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fesuab.sharepoint.com/sites/Serveris/Bendrai naudojami dokumentai/3_12_Konkursai/2022 m/626847_Vilniaus g. 41 A rekonstrukcija_22.10.17/2. DOKUMENTŲ RUOŠIMAS/1. Ruošimas/B vokas/"/>
    </mc:Choice>
  </mc:AlternateContent>
  <xr:revisionPtr revIDLastSave="14" documentId="13_ncr:1_{69AAC985-31AB-4429-B5BB-5EF39C59F5E8}" xr6:coauthVersionLast="47" xr6:coauthVersionMax="47" xr10:uidLastSave="{0B2D4B7A-8CA6-4B70-AE84-912FBB22CF7B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Sheet1!$A$1:$G$120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4" i="1" l="1"/>
  <c r="G113" i="1"/>
  <c r="G112" i="1"/>
  <c r="G111" i="1"/>
  <c r="G115" i="1" s="1"/>
  <c r="G109" i="1"/>
  <c r="G108" i="1"/>
  <c r="G80" i="1"/>
  <c r="G79" i="1"/>
  <c r="G50" i="1"/>
  <c r="G49" i="1"/>
  <c r="G48" i="1"/>
  <c r="G47" i="1"/>
  <c r="G46" i="1"/>
  <c r="G51" i="1" s="1"/>
  <c r="G43" i="1"/>
  <c r="G44" i="1" s="1"/>
  <c r="G15" i="1"/>
  <c r="G16" i="1" s="1"/>
  <c r="G17" i="1" l="1"/>
  <c r="G18" i="1" s="1"/>
  <c r="G82" i="1"/>
  <c r="G116" i="1"/>
  <c r="G52" i="1"/>
  <c r="G81" i="1"/>
  <c r="G117" i="1" l="1"/>
  <c r="G118" i="1" s="1"/>
  <c r="G53" i="1"/>
  <c r="G54" i="1" s="1"/>
</calcChain>
</file>

<file path=xl/sharedStrings.xml><?xml version="1.0" encoding="utf-8"?>
<sst xmlns="http://schemas.openxmlformats.org/spreadsheetml/2006/main" count="157" uniqueCount="56">
  <si>
    <t>ĮRENGINIŲ  POREIKIO  ŽINIARAŠTIS</t>
  </si>
  <si>
    <t>Statinių grupė       33-2 GYVENAMOJO NAMO (6.3) PASKIRTIES KEITIMO Į ADMINISTRACINĖS PASKIRTIES PASTATO (7.2) VILNIAUS G. 41A, VILNIUJE REKONSTRAVIMO PROJEKTAS</t>
  </si>
  <si>
    <t>Statinys                1 GYVENAMOJO NAMO (6.3) PASKIRTIES KEITIMO Į ADMINISTRACINĖS PASKIRTIES PASTATO (7.2) VILNIAUS G. 41A, VILNIUJE REKONSTRAVIMO PROJEKTAS</t>
  </si>
  <si>
    <t>Žiniaraštis             1 STATINIO ARCHITEKTŪRA</t>
  </si>
  <si>
    <t xml:space="preserve">               </t>
  </si>
  <si>
    <t>Suma žiniaraščiui    EUR</t>
  </si>
  <si>
    <t>Eil.</t>
  </si>
  <si>
    <t>Kodas</t>
  </si>
  <si>
    <t xml:space="preserve">Įrenginių pavadinimas </t>
  </si>
  <si>
    <t>Mato</t>
  </si>
  <si>
    <t>Kiekis</t>
  </si>
  <si>
    <t xml:space="preserve">Kaina </t>
  </si>
  <si>
    <t>Vertė</t>
  </si>
  <si>
    <t>Nr.</t>
  </si>
  <si>
    <t>Techniniai ir kiti duomenys</t>
  </si>
  <si>
    <t>vnt</t>
  </si>
  <si>
    <t xml:space="preserve">EUR       </t>
  </si>
  <si>
    <t xml:space="preserve"> </t>
  </si>
  <si>
    <t xml:space="preserve">   7   Kita</t>
  </si>
  <si>
    <t>Keleivinis liftas iki 630 kg kėlimo galios 2 sustoj.</t>
  </si>
  <si>
    <t>kompl.</t>
  </si>
  <si>
    <t>Skyriuje     7</t>
  </si>
  <si>
    <t>Pridėtinės vertės mokestis    21.00%</t>
  </si>
  <si>
    <t>žiniaraštyje   1</t>
  </si>
  <si>
    <t xml:space="preserve">                                                                      </t>
  </si>
  <si>
    <t>Žiniaraštis            11 ŠILDYMO VĖDINIMO IR ORO KONDICIONAVIMO DALIS</t>
  </si>
  <si>
    <t>Suma žiniaraščiui   EUR</t>
  </si>
  <si>
    <t xml:space="preserve">   6   Vėdinimo dalis</t>
  </si>
  <si>
    <t>AHU-1 Oro tiekimo šalinimo rekuperatorius +1574 m³/h ;350Pa</t>
  </si>
  <si>
    <t>Skyriuje     6</t>
  </si>
  <si>
    <t xml:space="preserve">   7   Oro kondicionavimo dalis</t>
  </si>
  <si>
    <t>LG Electronics MULTI V S mini VRF išorinis lauko blokas Qšal. - 12,1 kW; Qšil. - 14,2 kW</t>
  </si>
  <si>
    <t>LG Electronics MULTI V 5-os kartos vidinis kasetinis (4 krypčių) blokas. Galia: Qšal.-1,6 kW</t>
  </si>
  <si>
    <t>Electronics MULTI V 5-os kartos vidinis kasetinis (4 krypčių) blokas. Galia: Qšal.-2,2 kW; Qšild.-2,5 kW</t>
  </si>
  <si>
    <t>LG Electronics MULTI V 5-os kartos vidinis kasetinis (4 krypčių) blokas. Galia: Qšal.-2,8 kW</t>
  </si>
  <si>
    <t>Inverterinis sieninio oro kondicionieriaus komplektas. Šaltnešis - R410A. Qšald./šild.= 7.1/8.0 kW</t>
  </si>
  <si>
    <t>žiniaraštyje  11</t>
  </si>
  <si>
    <t>Iš viso žiniaraštyje   11</t>
  </si>
  <si>
    <t>Žiniaraštis            13 ŠILUMOS PUNKTAS</t>
  </si>
  <si>
    <t xml:space="preserve">   5   VAMZDYNAI IR KITA</t>
  </si>
  <si>
    <t>Aktyvaus nešmenų ir oro šalinimo iš cirkuliacinės sistemos įrenginys. Į komplektaciją įeina: cirkuliacinis siurblys, dalelių separatorius, išleidimo vožtuvas, aut.balan.vožtuvas, oro šalin.įtaisas, siurblio valdymo dėžė</t>
  </si>
  <si>
    <t>Skyriuje     5</t>
  </si>
  <si>
    <t>Iš viso skyriuje    5</t>
  </si>
  <si>
    <t>žiniaraštyje  13</t>
  </si>
  <si>
    <t>Žiniaraštis            22 APSAUGOS SIGNALIZACIJA</t>
  </si>
  <si>
    <t xml:space="preserve">   1   Apsaugos signalizacija</t>
  </si>
  <si>
    <t>Programine iranga AS priežiurai ir programavimui</t>
  </si>
  <si>
    <t>Skyriuje     1</t>
  </si>
  <si>
    <t xml:space="preserve">   2   Vaizdo stebėjimas</t>
  </si>
  <si>
    <t>Vaizdo irašymo irenginys 8 kameru su 4TB HDD</t>
  </si>
  <si>
    <t>Lauko vaizdo kamera 4Mpix IP, PoE, 2,8-6mm su baz.</t>
  </si>
  <si>
    <t>Vidaus vaizdo st. kamera 4Mpix IP, PoE, 2,8-6mm su baz.</t>
  </si>
  <si>
    <t>Programine iranga VS priežiurai ir programavimui</t>
  </si>
  <si>
    <t>Skyriuje     2</t>
  </si>
  <si>
    <t>žiniaraštyje  22</t>
  </si>
  <si>
    <t>Iš viso žiniaraštyje  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</si>
</sst>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??????0.0??;\-?????0.0??;?"/>
    <numFmt numFmtId="165" formatCode="??????0.0?;\-?????0.0?;?"/>
    <numFmt numFmtId="166" formatCode="?????????0.0?;\-????????0.0?;?"/>
    <numFmt numFmtId="167" formatCode="#,##0.00\ [$€-1];\-#,##0.00\ [$€-1]"/>
    <numFmt numFmtId="168" formatCode="0.00_ ;\-0.00\ "/>
  </numFmts>
  <fonts count="12">
    <font>
      <sz val="11"/>
      <color theme="1"/>
      <name val="Calibri"/>
      <family val="2"/>
      <charset val="186"/>
      <scheme val="minor"/>
    </font>
    <font>
      <b/>
      <sz val="12"/>
      <color theme="1"/>
      <name val="Arial Baltic"/>
      <charset val="186"/>
    </font>
    <font>
      <sz val="8"/>
      <color theme="1"/>
      <name val="Arial Baltic"/>
      <charset val="186"/>
    </font>
    <font>
      <b/>
      <sz val="9"/>
      <color theme="1"/>
      <name val="Arial Baltic"/>
      <charset val="186"/>
    </font>
    <font>
      <b/>
      <sz val="8"/>
      <color theme="1"/>
      <name val="Arial Baltic"/>
      <charset val="186"/>
    </font>
    <font>
      <sz val="10"/>
      <color theme="1"/>
      <name val="TimesLT"/>
      <charset val="186"/>
    </font>
    <font>
      <sz val="8"/>
      <color theme="1"/>
      <name val="TimesLT"/>
      <charset val="186"/>
    </font>
    <font>
      <sz val="8"/>
      <color theme="1"/>
      <name val="MonospaceLT"/>
      <charset val="186"/>
    </font>
    <font>
      <b/>
      <sz val="8"/>
      <color theme="1"/>
      <name val="MonospaceLT"/>
      <charset val="186"/>
    </font>
    <font>
      <sz val="9"/>
      <color theme="1"/>
      <name val="Calibri"/>
      <family val="2"/>
      <charset val="186"/>
      <scheme val="minor"/>
    </font>
    <font>
      <sz val="9.75"/>
      <name val="Times New Roman"/>
      <family val="1"/>
      <charset val="186"/>
    </font>
    <font>
      <b/>
      <sz val="9.75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7" fontId="0" fillId="0" borderId="0" xfId="0" applyNumberFormat="1"/>
    <xf numFmtId="0" fontId="5" fillId="0" borderId="4" xfId="0" applyFont="1" applyBorder="1" applyAlignment="1">
      <alignment horizontal="center" vertical="center"/>
    </xf>
    <xf numFmtId="2" fontId="0" fillId="0" borderId="0" xfId="0" applyNumberFormat="1"/>
    <xf numFmtId="0" fontId="5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164" fontId="7" fillId="0" borderId="0" xfId="0" applyNumberFormat="1" applyFont="1" applyBorder="1" applyAlignment="1">
      <alignment horizontal="right"/>
    </xf>
    <xf numFmtId="2" fontId="10" fillId="0" borderId="0" xfId="0" applyNumberFormat="1" applyFont="1" applyBorder="1" applyAlignment="1">
      <alignment horizontal="right" vertical="top"/>
    </xf>
    <xf numFmtId="0" fontId="4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164" fontId="8" fillId="0" borderId="0" xfId="0" applyNumberFormat="1" applyFont="1" applyBorder="1" applyAlignment="1">
      <alignment horizontal="right"/>
    </xf>
    <xf numFmtId="165" fontId="8" fillId="0" borderId="0" xfId="0" applyNumberFormat="1" applyFont="1" applyBorder="1" applyAlignment="1">
      <alignment horizontal="right"/>
    </xf>
    <xf numFmtId="2" fontId="11" fillId="0" borderId="0" xfId="0" quotePrefix="1" applyNumberFormat="1" applyFont="1" applyBorder="1" applyAlignment="1">
      <alignment horizontal="right" vertical="top"/>
    </xf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left"/>
    </xf>
    <xf numFmtId="9" fontId="10" fillId="0" borderId="0" xfId="0" applyNumberFormat="1" applyFont="1" applyBorder="1"/>
    <xf numFmtId="165" fontId="7" fillId="0" borderId="0" xfId="0" applyNumberFormat="1" applyFont="1" applyBorder="1" applyAlignment="1">
      <alignment horizontal="right"/>
    </xf>
    <xf numFmtId="167" fontId="11" fillId="0" borderId="0" xfId="0" applyNumberFormat="1" applyFont="1" applyBorder="1"/>
    <xf numFmtId="168" fontId="7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168" fontId="7" fillId="0" borderId="0" xfId="0" applyNumberFormat="1" applyFont="1" applyBorder="1" applyAlignment="1">
      <alignment horizontal="right" vertical="center"/>
    </xf>
    <xf numFmtId="2" fontId="10" fillId="0" borderId="0" xfId="0" applyNumberFormat="1" applyFont="1" applyBorder="1" applyAlignment="1">
      <alignment horizontal="right" vertical="center"/>
    </xf>
    <xf numFmtId="166" fontId="8" fillId="0" borderId="0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22"/>
  <sheetViews>
    <sheetView tabSelected="1" topLeftCell="A79" zoomScaleNormal="100" workbookViewId="0">
      <selection activeCell="J116" sqref="J116"/>
    </sheetView>
  </sheetViews>
  <sheetFormatPr defaultRowHeight="15"/>
  <cols>
    <col min="1" max="1" width="4" customWidth="1"/>
    <col min="2" max="2" width="10.5703125" customWidth="1"/>
    <col min="3" max="3" width="35.7109375" customWidth="1"/>
    <col min="4" max="4" width="5" customWidth="1"/>
    <col min="5" max="5" width="14.42578125" customWidth="1"/>
    <col min="6" max="6" width="12.7109375" customWidth="1"/>
    <col min="7" max="7" width="16.42578125" customWidth="1"/>
    <col min="8" max="8" width="10.7109375" customWidth="1"/>
    <col min="9" max="9" width="10.140625" bestFit="1" customWidth="1"/>
  </cols>
  <sheetData>
    <row r="2" spans="1:8" ht="15.75">
      <c r="C2" s="1" t="s">
        <v>0</v>
      </c>
    </row>
    <row r="3" spans="1:8">
      <c r="C3" s="2"/>
    </row>
    <row r="5" spans="1:8">
      <c r="A5" s="18" t="s">
        <v>1</v>
      </c>
      <c r="B5" s="19"/>
      <c r="C5" s="19"/>
      <c r="D5" s="19"/>
      <c r="E5" s="19"/>
      <c r="F5" s="19"/>
      <c r="G5" s="19"/>
    </row>
    <row r="6" spans="1:8">
      <c r="A6" s="19"/>
      <c r="B6" s="19"/>
      <c r="C6" s="19"/>
      <c r="D6" s="19"/>
      <c r="E6" s="19"/>
      <c r="F6" s="19"/>
      <c r="G6" s="19"/>
    </row>
    <row r="7" spans="1:8">
      <c r="A7" s="18" t="s">
        <v>2</v>
      </c>
      <c r="B7" s="19"/>
      <c r="C7" s="19"/>
      <c r="D7" s="19"/>
      <c r="E7" s="19"/>
      <c r="F7" s="19"/>
      <c r="G7" s="19"/>
    </row>
    <row r="8" spans="1:8">
      <c r="A8" s="19"/>
      <c r="B8" s="19"/>
      <c r="C8" s="19"/>
      <c r="D8" s="19"/>
      <c r="E8" s="19"/>
      <c r="F8" s="19"/>
      <c r="G8" s="19"/>
    </row>
    <row r="9" spans="1:8">
      <c r="A9" s="18" t="s">
        <v>3</v>
      </c>
      <c r="B9" s="19"/>
      <c r="C9" s="19"/>
      <c r="D9" s="19"/>
      <c r="E9" s="19"/>
      <c r="F9" s="19"/>
      <c r="G9" s="19"/>
    </row>
    <row r="10" spans="1:8">
      <c r="A10" s="19"/>
      <c r="B10" s="19"/>
      <c r="C10" s="19"/>
      <c r="D10" s="19"/>
      <c r="E10" s="19"/>
      <c r="F10" s="19"/>
      <c r="G10" s="19"/>
    </row>
    <row r="11" spans="1:8">
      <c r="A11" s="20" t="s">
        <v>4</v>
      </c>
      <c r="B11" s="21"/>
      <c r="C11" s="4"/>
      <c r="D11" s="22" t="s">
        <v>5</v>
      </c>
      <c r="E11" s="21"/>
      <c r="F11" s="21"/>
      <c r="G11" s="21"/>
    </row>
    <row r="12" spans="1:8">
      <c r="A12" s="5" t="s">
        <v>6</v>
      </c>
      <c r="B12" s="13" t="s">
        <v>7</v>
      </c>
      <c r="C12" s="5" t="s">
        <v>8</v>
      </c>
      <c r="D12" s="7" t="s">
        <v>9</v>
      </c>
      <c r="E12" s="13" t="s">
        <v>10</v>
      </c>
      <c r="F12" s="5" t="s">
        <v>11</v>
      </c>
      <c r="G12" s="11" t="s">
        <v>12</v>
      </c>
    </row>
    <row r="13" spans="1:8">
      <c r="A13" s="6" t="s">
        <v>13</v>
      </c>
      <c r="B13" s="14"/>
      <c r="C13" s="6" t="s">
        <v>14</v>
      </c>
      <c r="D13" s="8" t="s">
        <v>15</v>
      </c>
      <c r="E13" s="14"/>
      <c r="F13" s="6" t="s">
        <v>16</v>
      </c>
      <c r="G13" s="9" t="s">
        <v>16</v>
      </c>
    </row>
    <row r="14" spans="1:8">
      <c r="A14" s="3" t="s">
        <v>17</v>
      </c>
      <c r="B14" s="15" t="s">
        <v>18</v>
      </c>
      <c r="C14" s="16"/>
      <c r="D14" s="16"/>
      <c r="E14" s="16"/>
      <c r="F14" s="16"/>
      <c r="G14" s="16"/>
    </row>
    <row r="15" spans="1:8" ht="23.25">
      <c r="A15" s="23">
        <v>2</v>
      </c>
      <c r="B15" s="24"/>
      <c r="C15" s="24" t="s">
        <v>19</v>
      </c>
      <c r="D15" s="24" t="s">
        <v>20</v>
      </c>
      <c r="E15" s="25">
        <v>1</v>
      </c>
      <c r="F15" s="26">
        <v>40012.21</v>
      </c>
      <c r="G15" s="26">
        <f>ROUND(F15*E15,2)</f>
        <v>40012.21</v>
      </c>
      <c r="H15" s="12"/>
    </row>
    <row r="16" spans="1:8">
      <c r="A16" s="27" t="s">
        <v>21</v>
      </c>
      <c r="B16" s="28"/>
      <c r="C16" s="28"/>
      <c r="D16" s="29"/>
      <c r="E16" s="30"/>
      <c r="F16" s="31"/>
      <c r="G16" s="32" t="str">
        <f>TEXT(SUM(G14:G15),"0,00")</f>
        <v>40012,21</v>
      </c>
    </row>
    <row r="17" spans="1:9">
      <c r="A17" s="33"/>
      <c r="B17" s="34"/>
      <c r="C17" s="34" t="s">
        <v>22</v>
      </c>
      <c r="D17" s="35">
        <v>0.21</v>
      </c>
      <c r="E17" s="25">
        <v>0</v>
      </c>
      <c r="F17" s="36"/>
      <c r="G17" s="37">
        <f>ROUND(G16*D17,2)</f>
        <v>8402.56</v>
      </c>
    </row>
    <row r="18" spans="1:9">
      <c r="A18" s="27" t="s">
        <v>23</v>
      </c>
      <c r="B18" s="28"/>
      <c r="C18" s="28"/>
      <c r="D18" s="29"/>
      <c r="E18" s="30"/>
      <c r="F18" s="31"/>
      <c r="G18" s="37">
        <f>+G16+G17</f>
        <v>48414.77</v>
      </c>
    </row>
    <row r="20" spans="1:9">
      <c r="C20" s="17" t="s">
        <v>24</v>
      </c>
      <c r="D20" s="17"/>
      <c r="E20" s="17"/>
      <c r="F20" s="17"/>
      <c r="G20" s="17"/>
    </row>
    <row r="21" spans="1:9">
      <c r="C21" s="17" t="s">
        <v>24</v>
      </c>
      <c r="D21" s="17"/>
      <c r="E21" s="17"/>
      <c r="F21" s="17"/>
      <c r="G21" s="17"/>
    </row>
    <row r="22" spans="1:9">
      <c r="C22" s="17" t="s">
        <v>24</v>
      </c>
      <c r="D22" s="17"/>
      <c r="E22" s="17"/>
      <c r="F22" s="17"/>
      <c r="G22" s="17"/>
    </row>
    <row r="23" spans="1:9">
      <c r="C23" s="17" t="s">
        <v>24</v>
      </c>
      <c r="D23" s="17"/>
      <c r="E23" s="17"/>
      <c r="F23" s="17"/>
      <c r="G23" s="17"/>
    </row>
    <row r="24" spans="1:9">
      <c r="C24" s="17" t="s">
        <v>24</v>
      </c>
      <c r="D24" s="17"/>
      <c r="E24" s="17"/>
      <c r="F24" s="17"/>
      <c r="G24" s="17"/>
    </row>
    <row r="25" spans="1:9">
      <c r="C25" s="17" t="s">
        <v>24</v>
      </c>
      <c r="D25" s="17"/>
      <c r="E25" s="17"/>
      <c r="F25" s="17"/>
      <c r="G25" s="17"/>
    </row>
    <row r="26" spans="1:9">
      <c r="C26" s="17" t="s">
        <v>24</v>
      </c>
      <c r="D26" s="17"/>
      <c r="E26" s="17"/>
      <c r="F26" s="17"/>
      <c r="G26" s="17"/>
    </row>
    <row r="27" spans="1:9">
      <c r="C27" s="17" t="s">
        <v>24</v>
      </c>
      <c r="D27" s="17"/>
      <c r="E27" s="17"/>
      <c r="F27" s="17"/>
      <c r="G27" s="17"/>
    </row>
    <row r="28" spans="1:9">
      <c r="C28" s="17" t="s">
        <v>24</v>
      </c>
      <c r="D28" s="17"/>
      <c r="E28" s="17"/>
      <c r="F28" s="17"/>
      <c r="G28" s="17"/>
    </row>
    <row r="29" spans="1:9">
      <c r="C29" s="17" t="s">
        <v>24</v>
      </c>
      <c r="D29" s="17"/>
      <c r="E29" s="17"/>
      <c r="F29" s="17"/>
      <c r="G29" s="17"/>
    </row>
    <row r="30" spans="1:9" ht="15.75">
      <c r="C30" s="1" t="s">
        <v>0</v>
      </c>
    </row>
    <row r="31" spans="1:9">
      <c r="C31" s="2"/>
      <c r="I31" s="10"/>
    </row>
    <row r="33" spans="1:7">
      <c r="A33" s="18" t="s">
        <v>1</v>
      </c>
      <c r="B33" s="19"/>
      <c r="C33" s="19"/>
      <c r="D33" s="19"/>
      <c r="E33" s="19"/>
      <c r="F33" s="19"/>
      <c r="G33" s="19"/>
    </row>
    <row r="34" spans="1:7">
      <c r="A34" s="19"/>
      <c r="B34" s="19"/>
      <c r="C34" s="19"/>
      <c r="D34" s="19"/>
      <c r="E34" s="19"/>
      <c r="F34" s="19"/>
      <c r="G34" s="19"/>
    </row>
    <row r="35" spans="1:7">
      <c r="A35" s="18" t="s">
        <v>2</v>
      </c>
      <c r="B35" s="19"/>
      <c r="C35" s="19"/>
      <c r="D35" s="19"/>
      <c r="E35" s="19"/>
      <c r="F35" s="19"/>
      <c r="G35" s="19"/>
    </row>
    <row r="36" spans="1:7">
      <c r="A36" s="19"/>
      <c r="B36" s="19"/>
      <c r="C36" s="19"/>
      <c r="D36" s="19"/>
      <c r="E36" s="19"/>
      <c r="F36" s="19"/>
      <c r="G36" s="19"/>
    </row>
    <row r="37" spans="1:7">
      <c r="A37" s="18" t="s">
        <v>25</v>
      </c>
      <c r="B37" s="19"/>
      <c r="C37" s="19"/>
      <c r="D37" s="19"/>
      <c r="E37" s="19"/>
      <c r="F37" s="19"/>
      <c r="G37" s="19"/>
    </row>
    <row r="38" spans="1:7">
      <c r="A38" s="19"/>
      <c r="B38" s="19"/>
      <c r="C38" s="19"/>
      <c r="D38" s="19"/>
      <c r="E38" s="19"/>
      <c r="F38" s="19"/>
      <c r="G38" s="19"/>
    </row>
    <row r="39" spans="1:7">
      <c r="A39" s="20" t="s">
        <v>4</v>
      </c>
      <c r="B39" s="21"/>
      <c r="C39" s="4"/>
      <c r="D39" s="22" t="s">
        <v>26</v>
      </c>
      <c r="E39" s="21"/>
      <c r="F39" s="21"/>
      <c r="G39" s="21"/>
    </row>
    <row r="40" spans="1:7">
      <c r="A40" s="5" t="s">
        <v>6</v>
      </c>
      <c r="B40" s="13" t="s">
        <v>7</v>
      </c>
      <c r="C40" s="5" t="s">
        <v>8</v>
      </c>
      <c r="D40" s="7" t="s">
        <v>9</v>
      </c>
      <c r="E40" s="13" t="s">
        <v>10</v>
      </c>
      <c r="F40" s="5" t="s">
        <v>11</v>
      </c>
      <c r="G40" s="11" t="s">
        <v>12</v>
      </c>
    </row>
    <row r="41" spans="1:7">
      <c r="A41" s="6" t="s">
        <v>13</v>
      </c>
      <c r="B41" s="14"/>
      <c r="C41" s="6" t="s">
        <v>14</v>
      </c>
      <c r="D41" s="8" t="s">
        <v>15</v>
      </c>
      <c r="E41" s="14"/>
      <c r="F41" s="6" t="s">
        <v>16</v>
      </c>
      <c r="G41" s="9" t="s">
        <v>16</v>
      </c>
    </row>
    <row r="42" spans="1:7">
      <c r="A42" s="3" t="s">
        <v>17</v>
      </c>
      <c r="B42" s="15" t="s">
        <v>27</v>
      </c>
      <c r="C42" s="16"/>
      <c r="D42" s="16"/>
      <c r="E42" s="16"/>
      <c r="F42" s="16"/>
      <c r="G42" s="16"/>
    </row>
    <row r="43" spans="1:7" ht="23.25">
      <c r="A43" s="23">
        <v>2</v>
      </c>
      <c r="B43" s="24"/>
      <c r="C43" s="24" t="s">
        <v>28</v>
      </c>
      <c r="D43" s="24" t="s">
        <v>20</v>
      </c>
      <c r="E43" s="38">
        <v>1</v>
      </c>
      <c r="F43" s="26">
        <v>13584.16</v>
      </c>
      <c r="G43" s="26">
        <f>ROUND(F43*E43,2)</f>
        <v>13584.16</v>
      </c>
    </row>
    <row r="44" spans="1:7">
      <c r="A44" s="27" t="s">
        <v>29</v>
      </c>
      <c r="B44" s="28"/>
      <c r="C44" s="28"/>
      <c r="D44" s="29"/>
      <c r="E44" s="30"/>
      <c r="F44" s="31"/>
      <c r="G44" s="32" t="str">
        <f>TEXT(SUM(G43),"0,00")</f>
        <v>13584,16</v>
      </c>
    </row>
    <row r="45" spans="1:7" ht="22.5" customHeight="1">
      <c r="A45" s="39" t="s">
        <v>17</v>
      </c>
      <c r="B45" s="40" t="s">
        <v>30</v>
      </c>
      <c r="C45" s="41"/>
      <c r="D45" s="41"/>
      <c r="E45" s="41"/>
      <c r="F45" s="41"/>
      <c r="G45" s="41"/>
    </row>
    <row r="46" spans="1:7" ht="23.25">
      <c r="A46" s="23">
        <v>3</v>
      </c>
      <c r="B46" s="24"/>
      <c r="C46" s="24" t="s">
        <v>31</v>
      </c>
      <c r="D46" s="24" t="s">
        <v>20</v>
      </c>
      <c r="E46" s="25">
        <v>2</v>
      </c>
      <c r="F46" s="26">
        <v>3257.56</v>
      </c>
      <c r="G46" s="26">
        <f>ROUND(F46*E46,2)</f>
        <v>6515.12</v>
      </c>
    </row>
    <row r="47" spans="1:7" ht="23.25">
      <c r="A47" s="23">
        <v>5</v>
      </c>
      <c r="B47" s="24"/>
      <c r="C47" s="24" t="s">
        <v>32</v>
      </c>
      <c r="D47" s="24" t="s">
        <v>15</v>
      </c>
      <c r="E47" s="25">
        <v>5</v>
      </c>
      <c r="F47" s="26">
        <v>785</v>
      </c>
      <c r="G47" s="26">
        <f>ROUND(F47*E47,2)</f>
        <v>3925</v>
      </c>
    </row>
    <row r="48" spans="1:7" ht="34.5">
      <c r="A48" s="23">
        <v>6</v>
      </c>
      <c r="B48" s="24"/>
      <c r="C48" s="24" t="s">
        <v>33</v>
      </c>
      <c r="D48" s="24" t="s">
        <v>15</v>
      </c>
      <c r="E48" s="25">
        <v>3</v>
      </c>
      <c r="F48" s="26">
        <v>810.93</v>
      </c>
      <c r="G48" s="26">
        <f>ROUND(F48*E48,2)</f>
        <v>2432.79</v>
      </c>
    </row>
    <row r="49" spans="1:8" ht="23.25">
      <c r="A49" s="23">
        <v>7</v>
      </c>
      <c r="B49" s="24"/>
      <c r="C49" s="24" t="s">
        <v>34</v>
      </c>
      <c r="D49" s="24" t="s">
        <v>15</v>
      </c>
      <c r="E49" s="25">
        <v>2</v>
      </c>
      <c r="F49" s="26">
        <v>1063.3800000000001</v>
      </c>
      <c r="G49" s="26">
        <f>ROUND(F49*E49,2)</f>
        <v>2126.7600000000002</v>
      </c>
    </row>
    <row r="50" spans="1:8" ht="34.5">
      <c r="A50" s="23">
        <v>21</v>
      </c>
      <c r="B50" s="24"/>
      <c r="C50" s="24" t="s">
        <v>35</v>
      </c>
      <c r="D50" s="24" t="s">
        <v>15</v>
      </c>
      <c r="E50" s="25">
        <v>1</v>
      </c>
      <c r="F50" s="26">
        <v>2169.98</v>
      </c>
      <c r="G50" s="26">
        <f>ROUND(F50*E50,2)</f>
        <v>2169.98</v>
      </c>
    </row>
    <row r="51" spans="1:8">
      <c r="A51" s="27" t="s">
        <v>21</v>
      </c>
      <c r="B51" s="28"/>
      <c r="C51" s="28"/>
      <c r="D51" s="29"/>
      <c r="E51" s="30"/>
      <c r="F51" s="31"/>
      <c r="G51" s="32" t="str">
        <f>TEXT(SUM(G46:G50),"0,00")</f>
        <v>17169,65</v>
      </c>
      <c r="H51" s="10"/>
    </row>
    <row r="52" spans="1:8">
      <c r="A52" s="27" t="s">
        <v>36</v>
      </c>
      <c r="B52" s="28"/>
      <c r="C52" s="28"/>
      <c r="D52" s="29"/>
      <c r="E52" s="30"/>
      <c r="F52" s="31"/>
      <c r="G52" s="37">
        <f>SUM(G43:G51)</f>
        <v>30753.81</v>
      </c>
    </row>
    <row r="53" spans="1:8">
      <c r="A53" s="33"/>
      <c r="B53" s="34"/>
      <c r="C53" s="34" t="s">
        <v>22</v>
      </c>
      <c r="D53" s="35">
        <v>0.21</v>
      </c>
      <c r="E53" s="25">
        <v>0</v>
      </c>
      <c r="F53" s="36">
        <v>0</v>
      </c>
      <c r="G53" s="37">
        <f>ROUND(G52*D53,2)</f>
        <v>6458.3</v>
      </c>
    </row>
    <row r="54" spans="1:8">
      <c r="A54" s="42"/>
      <c r="B54" s="42"/>
      <c r="C54" s="42" t="s">
        <v>37</v>
      </c>
      <c r="D54" s="29"/>
      <c r="E54" s="30">
        <v>0</v>
      </c>
      <c r="F54" s="31">
        <v>0</v>
      </c>
      <c r="G54" s="37">
        <f>G52+G53</f>
        <v>37212.11</v>
      </c>
    </row>
    <row r="55" spans="1:8">
      <c r="A55" s="29"/>
      <c r="B55" s="29"/>
      <c r="C55" s="29"/>
      <c r="D55" s="29"/>
      <c r="E55" s="29"/>
      <c r="F55" s="29"/>
      <c r="G55" s="29"/>
    </row>
    <row r="56" spans="1:8">
      <c r="A56" s="29"/>
      <c r="B56" s="29"/>
      <c r="C56" s="43" t="s">
        <v>24</v>
      </c>
      <c r="D56" s="43"/>
      <c r="E56" s="43"/>
      <c r="F56" s="43"/>
      <c r="G56" s="43"/>
    </row>
    <row r="57" spans="1:8">
      <c r="A57" s="29"/>
      <c r="B57" s="29"/>
      <c r="C57" s="43" t="s">
        <v>24</v>
      </c>
      <c r="D57" s="43"/>
      <c r="E57" s="43"/>
      <c r="F57" s="43"/>
      <c r="G57" s="43"/>
    </row>
    <row r="58" spans="1:8">
      <c r="C58" s="17" t="s">
        <v>24</v>
      </c>
      <c r="D58" s="17"/>
      <c r="E58" s="17"/>
      <c r="F58" s="17"/>
      <c r="G58" s="17"/>
    </row>
    <row r="59" spans="1:8">
      <c r="C59" s="17" t="s">
        <v>24</v>
      </c>
      <c r="D59" s="17"/>
      <c r="E59" s="17"/>
      <c r="F59" s="17"/>
      <c r="G59" s="17"/>
    </row>
    <row r="60" spans="1:8">
      <c r="C60" s="17" t="s">
        <v>24</v>
      </c>
      <c r="D60" s="17"/>
      <c r="E60" s="17"/>
      <c r="F60" s="17"/>
      <c r="G60" s="17"/>
    </row>
    <row r="61" spans="1:8">
      <c r="C61" s="17" t="s">
        <v>24</v>
      </c>
      <c r="D61" s="17"/>
      <c r="E61" s="17"/>
      <c r="F61" s="17"/>
      <c r="G61" s="17"/>
    </row>
    <row r="62" spans="1:8">
      <c r="C62" s="17" t="s">
        <v>24</v>
      </c>
      <c r="D62" s="17"/>
      <c r="E62" s="17"/>
      <c r="F62" s="17"/>
      <c r="G62" s="17"/>
    </row>
    <row r="63" spans="1:8">
      <c r="C63" s="17" t="s">
        <v>24</v>
      </c>
      <c r="D63" s="17"/>
      <c r="E63" s="17"/>
      <c r="F63" s="17"/>
      <c r="G63" s="17"/>
    </row>
    <row r="64" spans="1:8">
      <c r="C64" s="17" t="s">
        <v>24</v>
      </c>
      <c r="D64" s="17"/>
      <c r="E64" s="17"/>
      <c r="F64" s="17"/>
      <c r="G64" s="17"/>
    </row>
    <row r="65" spans="1:7">
      <c r="C65" s="17" t="s">
        <v>24</v>
      </c>
      <c r="D65" s="17"/>
      <c r="E65" s="17"/>
      <c r="F65" s="17"/>
      <c r="G65" s="17"/>
    </row>
    <row r="66" spans="1:7" ht="15.75">
      <c r="C66" s="1" t="s">
        <v>0</v>
      </c>
    </row>
    <row r="67" spans="1:7">
      <c r="C67" s="2"/>
    </row>
    <row r="69" spans="1:7">
      <c r="A69" s="18" t="s">
        <v>1</v>
      </c>
      <c r="B69" s="19"/>
      <c r="C69" s="19"/>
      <c r="D69" s="19"/>
      <c r="E69" s="19"/>
      <c r="F69" s="19"/>
      <c r="G69" s="19"/>
    </row>
    <row r="70" spans="1:7">
      <c r="A70" s="19"/>
      <c r="B70" s="19"/>
      <c r="C70" s="19"/>
      <c r="D70" s="19"/>
      <c r="E70" s="19"/>
      <c r="F70" s="19"/>
      <c r="G70" s="19"/>
    </row>
    <row r="71" spans="1:7">
      <c r="A71" s="18" t="s">
        <v>2</v>
      </c>
      <c r="B71" s="19"/>
      <c r="C71" s="19"/>
      <c r="D71" s="19"/>
      <c r="E71" s="19"/>
      <c r="F71" s="19"/>
      <c r="G71" s="19"/>
    </row>
    <row r="72" spans="1:7">
      <c r="A72" s="19"/>
      <c r="B72" s="19"/>
      <c r="C72" s="19"/>
      <c r="D72" s="19"/>
      <c r="E72" s="19"/>
      <c r="F72" s="19"/>
      <c r="G72" s="19"/>
    </row>
    <row r="73" spans="1:7">
      <c r="A73" s="18" t="s">
        <v>38</v>
      </c>
      <c r="B73" s="19"/>
      <c r="C73" s="19"/>
      <c r="D73" s="19"/>
      <c r="E73" s="19"/>
      <c r="F73" s="19"/>
      <c r="G73" s="19"/>
    </row>
    <row r="74" spans="1:7">
      <c r="A74" s="19"/>
      <c r="B74" s="19"/>
      <c r="C74" s="19"/>
      <c r="D74" s="19"/>
      <c r="E74" s="19"/>
      <c r="F74" s="19"/>
      <c r="G74" s="19"/>
    </row>
    <row r="75" spans="1:7">
      <c r="A75" s="20" t="s">
        <v>4</v>
      </c>
      <c r="B75" s="21"/>
      <c r="C75" s="4"/>
      <c r="D75" s="22" t="s">
        <v>26</v>
      </c>
      <c r="E75" s="21"/>
      <c r="F75" s="21"/>
      <c r="G75" s="21"/>
    </row>
    <row r="76" spans="1:7">
      <c r="A76" s="5" t="s">
        <v>6</v>
      </c>
      <c r="B76" s="13" t="s">
        <v>7</v>
      </c>
      <c r="C76" s="5" t="s">
        <v>8</v>
      </c>
      <c r="D76" s="7" t="s">
        <v>9</v>
      </c>
      <c r="E76" s="13" t="s">
        <v>10</v>
      </c>
      <c r="F76" s="5" t="s">
        <v>11</v>
      </c>
      <c r="G76" s="11" t="s">
        <v>12</v>
      </c>
    </row>
    <row r="77" spans="1:7">
      <c r="A77" s="6" t="s">
        <v>13</v>
      </c>
      <c r="B77" s="14"/>
      <c r="C77" s="6" t="s">
        <v>14</v>
      </c>
      <c r="D77" s="8" t="s">
        <v>15</v>
      </c>
      <c r="E77" s="14"/>
      <c r="F77" s="6" t="s">
        <v>16</v>
      </c>
      <c r="G77" s="9" t="s">
        <v>16</v>
      </c>
    </row>
    <row r="78" spans="1:7">
      <c r="A78" s="3" t="s">
        <v>17</v>
      </c>
      <c r="B78" s="15" t="s">
        <v>39</v>
      </c>
      <c r="C78" s="16"/>
      <c r="D78" s="16"/>
      <c r="E78" s="16"/>
      <c r="F78" s="16"/>
      <c r="G78" s="16"/>
    </row>
    <row r="79" spans="1:7" ht="57">
      <c r="A79" s="23">
        <v>17</v>
      </c>
      <c r="B79" s="24"/>
      <c r="C79" s="24" t="s">
        <v>40</v>
      </c>
      <c r="D79" s="24" t="s">
        <v>15</v>
      </c>
      <c r="E79" s="44">
        <v>2</v>
      </c>
      <c r="F79" s="45">
        <v>5149.76</v>
      </c>
      <c r="G79" s="45">
        <f>ROUND(F79*E79,2)</f>
        <v>10299.52</v>
      </c>
    </row>
    <row r="80" spans="1:7">
      <c r="A80" s="27" t="s">
        <v>41</v>
      </c>
      <c r="B80" s="28"/>
      <c r="C80" s="28"/>
      <c r="D80" s="29"/>
      <c r="E80" s="30"/>
      <c r="F80" s="31"/>
      <c r="G80" s="32" t="str">
        <f>TEXT(SUM(G79),"0,00")</f>
        <v>10299,52</v>
      </c>
    </row>
    <row r="81" spans="1:7">
      <c r="A81" s="33"/>
      <c r="B81" s="34"/>
      <c r="C81" s="34" t="s">
        <v>22</v>
      </c>
      <c r="D81" s="35">
        <v>0.21</v>
      </c>
      <c r="E81" s="25">
        <v>0</v>
      </c>
      <c r="F81" s="36"/>
      <c r="G81" s="37">
        <f>ROUND(G80*D81,2)</f>
        <v>2162.9</v>
      </c>
    </row>
    <row r="82" spans="1:7">
      <c r="A82" s="27" t="s">
        <v>42</v>
      </c>
      <c r="B82" s="28"/>
      <c r="C82" s="28"/>
      <c r="D82" s="29"/>
      <c r="E82" s="30"/>
      <c r="F82" s="31"/>
      <c r="G82" s="37">
        <f>G80+G81</f>
        <v>12462.42</v>
      </c>
    </row>
    <row r="83" spans="1:7">
      <c r="A83" s="27" t="s">
        <v>43</v>
      </c>
      <c r="B83" s="28"/>
      <c r="C83" s="28"/>
      <c r="D83" s="29"/>
      <c r="E83" s="30"/>
      <c r="F83" s="31"/>
      <c r="G83" s="46"/>
    </row>
    <row r="84" spans="1:7">
      <c r="A84" s="29"/>
      <c r="B84" s="29"/>
      <c r="C84" s="29"/>
      <c r="D84" s="29"/>
      <c r="E84" s="29"/>
      <c r="F84" s="29"/>
      <c r="G84" s="29"/>
    </row>
    <row r="85" spans="1:7">
      <c r="A85" s="29"/>
      <c r="B85" s="29"/>
      <c r="C85" s="43" t="s">
        <v>24</v>
      </c>
      <c r="D85" s="43"/>
      <c r="E85" s="43"/>
      <c r="F85" s="43"/>
      <c r="G85" s="43"/>
    </row>
    <row r="86" spans="1:7">
      <c r="A86" s="29"/>
      <c r="B86" s="29"/>
      <c r="C86" s="43" t="s">
        <v>24</v>
      </c>
      <c r="D86" s="43"/>
      <c r="E86" s="43"/>
      <c r="F86" s="43"/>
      <c r="G86" s="43"/>
    </row>
    <row r="87" spans="1:7">
      <c r="A87" s="29"/>
      <c r="B87" s="29"/>
      <c r="C87" s="43" t="s">
        <v>24</v>
      </c>
      <c r="D87" s="43"/>
      <c r="E87" s="43"/>
      <c r="F87" s="43"/>
      <c r="G87" s="43"/>
    </row>
    <row r="88" spans="1:7">
      <c r="A88" s="29"/>
      <c r="B88" s="29"/>
      <c r="C88" s="43" t="s">
        <v>24</v>
      </c>
      <c r="D88" s="43"/>
      <c r="E88" s="43"/>
      <c r="F88" s="43"/>
      <c r="G88" s="43"/>
    </row>
    <row r="89" spans="1:7">
      <c r="C89" s="17" t="s">
        <v>24</v>
      </c>
      <c r="D89" s="17"/>
      <c r="E89" s="17"/>
      <c r="F89" s="17"/>
      <c r="G89" s="17"/>
    </row>
    <row r="90" spans="1:7">
      <c r="C90" s="17" t="s">
        <v>24</v>
      </c>
      <c r="D90" s="17"/>
      <c r="E90" s="17"/>
      <c r="F90" s="17"/>
      <c r="G90" s="17"/>
    </row>
    <row r="91" spans="1:7">
      <c r="C91" s="17" t="s">
        <v>24</v>
      </c>
      <c r="D91" s="17"/>
      <c r="E91" s="17"/>
      <c r="F91" s="17"/>
      <c r="G91" s="17"/>
    </row>
    <row r="92" spans="1:7">
      <c r="C92" s="17" t="s">
        <v>24</v>
      </c>
      <c r="D92" s="17"/>
      <c r="E92" s="17"/>
      <c r="F92" s="17"/>
      <c r="G92" s="17"/>
    </row>
    <row r="93" spans="1:7">
      <c r="C93" s="17" t="s">
        <v>24</v>
      </c>
      <c r="D93" s="17"/>
      <c r="E93" s="17"/>
      <c r="F93" s="17"/>
      <c r="G93" s="17"/>
    </row>
    <row r="94" spans="1:7">
      <c r="C94" s="17" t="s">
        <v>24</v>
      </c>
      <c r="D94" s="17"/>
      <c r="E94" s="17"/>
      <c r="F94" s="17"/>
      <c r="G94" s="17"/>
    </row>
    <row r="95" spans="1:7" ht="15.75">
      <c r="C95" s="1" t="s">
        <v>0</v>
      </c>
    </row>
    <row r="96" spans="1:7">
      <c r="C96" s="2"/>
    </row>
    <row r="98" spans="1:7">
      <c r="A98" s="18" t="s">
        <v>1</v>
      </c>
      <c r="B98" s="19"/>
      <c r="C98" s="19"/>
      <c r="D98" s="19"/>
      <c r="E98" s="19"/>
      <c r="F98" s="19"/>
      <c r="G98" s="19"/>
    </row>
    <row r="99" spans="1:7">
      <c r="A99" s="19"/>
      <c r="B99" s="19"/>
      <c r="C99" s="19"/>
      <c r="D99" s="19"/>
      <c r="E99" s="19"/>
      <c r="F99" s="19"/>
      <c r="G99" s="19"/>
    </row>
    <row r="100" spans="1:7">
      <c r="A100" s="18" t="s">
        <v>2</v>
      </c>
      <c r="B100" s="19"/>
      <c r="C100" s="19"/>
      <c r="D100" s="19"/>
      <c r="E100" s="19"/>
      <c r="F100" s="19"/>
      <c r="G100" s="19"/>
    </row>
    <row r="101" spans="1:7">
      <c r="A101" s="19"/>
      <c r="B101" s="19"/>
      <c r="C101" s="19"/>
      <c r="D101" s="19"/>
      <c r="E101" s="19"/>
      <c r="F101" s="19"/>
      <c r="G101" s="19"/>
    </row>
    <row r="102" spans="1:7">
      <c r="A102" s="18" t="s">
        <v>44</v>
      </c>
      <c r="B102" s="19"/>
      <c r="C102" s="19"/>
      <c r="D102" s="19"/>
      <c r="E102" s="19"/>
      <c r="F102" s="19"/>
      <c r="G102" s="19"/>
    </row>
    <row r="103" spans="1:7">
      <c r="A103" s="19"/>
      <c r="B103" s="19"/>
      <c r="C103" s="19"/>
      <c r="D103" s="19"/>
      <c r="E103" s="19"/>
      <c r="F103" s="19"/>
      <c r="G103" s="19"/>
    </row>
    <row r="104" spans="1:7">
      <c r="A104" s="20" t="s">
        <v>4</v>
      </c>
      <c r="B104" s="21"/>
      <c r="C104" s="4"/>
      <c r="D104" s="22" t="s">
        <v>26</v>
      </c>
      <c r="E104" s="21"/>
      <c r="F104" s="21"/>
      <c r="G104" s="21"/>
    </row>
    <row r="105" spans="1:7">
      <c r="A105" s="5" t="s">
        <v>6</v>
      </c>
      <c r="B105" s="13" t="s">
        <v>7</v>
      </c>
      <c r="C105" s="5" t="s">
        <v>8</v>
      </c>
      <c r="D105" s="7" t="s">
        <v>9</v>
      </c>
      <c r="E105" s="13" t="s">
        <v>10</v>
      </c>
      <c r="F105" s="5" t="s">
        <v>11</v>
      </c>
      <c r="G105" s="11" t="s">
        <v>12</v>
      </c>
    </row>
    <row r="106" spans="1:7">
      <c r="A106" s="6" t="s">
        <v>13</v>
      </c>
      <c r="B106" s="14"/>
      <c r="C106" s="6" t="s">
        <v>14</v>
      </c>
      <c r="D106" s="8" t="s">
        <v>15</v>
      </c>
      <c r="E106" s="14"/>
      <c r="F106" s="6" t="s">
        <v>16</v>
      </c>
      <c r="G106" s="9" t="s">
        <v>16</v>
      </c>
    </row>
    <row r="107" spans="1:7">
      <c r="A107" s="3" t="s">
        <v>17</v>
      </c>
      <c r="B107" s="15" t="s">
        <v>45</v>
      </c>
      <c r="C107" s="16"/>
      <c r="D107" s="16"/>
      <c r="E107" s="16"/>
      <c r="F107" s="16"/>
      <c r="G107" s="16"/>
    </row>
    <row r="108" spans="1:7">
      <c r="A108" s="23">
        <v>28</v>
      </c>
      <c r="B108" s="24"/>
      <c r="C108" s="24" t="s">
        <v>46</v>
      </c>
      <c r="D108" s="24" t="s">
        <v>15</v>
      </c>
      <c r="E108" s="25">
        <v>1</v>
      </c>
      <c r="F108" s="45">
        <v>3287.56</v>
      </c>
      <c r="G108" s="26">
        <f>ROUND(F108*E108,2)</f>
        <v>3287.56</v>
      </c>
    </row>
    <row r="109" spans="1:7">
      <c r="A109" s="27" t="s">
        <v>47</v>
      </c>
      <c r="B109" s="28"/>
      <c r="C109" s="28"/>
      <c r="D109" s="29"/>
      <c r="E109" s="30"/>
      <c r="F109" s="45"/>
      <c r="G109" s="32" t="str">
        <f>TEXT(SUM(G107:G108),"0,00")</f>
        <v>3287,56</v>
      </c>
    </row>
    <row r="110" spans="1:7" ht="23.45" customHeight="1">
      <c r="A110" s="39" t="s">
        <v>17</v>
      </c>
      <c r="B110" s="40" t="s">
        <v>48</v>
      </c>
      <c r="C110" s="41"/>
      <c r="D110" s="41"/>
      <c r="E110" s="41"/>
      <c r="F110" s="45"/>
      <c r="G110" s="41"/>
    </row>
    <row r="111" spans="1:7">
      <c r="A111" s="23">
        <v>2</v>
      </c>
      <c r="B111" s="24"/>
      <c r="C111" s="24" t="s">
        <v>49</v>
      </c>
      <c r="D111" s="24" t="s">
        <v>15</v>
      </c>
      <c r="E111" s="25">
        <v>1</v>
      </c>
      <c r="F111" s="45">
        <v>6014.3</v>
      </c>
      <c r="G111" s="26">
        <f>ROUND(F111*E111,2)</f>
        <v>6014.3</v>
      </c>
    </row>
    <row r="112" spans="1:7" ht="23.25">
      <c r="A112" s="23">
        <v>4</v>
      </c>
      <c r="B112" s="24"/>
      <c r="C112" s="24" t="s">
        <v>50</v>
      </c>
      <c r="D112" s="24" t="s">
        <v>15</v>
      </c>
      <c r="E112" s="25">
        <v>3</v>
      </c>
      <c r="F112" s="45">
        <v>779.81</v>
      </c>
      <c r="G112" s="26">
        <f t="shared" ref="G112:G114" si="0">ROUND(F112*E112,2)</f>
        <v>2339.4299999999998</v>
      </c>
    </row>
    <row r="113" spans="1:8" ht="23.25">
      <c r="A113" s="23">
        <v>6</v>
      </c>
      <c r="B113" s="24"/>
      <c r="C113" s="24" t="s">
        <v>51</v>
      </c>
      <c r="D113" s="24" t="s">
        <v>15</v>
      </c>
      <c r="E113" s="25">
        <v>1</v>
      </c>
      <c r="F113" s="45">
        <v>628.84</v>
      </c>
      <c r="G113" s="26">
        <f t="shared" si="0"/>
        <v>628.84</v>
      </c>
    </row>
    <row r="114" spans="1:8">
      <c r="A114" s="23">
        <v>11</v>
      </c>
      <c r="B114" s="24"/>
      <c r="C114" s="24" t="s">
        <v>52</v>
      </c>
      <c r="D114" s="24" t="s">
        <v>15</v>
      </c>
      <c r="E114" s="25">
        <v>1</v>
      </c>
      <c r="F114" s="45">
        <v>1886.55</v>
      </c>
      <c r="G114" s="26">
        <f t="shared" si="0"/>
        <v>1886.55</v>
      </c>
    </row>
    <row r="115" spans="1:8">
      <c r="A115" s="27" t="s">
        <v>53</v>
      </c>
      <c r="B115" s="28"/>
      <c r="C115" s="28"/>
      <c r="D115" s="29"/>
      <c r="E115" s="30"/>
      <c r="F115" s="31"/>
      <c r="G115" s="32" t="str">
        <f>TEXT(SUM(G110:G114),"0,00")</f>
        <v>10869,12</v>
      </c>
      <c r="H115" s="10"/>
    </row>
    <row r="116" spans="1:8">
      <c r="A116" s="27" t="s">
        <v>54</v>
      </c>
      <c r="B116" s="28"/>
      <c r="C116" s="28"/>
      <c r="D116" s="29"/>
      <c r="E116" s="30"/>
      <c r="F116" s="31"/>
      <c r="G116" s="37">
        <f>SUM(G105:G115)</f>
        <v>14156.68</v>
      </c>
    </row>
    <row r="117" spans="1:8">
      <c r="A117" s="33"/>
      <c r="B117" s="34"/>
      <c r="C117" s="34" t="s">
        <v>22</v>
      </c>
      <c r="D117" s="35">
        <v>0.21</v>
      </c>
      <c r="E117" s="25">
        <v>0</v>
      </c>
      <c r="F117" s="36"/>
      <c r="G117" s="37">
        <f>ROUND(G116*D117,2)</f>
        <v>2972.9</v>
      </c>
    </row>
    <row r="118" spans="1:8">
      <c r="A118" s="42"/>
      <c r="B118" s="42"/>
      <c r="C118" s="42" t="s">
        <v>55</v>
      </c>
      <c r="D118" s="29"/>
      <c r="E118" s="30">
        <v>0</v>
      </c>
      <c r="F118" s="31"/>
      <c r="G118" s="37">
        <f>G116+G117</f>
        <v>17129.580000000002</v>
      </c>
    </row>
    <row r="119" spans="1:8">
      <c r="A119" s="29"/>
      <c r="B119" s="29"/>
      <c r="C119" s="29"/>
      <c r="D119" s="29"/>
      <c r="E119" s="29"/>
      <c r="F119" s="29"/>
      <c r="G119" s="29"/>
    </row>
    <row r="120" spans="1:8">
      <c r="A120" s="29"/>
      <c r="B120" s="29"/>
      <c r="C120" s="29"/>
      <c r="D120" s="29"/>
      <c r="E120" s="29"/>
      <c r="F120" s="29"/>
      <c r="G120" s="29"/>
    </row>
    <row r="121" spans="1:8">
      <c r="A121" s="29"/>
      <c r="B121" s="29"/>
      <c r="C121" s="29"/>
      <c r="D121" s="29"/>
      <c r="E121" s="29"/>
      <c r="F121" s="29"/>
      <c r="G121" s="29"/>
    </row>
    <row r="122" spans="1:8">
      <c r="A122" s="29"/>
      <c r="B122" s="29"/>
      <c r="C122" s="29"/>
      <c r="D122" s="29"/>
      <c r="E122" s="29"/>
      <c r="F122" s="29"/>
      <c r="G122" s="29"/>
    </row>
  </sheetData>
  <mergeCells count="73">
    <mergeCell ref="B12:B13"/>
    <mergeCell ref="E12:E13"/>
    <mergeCell ref="A5:G6"/>
    <mergeCell ref="A7:G8"/>
    <mergeCell ref="A9:G10"/>
    <mergeCell ref="D11:G11"/>
    <mergeCell ref="A11:B11"/>
    <mergeCell ref="C23:G23"/>
    <mergeCell ref="C24:G24"/>
    <mergeCell ref="C25:G25"/>
    <mergeCell ref="C26:G26"/>
    <mergeCell ref="C27:G27"/>
    <mergeCell ref="B14:G14"/>
    <mergeCell ref="A16:C16"/>
    <mergeCell ref="A18:C18"/>
    <mergeCell ref="C21:G21"/>
    <mergeCell ref="C22:G22"/>
    <mergeCell ref="C20:G20"/>
    <mergeCell ref="C29:G29"/>
    <mergeCell ref="A33:G34"/>
    <mergeCell ref="A35:G36"/>
    <mergeCell ref="A37:G38"/>
    <mergeCell ref="C28:G28"/>
    <mergeCell ref="C87:G87"/>
    <mergeCell ref="A83:C83"/>
    <mergeCell ref="C86:G86"/>
    <mergeCell ref="A73:G74"/>
    <mergeCell ref="A75:B75"/>
    <mergeCell ref="D75:G75"/>
    <mergeCell ref="B76:B77"/>
    <mergeCell ref="E76:E77"/>
    <mergeCell ref="B78:G78"/>
    <mergeCell ref="A80:C80"/>
    <mergeCell ref="A82:C82"/>
    <mergeCell ref="C85:G85"/>
    <mergeCell ref="A116:C116"/>
    <mergeCell ref="A109:C109"/>
    <mergeCell ref="A115:C115"/>
    <mergeCell ref="C88:G88"/>
    <mergeCell ref="C89:G89"/>
    <mergeCell ref="C90:G90"/>
    <mergeCell ref="C91:G91"/>
    <mergeCell ref="C92:G92"/>
    <mergeCell ref="C93:G93"/>
    <mergeCell ref="C94:G94"/>
    <mergeCell ref="A98:G99"/>
    <mergeCell ref="A100:G101"/>
    <mergeCell ref="A102:G103"/>
    <mergeCell ref="A104:B104"/>
    <mergeCell ref="D104:G104"/>
    <mergeCell ref="B105:B106"/>
    <mergeCell ref="A52:C52"/>
    <mergeCell ref="A39:B39"/>
    <mergeCell ref="D39:G39"/>
    <mergeCell ref="B40:B41"/>
    <mergeCell ref="E40:E41"/>
    <mergeCell ref="B42:G42"/>
    <mergeCell ref="E105:E106"/>
    <mergeCell ref="B107:G107"/>
    <mergeCell ref="A44:C44"/>
    <mergeCell ref="A51:C51"/>
    <mergeCell ref="C56:G56"/>
    <mergeCell ref="A69:G70"/>
    <mergeCell ref="A71:G72"/>
    <mergeCell ref="C57:G57"/>
    <mergeCell ref="C58:G58"/>
    <mergeCell ref="C59:G59"/>
    <mergeCell ref="C60:G60"/>
    <mergeCell ref="C61:G61"/>
    <mergeCell ref="C62:G62"/>
    <mergeCell ref="C63:G63"/>
    <mergeCell ref="C64:G64"/>
    <mergeCell ref="C65:G65"/>
  </mergeCells>
  <pageMargins left="0.62992125984251968" right="0" top="0.47244094488188981" bottom="0.19685039370078741" header="0" footer="0.27559055118110237"/>
  <pageSetup paperSize="9" scale="95" fitToHeight="0" orientation="portrait" r:id="rId1"/>
  <rowBreaks count="3" manualBreakCount="3">
    <brk id="29" max="16383" man="1"/>
    <brk id="65" max="16383" man="1"/>
    <brk id="9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0F384E1ED188D49A7B6BA54482CA8E5" ma:contentTypeVersion="16" ma:contentTypeDescription="Kurkite naują dokumentą." ma:contentTypeScope="" ma:versionID="652157dc2a6f885fb9f9a80967d4eda7">
  <xsd:schema xmlns:xsd="http://www.w3.org/2001/XMLSchema" xmlns:xs="http://www.w3.org/2001/XMLSchema" xmlns:p="http://schemas.microsoft.com/office/2006/metadata/properties" xmlns:ns2="6a8e4a6a-3245-4a76-82a0-34fd84229c85" xmlns:ns3="93f6bebc-5cde-48a3-a555-2cf6baecf3d3" targetNamespace="http://schemas.microsoft.com/office/2006/metadata/properties" ma:root="true" ma:fieldsID="30c67381d24d6c3c2303d931d3588cf8" ns2:_="" ns3:_="">
    <xsd:import namespace="6a8e4a6a-3245-4a76-82a0-34fd84229c85"/>
    <xsd:import namespace="93f6bebc-5cde-48a3-a555-2cf6baecf3d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8e4a6a-3245-4a76-82a0-34fd84229c8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04c0934-a844-44ae-a8ed-48a1b43e0afd}" ma:internalName="TaxCatchAll" ma:showField="CatchAllData" ma:web="6a8e4a6a-3245-4a76-82a0-34fd84229c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6bebc-5cde-48a3-a555-2cf6baecf3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4a4fb273-a100-4234-95b8-7c73779b09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5CBAA0-1A79-4463-9345-1AE2B0D19D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F7CBC7-DDBB-42DA-842C-57CB303F74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8e4a6a-3245-4a76-82a0-34fd84229c85"/>
    <ds:schemaRef ds:uri="93f6bebc-5cde-48a3-a555-2cf6baecf3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Aurelija Bagdonienė</cp:lastModifiedBy>
  <cp:revision/>
  <cp:lastPrinted>2022-10-16T10:37:39Z</cp:lastPrinted>
  <dcterms:created xsi:type="dcterms:W3CDTF">2010-02-09T07:20:51Z</dcterms:created>
  <dcterms:modified xsi:type="dcterms:W3CDTF">2022-10-16T10:38:39Z</dcterms:modified>
  <cp:category/>
  <cp:contentStatus/>
</cp:coreProperties>
</file>