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vilu\Desktop\Ikimokyklinio ugdymo įstaigų\"/>
    </mc:Choice>
  </mc:AlternateContent>
  <bookViews>
    <workbookView xWindow="0" yWindow="0" windowWidth="28800" windowHeight="12300"/>
  </bookViews>
  <sheets>
    <sheet name="Lapas1" sheetId="1" r:id="rId1"/>
  </sheets>
  <definedNames>
    <definedName name="_xlnm.Print_Area" localSheetId="0">Lapas1!$A$1:$I$412</definedName>
  </definedNames>
  <calcPr calcId="162913"/>
</workbook>
</file>

<file path=xl/calcChain.xml><?xml version="1.0" encoding="utf-8"?>
<calcChain xmlns="http://schemas.openxmlformats.org/spreadsheetml/2006/main">
  <c r="H316" i="1" l="1"/>
  <c r="I316" i="1" s="1"/>
  <c r="H315" i="1"/>
  <c r="I315" i="1" s="1"/>
  <c r="H314" i="1"/>
  <c r="I314" i="1" s="1"/>
  <c r="H312" i="1"/>
  <c r="I312" i="1" s="1"/>
  <c r="H311" i="1"/>
  <c r="I311" i="1" s="1"/>
  <c r="H310" i="1"/>
  <c r="I310" i="1" s="1"/>
  <c r="H309" i="1"/>
  <c r="I309" i="1" s="1"/>
  <c r="H308" i="1"/>
  <c r="I308" i="1" s="1"/>
  <c r="H307" i="1"/>
  <c r="I307" i="1" s="1"/>
  <c r="H306" i="1"/>
  <c r="I306" i="1" s="1"/>
  <c r="H305" i="1"/>
  <c r="I305" i="1" s="1"/>
  <c r="H304" i="1"/>
  <c r="I304" i="1" s="1"/>
  <c r="H303" i="1"/>
  <c r="I303" i="1" s="1"/>
  <c r="H302" i="1"/>
  <c r="I302" i="1" s="1"/>
  <c r="H301" i="1"/>
  <c r="I301" i="1" s="1"/>
  <c r="H300" i="1"/>
  <c r="I300" i="1" s="1"/>
  <c r="H299" i="1"/>
  <c r="I299" i="1" s="1"/>
  <c r="H298" i="1"/>
  <c r="I298" i="1" s="1"/>
  <c r="H297" i="1"/>
  <c r="I297" i="1" s="1"/>
  <c r="H296" i="1"/>
  <c r="I296" i="1" s="1"/>
  <c r="H295" i="1"/>
  <c r="I295" i="1" s="1"/>
  <c r="H294" i="1"/>
  <c r="I294" i="1" s="1"/>
  <c r="H293" i="1"/>
  <c r="I293" i="1" s="1"/>
  <c r="H292" i="1"/>
  <c r="I292" i="1" s="1"/>
  <c r="H291" i="1"/>
  <c r="I291" i="1" s="1"/>
  <c r="H290" i="1"/>
  <c r="I290" i="1" s="1"/>
  <c r="H289" i="1"/>
  <c r="I289" i="1" s="1"/>
  <c r="H288" i="1"/>
  <c r="I288" i="1" s="1"/>
  <c r="H287" i="1"/>
  <c r="I287" i="1" s="1"/>
  <c r="H286" i="1"/>
  <c r="I286" i="1" s="1"/>
  <c r="H285" i="1"/>
  <c r="I285" i="1" s="1"/>
  <c r="H284" i="1"/>
  <c r="I284" i="1" s="1"/>
  <c r="H283" i="1"/>
  <c r="I283" i="1" s="1"/>
  <c r="H282" i="1"/>
  <c r="I282" i="1" s="1"/>
  <c r="H281" i="1"/>
  <c r="I281" i="1" s="1"/>
  <c r="H280" i="1"/>
  <c r="I280" i="1" s="1"/>
  <c r="H279" i="1"/>
  <c r="I279" i="1" s="1"/>
  <c r="H277" i="1"/>
  <c r="I277" i="1" s="1"/>
  <c r="H276" i="1"/>
  <c r="I276" i="1" s="1"/>
  <c r="H275" i="1"/>
  <c r="I275" i="1" s="1"/>
  <c r="H274" i="1"/>
  <c r="I274" i="1" s="1"/>
  <c r="H273" i="1"/>
  <c r="I273" i="1" s="1"/>
  <c r="H272" i="1"/>
  <c r="I272" i="1" s="1"/>
  <c r="H271" i="1"/>
  <c r="I271" i="1" s="1"/>
  <c r="H270" i="1"/>
  <c r="I270" i="1" s="1"/>
  <c r="H269" i="1"/>
  <c r="I269" i="1" s="1"/>
  <c r="H268" i="1"/>
  <c r="I268" i="1" s="1"/>
  <c r="H267" i="1"/>
  <c r="I267" i="1" s="1"/>
  <c r="H266" i="1"/>
  <c r="I266" i="1" s="1"/>
  <c r="H265" i="1"/>
  <c r="I265" i="1" s="1"/>
  <c r="H264" i="1"/>
  <c r="I264" i="1" s="1"/>
  <c r="H263" i="1"/>
  <c r="I263" i="1" s="1"/>
  <c r="H262" i="1"/>
  <c r="I262" i="1" s="1"/>
  <c r="H261" i="1"/>
  <c r="I261" i="1" s="1"/>
  <c r="H260" i="1"/>
  <c r="I260" i="1" s="1"/>
  <c r="H259" i="1"/>
  <c r="I259" i="1" s="1"/>
  <c r="H257" i="1"/>
  <c r="I257" i="1" s="1"/>
  <c r="H256" i="1"/>
  <c r="I256" i="1" s="1"/>
  <c r="H255" i="1"/>
  <c r="I255" i="1" s="1"/>
  <c r="H254" i="1"/>
  <c r="I254" i="1" s="1"/>
  <c r="H253" i="1"/>
  <c r="I253" i="1" s="1"/>
  <c r="H252" i="1"/>
  <c r="I252" i="1" s="1"/>
  <c r="H251" i="1"/>
  <c r="I251" i="1" s="1"/>
  <c r="H250" i="1"/>
  <c r="I250" i="1" s="1"/>
  <c r="H249" i="1"/>
  <c r="I249" i="1" s="1"/>
  <c r="H248" i="1"/>
  <c r="I248" i="1" s="1"/>
  <c r="H247" i="1"/>
  <c r="I247" i="1" s="1"/>
  <c r="H246" i="1"/>
  <c r="I246" i="1" s="1"/>
  <c r="H245" i="1"/>
  <c r="I245" i="1" s="1"/>
  <c r="H244" i="1"/>
  <c r="I244" i="1" s="1"/>
  <c r="H243" i="1"/>
  <c r="I243" i="1" s="1"/>
  <c r="H242" i="1"/>
  <c r="I242" i="1" s="1"/>
  <c r="H241" i="1"/>
  <c r="I241" i="1" s="1"/>
  <c r="H240" i="1"/>
  <c r="I240" i="1" s="1"/>
  <c r="H239" i="1"/>
  <c r="I239" i="1" s="1"/>
  <c r="H238" i="1"/>
  <c r="I238" i="1" s="1"/>
  <c r="H237" i="1"/>
  <c r="I237" i="1" s="1"/>
  <c r="H236" i="1"/>
  <c r="I236" i="1" s="1"/>
  <c r="H235" i="1"/>
  <c r="I235" i="1" s="1"/>
  <c r="H234" i="1"/>
  <c r="I234" i="1" s="1"/>
  <c r="H233" i="1"/>
  <c r="I233" i="1" s="1"/>
  <c r="H231" i="1"/>
  <c r="I231" i="1" s="1"/>
  <c r="H230" i="1"/>
  <c r="I230" i="1" s="1"/>
  <c r="H229" i="1"/>
  <c r="I229" i="1" s="1"/>
  <c r="H228" i="1"/>
  <c r="I228" i="1" s="1"/>
  <c r="H227" i="1"/>
  <c r="I227" i="1" s="1"/>
  <c r="H226" i="1"/>
  <c r="I226" i="1" s="1"/>
  <c r="H225" i="1"/>
  <c r="I225" i="1" s="1"/>
  <c r="H224" i="1"/>
  <c r="I224" i="1" s="1"/>
  <c r="H223" i="1"/>
  <c r="I223" i="1" s="1"/>
  <c r="H222" i="1"/>
  <c r="I222" i="1" s="1"/>
  <c r="H221" i="1"/>
  <c r="I221" i="1" s="1"/>
  <c r="H220" i="1"/>
  <c r="I220" i="1" s="1"/>
  <c r="H219" i="1"/>
  <c r="I219" i="1" s="1"/>
  <c r="H218" i="1"/>
  <c r="I218" i="1" s="1"/>
  <c r="H217" i="1"/>
  <c r="I217" i="1" s="1"/>
  <c r="H216" i="1"/>
  <c r="I216" i="1" s="1"/>
  <c r="H214" i="1"/>
  <c r="I214" i="1" s="1"/>
  <c r="H213" i="1"/>
  <c r="I213" i="1" s="1"/>
  <c r="H212" i="1"/>
  <c r="I212" i="1" s="1"/>
  <c r="H211" i="1"/>
  <c r="I211" i="1" s="1"/>
  <c r="H210" i="1"/>
  <c r="I210" i="1" s="1"/>
  <c r="H209" i="1"/>
  <c r="I209" i="1" s="1"/>
  <c r="H208" i="1"/>
  <c r="I208" i="1" s="1"/>
  <c r="H207" i="1"/>
  <c r="I207" i="1" s="1"/>
  <c r="H206" i="1"/>
  <c r="I206" i="1" s="1"/>
  <c r="H205" i="1"/>
  <c r="I205" i="1" s="1"/>
  <c r="H204" i="1"/>
  <c r="I204" i="1" s="1"/>
  <c r="H203" i="1"/>
  <c r="I203" i="1" s="1"/>
  <c r="H202" i="1"/>
  <c r="I202" i="1" s="1"/>
  <c r="H201" i="1"/>
  <c r="I201" i="1" s="1"/>
  <c r="H200" i="1"/>
  <c r="I200" i="1" s="1"/>
  <c r="H199" i="1"/>
  <c r="I199" i="1" s="1"/>
  <c r="H197" i="1"/>
  <c r="I197" i="1" s="1"/>
  <c r="H196" i="1"/>
  <c r="I196" i="1" s="1"/>
  <c r="H195" i="1"/>
  <c r="I195" i="1" s="1"/>
  <c r="H194" i="1"/>
  <c r="I194" i="1" s="1"/>
  <c r="H193" i="1"/>
  <c r="I193" i="1" s="1"/>
  <c r="H192" i="1"/>
  <c r="I192" i="1" s="1"/>
  <c r="H191" i="1"/>
  <c r="I191" i="1" s="1"/>
  <c r="H190" i="1"/>
  <c r="I190" i="1" s="1"/>
  <c r="H189" i="1"/>
  <c r="I189" i="1" s="1"/>
  <c r="H188" i="1"/>
  <c r="I188" i="1" s="1"/>
  <c r="H187" i="1"/>
  <c r="I187" i="1" s="1"/>
  <c r="H186" i="1"/>
  <c r="I186" i="1" s="1"/>
  <c r="H185" i="1"/>
  <c r="I185" i="1" s="1"/>
  <c r="H184" i="1"/>
  <c r="I184" i="1" s="1"/>
  <c r="H183" i="1"/>
  <c r="I183" i="1" s="1"/>
  <c r="H182" i="1"/>
  <c r="I182" i="1" s="1"/>
  <c r="H181" i="1"/>
  <c r="I181" i="1" s="1"/>
  <c r="H180" i="1"/>
  <c r="I180" i="1" s="1"/>
  <c r="H179" i="1"/>
  <c r="I179" i="1" s="1"/>
  <c r="H178" i="1"/>
  <c r="I178" i="1" s="1"/>
  <c r="H177" i="1"/>
  <c r="I177" i="1" s="1"/>
  <c r="H176" i="1"/>
  <c r="I176" i="1" s="1"/>
  <c r="H175" i="1"/>
  <c r="I175" i="1" s="1"/>
  <c r="H174" i="1"/>
  <c r="I174" i="1" s="1"/>
  <c r="H173" i="1"/>
  <c r="I173" i="1" s="1"/>
  <c r="H172" i="1"/>
  <c r="I172" i="1" s="1"/>
  <c r="H171" i="1"/>
  <c r="I171" i="1" s="1"/>
  <c r="H170" i="1"/>
  <c r="I170" i="1" s="1"/>
  <c r="H169" i="1"/>
  <c r="I169" i="1" s="1"/>
  <c r="H168" i="1"/>
  <c r="I168" i="1" s="1"/>
  <c r="H167" i="1"/>
  <c r="I167" i="1" s="1"/>
  <c r="H166" i="1"/>
  <c r="I166" i="1" s="1"/>
  <c r="H165" i="1"/>
  <c r="I165" i="1" s="1"/>
  <c r="H164" i="1"/>
  <c r="I164" i="1" s="1"/>
  <c r="H163" i="1"/>
  <c r="I163" i="1" s="1"/>
  <c r="H162" i="1"/>
  <c r="I162" i="1" s="1"/>
  <c r="H161" i="1"/>
  <c r="I161" i="1" s="1"/>
  <c r="H160" i="1"/>
  <c r="I160" i="1" s="1"/>
  <c r="H159" i="1"/>
  <c r="I159" i="1" s="1"/>
  <c r="H158" i="1"/>
  <c r="I158" i="1" s="1"/>
  <c r="H157" i="1"/>
  <c r="I157" i="1" s="1"/>
  <c r="H156" i="1"/>
  <c r="I156" i="1" s="1"/>
  <c r="H155" i="1"/>
  <c r="I155" i="1" s="1"/>
  <c r="H154" i="1"/>
  <c r="I154" i="1" s="1"/>
  <c r="H153" i="1"/>
  <c r="I153" i="1" s="1"/>
  <c r="H152" i="1"/>
  <c r="I152" i="1" s="1"/>
  <c r="H151" i="1"/>
  <c r="I151" i="1" s="1"/>
  <c r="H150" i="1"/>
  <c r="I150" i="1" s="1"/>
  <c r="H149" i="1"/>
  <c r="I149" i="1" s="1"/>
  <c r="H148" i="1"/>
  <c r="I148" i="1" s="1"/>
  <c r="H147" i="1"/>
  <c r="I147" i="1" s="1"/>
  <c r="H146" i="1"/>
  <c r="I146" i="1" s="1"/>
  <c r="H145" i="1"/>
  <c r="I145" i="1" s="1"/>
  <c r="H144" i="1"/>
  <c r="I144" i="1" s="1"/>
  <c r="H143" i="1"/>
  <c r="I143" i="1" s="1"/>
  <c r="H142" i="1"/>
  <c r="I142" i="1" s="1"/>
  <c r="H141" i="1"/>
  <c r="I141" i="1" s="1"/>
  <c r="H140" i="1"/>
  <c r="I140" i="1" s="1"/>
  <c r="H139" i="1"/>
  <c r="I139" i="1" s="1"/>
  <c r="H138" i="1"/>
  <c r="I138" i="1" s="1"/>
  <c r="H137" i="1"/>
  <c r="I137" i="1" s="1"/>
  <c r="H136" i="1"/>
  <c r="I136" i="1" s="1"/>
  <c r="H135" i="1"/>
  <c r="I135" i="1" s="1"/>
  <c r="H134" i="1"/>
  <c r="I134" i="1" s="1"/>
  <c r="H133" i="1"/>
  <c r="I133" i="1" s="1"/>
  <c r="H132" i="1"/>
  <c r="I132" i="1" s="1"/>
  <c r="H131" i="1"/>
  <c r="I131" i="1" s="1"/>
  <c r="H130" i="1"/>
  <c r="I130" i="1" s="1"/>
  <c r="H129" i="1"/>
  <c r="I129" i="1" s="1"/>
  <c r="H128" i="1"/>
  <c r="I128" i="1" s="1"/>
  <c r="H127" i="1"/>
  <c r="I127" i="1" s="1"/>
  <c r="H125" i="1"/>
  <c r="I125" i="1" s="1"/>
  <c r="H124" i="1"/>
  <c r="I124" i="1" s="1"/>
  <c r="H123" i="1"/>
  <c r="I123" i="1" s="1"/>
  <c r="H122" i="1"/>
  <c r="I122" i="1" s="1"/>
  <c r="H121" i="1"/>
  <c r="I121" i="1" s="1"/>
  <c r="H120" i="1"/>
  <c r="I120" i="1" s="1"/>
  <c r="H119" i="1"/>
  <c r="I119" i="1" s="1"/>
  <c r="H118" i="1"/>
  <c r="I118" i="1" s="1"/>
  <c r="H117" i="1"/>
  <c r="I117" i="1" s="1"/>
  <c r="H116" i="1"/>
  <c r="I116" i="1" s="1"/>
  <c r="H115" i="1"/>
  <c r="I115" i="1" s="1"/>
  <c r="H114" i="1"/>
  <c r="I114" i="1" s="1"/>
  <c r="H113" i="1"/>
  <c r="I113" i="1" s="1"/>
  <c r="H112" i="1"/>
  <c r="I112" i="1" s="1"/>
  <c r="H111" i="1"/>
  <c r="I111" i="1" s="1"/>
  <c r="H110" i="1"/>
  <c r="I110" i="1" s="1"/>
  <c r="H109" i="1"/>
  <c r="I109" i="1" s="1"/>
  <c r="H108" i="1"/>
  <c r="I108" i="1" s="1"/>
  <c r="H107" i="1"/>
  <c r="I107" i="1" s="1"/>
  <c r="H106" i="1"/>
  <c r="I106" i="1" s="1"/>
  <c r="H105" i="1"/>
  <c r="I105" i="1" s="1"/>
  <c r="H104" i="1"/>
  <c r="I104" i="1" s="1"/>
  <c r="H103" i="1"/>
  <c r="I103" i="1" s="1"/>
  <c r="H102" i="1"/>
  <c r="I102" i="1" s="1"/>
  <c r="H101" i="1"/>
  <c r="I101" i="1" s="1"/>
  <c r="H100" i="1"/>
  <c r="I100" i="1" s="1"/>
  <c r="H99" i="1"/>
  <c r="I99" i="1" s="1"/>
  <c r="H98" i="1"/>
  <c r="I98" i="1" s="1"/>
  <c r="H97" i="1"/>
  <c r="I97" i="1" s="1"/>
  <c r="H96" i="1"/>
  <c r="I96" i="1" s="1"/>
  <c r="H95" i="1"/>
  <c r="I95" i="1" s="1"/>
  <c r="H94" i="1"/>
  <c r="I94" i="1" s="1"/>
  <c r="H93" i="1"/>
  <c r="I93" i="1" s="1"/>
  <c r="H92" i="1"/>
  <c r="I92" i="1" s="1"/>
  <c r="H91" i="1"/>
  <c r="I91" i="1" s="1"/>
  <c r="H90" i="1"/>
  <c r="I90" i="1" s="1"/>
  <c r="H89" i="1"/>
  <c r="I89" i="1" s="1"/>
  <c r="H88" i="1"/>
  <c r="I88" i="1" s="1"/>
  <c r="H87" i="1"/>
  <c r="I87" i="1" s="1"/>
  <c r="H86" i="1"/>
  <c r="I86" i="1" s="1"/>
  <c r="H84" i="1"/>
  <c r="I84" i="1" s="1"/>
  <c r="H83" i="1"/>
  <c r="I83" i="1" s="1"/>
  <c r="H82" i="1"/>
  <c r="I82" i="1" s="1"/>
  <c r="H81" i="1"/>
  <c r="I81" i="1" s="1"/>
  <c r="H80" i="1"/>
  <c r="I80" i="1" s="1"/>
  <c r="H79" i="1"/>
  <c r="I79" i="1" s="1"/>
  <c r="H78" i="1"/>
  <c r="I78" i="1" s="1"/>
  <c r="H77" i="1"/>
  <c r="I77" i="1" s="1"/>
  <c r="H76" i="1"/>
  <c r="I76" i="1" s="1"/>
  <c r="H75" i="1"/>
  <c r="I75" i="1" s="1"/>
  <c r="H74" i="1"/>
  <c r="I74" i="1" s="1"/>
  <c r="H72" i="1"/>
  <c r="I72" i="1" s="1"/>
  <c r="H71" i="1"/>
  <c r="I71" i="1" s="1"/>
  <c r="H70" i="1"/>
  <c r="I70" i="1" s="1"/>
  <c r="H69" i="1"/>
  <c r="I69" i="1" s="1"/>
  <c r="H68" i="1"/>
  <c r="I68" i="1" s="1"/>
  <c r="H67" i="1"/>
  <c r="I67" i="1" s="1"/>
  <c r="H65" i="1"/>
  <c r="I65" i="1" s="1"/>
  <c r="H64" i="1"/>
  <c r="I64" i="1" s="1"/>
  <c r="H63" i="1"/>
  <c r="I63" i="1" s="1"/>
  <c r="H62" i="1"/>
  <c r="I62" i="1" s="1"/>
  <c r="H61" i="1"/>
  <c r="I61" i="1" s="1"/>
  <c r="H60" i="1"/>
  <c r="I60" i="1" s="1"/>
  <c r="H59" i="1"/>
  <c r="I59" i="1" s="1"/>
  <c r="H58" i="1"/>
  <c r="I58" i="1" s="1"/>
  <c r="H57" i="1"/>
  <c r="I57" i="1" s="1"/>
  <c r="H56" i="1"/>
  <c r="I56" i="1" s="1"/>
  <c r="H55" i="1"/>
  <c r="I55" i="1" s="1"/>
  <c r="H54" i="1"/>
  <c r="I54" i="1" s="1"/>
  <c r="H53" i="1"/>
  <c r="I53" i="1" s="1"/>
  <c r="H52" i="1"/>
  <c r="I52" i="1" s="1"/>
  <c r="H51" i="1"/>
  <c r="I51" i="1" s="1"/>
  <c r="H50" i="1"/>
  <c r="I50" i="1" s="1"/>
  <c r="H49" i="1"/>
  <c r="I49" i="1" s="1"/>
  <c r="H48" i="1"/>
  <c r="I48" i="1" s="1"/>
  <c r="H47" i="1"/>
  <c r="I47" i="1" s="1"/>
  <c r="H46" i="1"/>
  <c r="I46" i="1" s="1"/>
  <c r="H45" i="1"/>
  <c r="I45" i="1" s="1"/>
  <c r="H44" i="1"/>
  <c r="I44" i="1" s="1"/>
  <c r="H43" i="1"/>
  <c r="I43" i="1" s="1"/>
  <c r="H42" i="1"/>
  <c r="I42" i="1" s="1"/>
  <c r="H41" i="1"/>
  <c r="I41" i="1" s="1"/>
  <c r="H40" i="1"/>
  <c r="I40" i="1" s="1"/>
  <c r="H39" i="1"/>
  <c r="I39" i="1" s="1"/>
  <c r="H38" i="1"/>
  <c r="H317" i="1" l="1"/>
  <c r="I38" i="1"/>
  <c r="A39" i="1"/>
  <c r="A40" i="1" s="1"/>
  <c r="A41" i="1" s="1"/>
  <c r="A42" i="1" s="1"/>
  <c r="A43" i="1" s="1"/>
  <c r="A44" i="1" s="1"/>
  <c r="A45" i="1" s="1"/>
  <c r="A46" i="1" s="1"/>
  <c r="A47" i="1" s="1"/>
  <c r="A48" i="1" s="1"/>
  <c r="A49" i="1" s="1"/>
  <c r="A50" i="1" s="1"/>
  <c r="A51" i="1" s="1"/>
  <c r="A52" i="1" s="1"/>
  <c r="A53" i="1" s="1"/>
  <c r="A54" i="1" s="1"/>
  <c r="A55" i="1" s="1"/>
  <c r="A56" i="1" s="1"/>
  <c r="A57" i="1" s="1"/>
  <c r="A58" i="1" s="1"/>
  <c r="I317" i="1" l="1"/>
  <c r="H338" i="1"/>
  <c r="G338" i="1" l="1"/>
  <c r="B27" i="1" l="1"/>
  <c r="B29" i="1"/>
</calcChain>
</file>

<file path=xl/sharedStrings.xml><?xml version="1.0" encoding="utf-8"?>
<sst xmlns="http://schemas.openxmlformats.org/spreadsheetml/2006/main" count="870" uniqueCount="424">
  <si>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</si>
  <si>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</si>
  <si>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</si>
  <si>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El. pašto adresas</t>
  </si>
  <si>
    <r>
      <t xml:space="preserve">Tiekėjo adresas, pašto kodas </t>
    </r>
    <r>
      <rPr>
        <i/>
        <sz val="12"/>
        <color theme="1"/>
        <rFont val="Times New Roman"/>
        <family val="1"/>
        <charset val="186"/>
      </rPr>
      <t>/jei dalyvauja jungtinės veiklos sutartimi, surašomi visų sutarties šalių duomenys.</t>
    </r>
  </si>
  <si>
    <t>Eil. Nr.</t>
  </si>
  <si>
    <t>Mato vnt.</t>
  </si>
  <si>
    <t>PVM tarifas %</t>
  </si>
  <si>
    <t>be PVM (Eur)</t>
  </si>
  <si>
    <t>su PVM (Eur)</t>
  </si>
  <si>
    <t>Iš viso:</t>
  </si>
  <si>
    <t>Pateikto dokumento pavadinimas</t>
  </si>
  <si>
    <t xml:space="preserve">Bendra planuojama kaina </t>
  </si>
  <si>
    <t>(data)</t>
  </si>
  <si>
    <t>(vieta)</t>
  </si>
  <si>
    <t xml:space="preserve">PASIŪLYMAS </t>
  </si>
  <si>
    <r>
      <t xml:space="preserve"> (</t>
    </r>
    <r>
      <rPr>
        <i/>
        <sz val="12"/>
        <color theme="1"/>
        <rFont val="Times New Roman"/>
        <family val="1"/>
        <charset val="186"/>
      </rPr>
      <t>tais atvejais, kai pagal galiojančius teisės aktus tiekėjui nereikia mokėti PVM, nurodyti juridinį pagrindą)</t>
    </r>
  </si>
  <si>
    <t>Eur su PVM</t>
  </si>
  <si>
    <t>Bendra planuojama kaina:</t>
  </si>
  <si>
    <t>Be PVM (7 stulpelio eilutė) –</t>
  </si>
  <si>
    <t>Vieneto įkainis, Eur (be PVM)</t>
  </si>
  <si>
    <t>m</t>
  </si>
  <si>
    <t>vnt.</t>
  </si>
  <si>
    <t>t</t>
  </si>
  <si>
    <t>m3</t>
  </si>
  <si>
    <t>kompl.</t>
  </si>
  <si>
    <t>Vidaus vamzdynų iš plieninių vandentiekių - dujotiekių iki 32 mm skersmens vamzdžių ardymas</t>
  </si>
  <si>
    <t>Vidaus vamzdynų iš plieninių vandentiekių - dujotiekių iki 50 mm skersmens vamzdžių ardymas</t>
  </si>
  <si>
    <t>Vamzdynų praplovimas su dezinfekcija</t>
  </si>
  <si>
    <t>Vidaus vandentiekio vamzdyno hidraulinis bandymas</t>
  </si>
  <si>
    <t>Vandens maišytuvų nuėmimas</t>
  </si>
  <si>
    <t>Ketinių vidaus kanalizacijos 50 mm skersmens vamzdynų ardymas</t>
  </si>
  <si>
    <t>Ketinių vidaus kanalizacijos 100 mm skersmens vamzdynų ardymas</t>
  </si>
  <si>
    <t>Paskirstymo skydelių demontavimas</t>
  </si>
  <si>
    <t xml:space="preserve">Mūrinių sienų išardymas </t>
  </si>
  <si>
    <t>Laminuotų ar medinių lentinių grindų dangos demontavimas</t>
  </si>
  <si>
    <t>Linoleumo grindų dangos demontavimas</t>
  </si>
  <si>
    <t xml:space="preserve">Grindų plytelių dangos išardymas </t>
  </si>
  <si>
    <t>Pavadinimas</t>
  </si>
  <si>
    <t>Siūloma nuolaida, proc.</t>
  </si>
  <si>
    <t xml:space="preserve">Mokėtina kaina su nuolaida, Eur </t>
  </si>
  <si>
    <t>be PVM</t>
  </si>
  <si>
    <t>su PVM</t>
  </si>
  <si>
    <t>1 lentelė</t>
  </si>
  <si>
    <t>5. Šiuo pasiūlymu įsipareigojame laikytis Viešųjų pirkimų įstatymo, kitų teisės aktų, pirkimo dokumentuose išdėstytų reikalavimų bei sutarties sąlygų.</t>
  </si>
  <si>
    <t>6. Patvirtiname, kad visi pridedami dokumentai yra mūsų pasiūlymo dalis.</t>
  </si>
  <si>
    <t>7. Įsipareigojame laikytis pasiūlyme pateiktų ir pirkimo dokumentuose nustatytų sąlygų bei nesiimti jokių veiksmų, galinčių sutrukdyti pasiūlymo akceptavimui ar sutarties pasirašymui ir įsipareigojimui.</t>
  </si>
  <si>
    <r>
      <t>14.</t>
    </r>
    <r>
      <rPr>
        <sz val="12"/>
        <color theme="1"/>
        <rFont val="Times New Roman"/>
        <family val="1"/>
        <charset val="186"/>
      </rPr>
      <t xml:space="preserve"> </t>
    </r>
    <r>
      <rPr>
        <b/>
        <sz val="12"/>
        <color theme="1"/>
        <rFont val="Times New Roman"/>
        <family val="1"/>
        <charset val="186"/>
      </rPr>
      <t>Kartu su pasiūlymu pateikiami šie dokumentai:</t>
    </r>
  </si>
  <si>
    <t>Preliminarūs kiekiai per 12 mėn.</t>
  </si>
  <si>
    <t xml:space="preserve">Darbų rūšis ir aprašymas (įskaitant medžiagų ir darbų vertę)                                  </t>
  </si>
  <si>
    <t>Vidaus patalpų remontas</t>
  </si>
  <si>
    <t>Sienų remontas (nuimant senus tapetus ar nuvalant dažus; tinkavimas; tinkavimo, glaistymo kampų uždėjimas; glaistymas; šlifavimas; gruntavimas ir naujų vinilinių tapetų (rūšis 1) klijavimas). Tapetų spalvą ir raštą derinti su užsakovu.</t>
  </si>
  <si>
    <t xml:space="preserve">Sienų teptinės hidroizoliacijos įrengimas </t>
  </si>
  <si>
    <t>Lubų atskirų vietų tinko remontas</t>
  </si>
  <si>
    <t>Durų angų platinimas (plytų mūro pjovimas diskiniu pjūklu)</t>
  </si>
  <si>
    <t>Paruošiamojo arba išlyginamojo pagrindo sluoksnio iš smėlio-žvyro mišinio įrengimas</t>
  </si>
  <si>
    <t>Betoninių grindų armavimas tinklais</t>
  </si>
  <si>
    <t>Pagrindo išlyginimas 1 sluoksnio 3 mm storio savaime išlyginančiu skiediniu</t>
  </si>
  <si>
    <t>Pagrindo išlyginimas 1 sluoksnio 6 mm storio savaime išlyginančiu skiediniu</t>
  </si>
  <si>
    <t>Grindų išlyginamųjų sluoksnių 20 mm storio įrengimas, naudojant sausus mišinius ir gruntuojant</t>
  </si>
  <si>
    <t>Grindų hidroizoliacijos įrengimas klojant plėvelę</t>
  </si>
  <si>
    <t xml:space="preserve">Grindų teptinės hidroizoliacijos įrengimas </t>
  </si>
  <si>
    <t>Elektros instaliacijos izoliacijos varžos ir pereinamosios varžos matavimai</t>
  </si>
  <si>
    <t>Centrinio šildymo iki 32 mm skersmens vamzdynų išardymas, neišsaugojant medžiagų</t>
  </si>
  <si>
    <t xml:space="preserve">Skylių pramušimas, kurių diametras iki 50 mm, kai sienų storis iki 25 cm </t>
  </si>
  <si>
    <t>Termostatinių radiatorių vožtuvų montavimas (rankinio valdymo - reguliavimo vožtuvai)</t>
  </si>
  <si>
    <t>val./1 žm.</t>
  </si>
  <si>
    <t xml:space="preserve">Planuojamos apimtys per 12 mėn., Eur </t>
  </si>
  <si>
    <r>
      <t xml:space="preserve">1 lentelėje nenurodyti, </t>
    </r>
    <r>
      <rPr>
        <b/>
        <sz val="12"/>
        <color indexed="8"/>
        <rFont val="Times New Roman"/>
        <family val="1"/>
      </rPr>
      <t>Tinkamam remontui atlikti būtini darbai</t>
    </r>
    <r>
      <rPr>
        <sz val="12"/>
        <color indexed="8"/>
        <rFont val="Times New Roman"/>
        <family val="1"/>
        <charset val="186"/>
      </rPr>
      <t>, kuriuos numatoma pirkti su rangovo siūloma nuolaida proc. (5 stulpelis) nuo Preliminariosios sutarties 25 punkte nurodytais būdais apskaičiuotų  įkainių</t>
    </r>
  </si>
  <si>
    <t>4. Į darbų įkainius yra įskaičiuoti visi mokesčiai (išskyrus PVM, kuris nurodomas atskirai) ir visos su darbų atlikimu susijusios išlaidos ir visos medžiagos, įranga, irenginiai ir detalės, būtinos darbų atlikimui.</t>
  </si>
  <si>
    <t xml:space="preserve">Ūkio subjekto, kurio pajėgumais tiekėjas remiasi, pavadinimas, adresas </t>
  </si>
  <si>
    <t xml:space="preserve">Subrangovo pavadinimas, adresas </t>
  </si>
  <si>
    <t>Kvazisubrangovams numatomi perduoti atlikti darbai (įvardinti konkrečiai darbus)</t>
  </si>
  <si>
    <t xml:space="preserve">Tuo atveju, kai viešajame pirkime nurodomi fiziniai asmenys (pvz. tiekėjai, tiekėjo darbuotojai, subrangovai ir (ar) kvazisubrangovai), pateiktų asmens duomenų valdytojas yra Kauno miesto savivaldybės administracija (juridinio asmens kodas 188764867, adresas: Laisvės al. 96, LT-44251 Kaunas, tel. (8 37)  42 26 31,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subrangovų ir (ar) kvazisubrangovų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 Daugiau informacijos apie duomenų tvarkymą rasite www.kaunas.lt </t>
  </si>
  <si>
    <t xml:space="preserve">Pastaba: 1 punkto lentelės 4 stulpelyje nurodyti darbų kiekiai (apimtis) yra preliminarūs ir naudojami tik pasiūlymų kainų palyginimui. </t>
  </si>
  <si>
    <t>Konkurso sąlygų 2 priedas</t>
  </si>
  <si>
    <t>Tiekėjo atsiskaitomosios sąskaitos Nr., bankas, banko kodas</t>
  </si>
  <si>
    <r>
      <t>Tiekėjo pavadinimas, įmonės kodas (pagal įmonės registravimo duomenis) /</t>
    </r>
    <r>
      <rPr>
        <i/>
        <sz val="12"/>
        <color theme="1"/>
        <rFont val="Times New Roman"/>
        <family val="1"/>
        <charset val="186"/>
      </rPr>
      <t xml:space="preserve"> jei dalyvauja jungtinės veiklos sutartimi surašomi visų sutarties šalių duomenys.</t>
    </r>
  </si>
  <si>
    <t>Stiklo blokelių ardymas</t>
  </si>
  <si>
    <t>Sienų vidaus paviršiaus aptaisymo medinėmis dailylentėmis išardymas</t>
  </si>
  <si>
    <t>Sienų  plytelių išardymas (be plytelių išsaugojimo)</t>
  </si>
  <si>
    <t>Sienų  tinko remontas</t>
  </si>
  <si>
    <t>Sienų karkasų apkaltų statybinėmis medžio plaušo plokštėmis/nuardymas</t>
  </si>
  <si>
    <t>Vidaus tinkuojamų paviršių armavimas sintetiniu tinkleliu (vidinių sienų)</t>
  </si>
  <si>
    <t>120 mm storio keraminių plytų mūrijimas</t>
  </si>
  <si>
    <t>Dvisluoksnio gipskartonio (vienos gipskartonio plokštės storis ne mažiau kaip12 mm) pertvarų su metaliniu karkasu ir ne mažiau kaip 100 mm izoliacijos sluoksniu įrengimas.</t>
  </si>
  <si>
    <t>Dvisluoksnio atsparių drėgmei gipskartonio  (vienos gipskartonio plokštės storis ne mažiau kaip12 mm) pertvarų su metaliniu karkasu ir ne mažiau kaip 100 mm izoliacijos sluoksniu įrengimas.</t>
  </si>
  <si>
    <t>Sienų pelėsio naikinimas cheminėmis priemonėmis</t>
  </si>
  <si>
    <t>Laidų uždengimas, apdailine baldine laminuota medienos drožlių plokšte ne mažiau kaip (18 mm), įrengiant metalinį karkasą. Plokštės spalvą derinti su užsakovu.</t>
  </si>
  <si>
    <t>Sienų paviršiaus aptaisymas (klijuojant) gipskartonio plokštėmis (gipskartonio plokštės storis ne mažiau kaip 12 mm).</t>
  </si>
  <si>
    <t>Sienų paviršiaus aptaisymas (įrengiant metalinį karkasą) gipskartonio plokštėmis (gipskartonio plokštės storis ne mažiau kaip12 mm).</t>
  </si>
  <si>
    <t xml:space="preserve">Vidinių palangių (iš LMD plokštės) montavimas. Spalva-balta. </t>
  </si>
  <si>
    <t>Veidrodžio ant sienos montavimas</t>
  </si>
  <si>
    <t>Berėmio stiko pertvarų su varstomomis durimis iki 2 m2 montavimas (pagaminta iš grūdinto storasienio stiklo ne mažiau kaip (10mm), kraštai nušlifuoti ir nupoliruoti trapecine forma, apačioje ir viršuje stiklas tvirtinamas anoduotu aliuminio loveliu, durims sumontuota varstymo furnitūra (vyriai), spyna ir rankena, durų varstymo pritraukėjas)</t>
  </si>
  <si>
    <t>Pakabinamų lubų su metalo konstrukcija demontavimas</t>
  </si>
  <si>
    <t>Lubos</t>
  </si>
  <si>
    <t>Sienos</t>
  </si>
  <si>
    <t>Pakabinamų lubų su metalo konstrukcija (Armstrong tipo arba analogiškos plokštės 600x600 mm; Atsparumas ugniai: Degumo klasė A1 pagal EN 13501-1; Garso izoliacija D klasė pagal EN ISO 11654;) įrengimas</t>
  </si>
  <si>
    <t>Pakabinamų lubų iš gipsokartono plokštės su metalo konstrukcija įrengimas įskaitant glaistymą, gruntavimą ir dažymą (dažai 1 klasės)</t>
  </si>
  <si>
    <t>Durys</t>
  </si>
  <si>
    <t>Durų  su staktomis mūrinėse sienose išėmimas</t>
  </si>
  <si>
    <t>Sąramų įrengimas (betoninės nelaikančios sąramos, kurios naudojamos kaip vidinis elementas durų angų perdangai sienose).</t>
  </si>
  <si>
    <t>Vidinių plieninių, lengvo tipo vidaus durų įstatymas į durų angas (iki 3 m2).  Reikalavimai durims: ZK tipo arba analogas; durų plokštė ne mažiau kaip 40 mm storio, iš trijų pusių falcuota, skardos storis ne mažiau kaip 0,6 mm, gruntuota milteliniu būdu arba padengta laminatu; durų varčia su rankena ir užraktu; Gamintojo garantija ne mažiau 10 metų. Durys turi būti pateiktos pilnos komplektacijos su varčia, stakta ir apvadais, rankena, spyna, raktais.  Apvadų, varčios ir staktos spalva ir raštas turi būti vienodi. Durų spalvą ir darinėjimosi kryptį (dešininės ar kairinės) derinti su užsakovu.</t>
  </si>
  <si>
    <t>Skydinės konstrukcijos  vidaus durų įstatymas į durų angas (iki 3 m2). Varčios rėmas iš spygliuočių medienos, užpildas-stabilizuotas kartonas- korys, laminatas ne mažiau kaip CPL 0,2 mm. Gamintojo garantija ne mažiau kaip 10 metų. Durys turi būti pateiktos pilnos komplektacijos su varčia, stakta ir apvadais, rankena, vyriais, spyna, raktais.  Apvadų, varčios ir staktos spalva ir raštas turi būti vienodi. Durų spalvą ir darinėjimosi kryptį (dešininės ar kairinės) derinti su užsakovu.</t>
  </si>
  <si>
    <t>Durų dažymas (pašalinant senus dažus, dažyti emulsiniais dažais, skirtais vidaus apdailos darbams, medienai).</t>
  </si>
  <si>
    <t>Durų atmušų montavimas</t>
  </si>
  <si>
    <t>Durų slenkstuko įrengimas (jungiamoji juosta, skirta grindų dangų sujungimui, pagaminta iš aliuminio).</t>
  </si>
  <si>
    <t>Durų angų siaurinimas prisukant medinius brūselius ir aptaisant gipso kartono plokštėmis</t>
  </si>
  <si>
    <t>Surenkamų WC pertvarų/kabinų su durimis iš LMDP įrengimas (atskiros kabinos su durimis ir užraktais)</t>
  </si>
  <si>
    <t xml:space="preserve">Surenkamų dušo pertvarų iš HPL atsparių drėgmei įrengimas </t>
  </si>
  <si>
    <t>Grindys</t>
  </si>
  <si>
    <t>Pagrindo po grindimis iš betono su žvyru išardymas</t>
  </si>
  <si>
    <t>Betoninių  grindų demontavimas</t>
  </si>
  <si>
    <t>Laiptų pakopų išardymas</t>
  </si>
  <si>
    <t>Laiptų aikštelių išardymas</t>
  </si>
  <si>
    <t>Medinių grinjuosčių išardymas</t>
  </si>
  <si>
    <t>Cementinio skiedinio grindų dangos 80 mm storio įrengimas</t>
  </si>
  <si>
    <t xml:space="preserve">Cementinio skiedinio grindų dangos 50 mm storio įrengimas </t>
  </si>
  <si>
    <t>Pagrindo išlyginimas 1 sluoksnio 12 mm storio savaime išlyginančiu skiediniu</t>
  </si>
  <si>
    <t>Grindų išlyginamųjų sluoksnių įrengimas naudojant išlyginamąsias plokštes (OSB plokštės storis ne didesnis kaip 25 mm)</t>
  </si>
  <si>
    <t>Grindų šiltinamųjų (garso) ne mažiau kaip 100 mm storio izoliacijų įrengimas, naudojant putų polistireno plokštes (EPS100)</t>
  </si>
  <si>
    <t>Grindų aptaisymas keraminėmis plytelėmis (1 rūšies keraminės plytelės, dilumo ne mažiau kaip 4 klasė, matmenys ir spalva derinama su užsakovu), kai siūlių plotis iki 8 mm. Dokumentai, pagrindžiantys nurodytų keraminių plytelių technines charakteristikas bus reikalaujami.</t>
  </si>
  <si>
    <t>Grindų aptaisymas akmens masės plytelėmis (1 rūšis, slidumo klasė ne mažiau kaip R10, dilumo klasė ne mažiau kaip 4, spalva ir matmenys derinama su užsakovu). Dokumentai, pagrindžiantys nurodytų akmens masės plytelių technines charakteristikas bus reikalaujami.</t>
  </si>
  <si>
    <t>PVC dangos (atsparumo klasė ne mažiau kaip 34, bendras dangos storis ne mažiau kaip 2,5 mm, dėvimojo sluoksnio storis ne mažiau kaip 0,7 mm, atsparumas slydimui ne mažiau kaip R10) įrengimas užklijuojant ne mažiau kaip 12 cm dangos ant sienos, dangos juostų suvirinimo siūlių tvirtumas turi būti ne mažiau nei 600 N/50mm. Dokumentai, pagrindžiantys nurodytos PVC dangos technines charakteristikas bus reikalaujami.</t>
  </si>
  <si>
    <t>Grindjuosčių (plastikinių) tvirtinimas.</t>
  </si>
  <si>
    <t>Grindjuosčių (medžio masyvo) tvirtinimas.</t>
  </si>
  <si>
    <t>Grindjuosčių (keraminių plytelių) tvirtinimas.</t>
  </si>
  <si>
    <t>Grindjuosčių (akmens masės) tvirtinimas.</t>
  </si>
  <si>
    <t>Parketo dangos remontas (nusidėvėjusių parketlenčių keitimas, šlifavimas, glaistymas, lakavimas ne mažiau kaip 3 sluoksniais).</t>
  </si>
  <si>
    <t>Parketo dangos remontas (šlifavimas, glaistymas, poliravimas,  lakavimas ne mažiau kaip 3 sluoksniais).</t>
  </si>
  <si>
    <t>Sportinės PVC dangos (storis ne mažiau 9 mm, viršutinis dangos sluoksnis dengtas medžiaga, suteikiančia atsparumą purvui, atsparumo klasė ne mažiau kaip T, danga apdirbta per visą storį  bakteriocidine medžiaga, neleidžiančia daugintis bakterijoms ar grybeliams, vertikali deformacija:  ≤3 Mm., smūgio absorbcija pagal EN sudaro 41 %, kamuolio atšokimas – ≥ 90 %, standartinės deformacijos testas ne mažiau kaip – 3 mm, slydimo testas ne mažiau kaip - 0.4 - 0.6, deformacijos kontrolės testas ne mažiau kaip - 1%, trinties koeficientas ne mažiau kaip 80 – 110) įrengimas.</t>
  </si>
  <si>
    <t>Laiptų turėklų demontavimas</t>
  </si>
  <si>
    <t>Laiptų pakopų paruošimas, nuvalymas, lyginimas, formos atstatymas</t>
  </si>
  <si>
    <t>Laiptų turėklų (nerūdijančio plieno AISI201 arba AISI430 markės, turėklų aukštis ne mažiau kaip 1,2 m, vertikalus dalijimo bekliūtis tarpas ne didesnis kaip 0,10 m) su mediniu (pušis) porankiu  ne daugiau kaip (40-50 mm diametro) įrengimas</t>
  </si>
  <si>
    <t>Laiptų turėklų (nerūdijančio plieno AISI201 arba AISI430 markės, turėklų aukštis ne mažiau kaip 1,2 m, vertikalus dalijimo bekliūtis tarpas ne didesnis kaip 0,10 m) su nerūdijančio plieno porankiu ne daugiau kaip (40-50 mm diametro) įrengimas.</t>
  </si>
  <si>
    <t>Teraco grindų restauravimas (lyginimas, šlifavimas, įtrūkimų ar skylių užtaisymas, poliravimas, impregnavimas)</t>
  </si>
  <si>
    <t>Teraco (spalva: balta marmuro skalda ir šviesiai pilkas fonas) laiptų aikštelių įrengimas (laiptų aikštelė turi būti gaminama iš aukštos markės teraco betono ( C30/37 betonas), teraco sluoksnio storis ne mažiau kaip 40 mm).</t>
  </si>
  <si>
    <t>Naujų Teraco (spalva: balta marmuro skalda ir šviesiai pilkas fonas) laiptų antpakopių montavimas (antpakopės turi būti gaminamos iš aukštos markės teraco betono ( C30/37 betonas), antpakopės aukštis ne mažiau kaip 40 mm).</t>
  </si>
  <si>
    <t>Naujų Teraco (spalva: balta marmuro skalda ir šviesiai pilkas fonas) laiptų priešpakopių montavimas (priešpakopės  turi būti gaminamos iš aukštos markės teraco betono ( C30/37 betonas), antpakopės aukštis ne mažiau kaip 20 mm).</t>
  </si>
  <si>
    <t>Laiptų priešpakopių dažymas (dažų atsparumo trynimui  ne mažesnė kaip 1 klasė, dažai turi būti skirti viešosios paskirties pastatų patalpoms). Spalvą derinti su užsakovu. Dokumentai, pagrindžiantys nurodytas dažų technines charakteristikas bus reikalaujami.</t>
  </si>
  <si>
    <t>Laiptų apdaila akmens masės plytelėmis (ne mažesnė kaip 1 rūšis, slidumo klasė ne mažiau kaip R10, dilumo klasė ne mažiau kaip 4, spalva ir matmenys derinama su užsakovu). Dokumentai, pagrindžiantys nurodytų akmens masės plytelių technines charakteristikas bus reikalaujami.</t>
  </si>
  <si>
    <t>Elektros darbai</t>
  </si>
  <si>
    <t xml:space="preserve">Jungiklių, perjungiklių,  kištukinių lizdų demontavimas </t>
  </si>
  <si>
    <t>Laidų ir kabelių demontavimas (ištraukimas iš vamzdžių arba kanalų)</t>
  </si>
  <si>
    <t>Plafonų ir sieninių šviestuvų demontavimas</t>
  </si>
  <si>
    <t>Liuminescencinių iki dviejų lempų šviestuvų demontavimas</t>
  </si>
  <si>
    <t>Liuminescencinių iki keturių lempų šviestuvų demontavimas</t>
  </si>
  <si>
    <t>Šviestuvų kabinamų ant kronšteinų demontavimas</t>
  </si>
  <si>
    <t>Elektros instaliacijos plastikinių kanalų demontavimas</t>
  </si>
  <si>
    <t>Vagų kirtimas paslėptai elektros instaliacijai vagotuvu tinkuotose sienose ir jų užtaisymas (užtinkavimas)</t>
  </si>
  <si>
    <t>Vagų kirtimas paslėptai elektros instaliacijai vagotuvu betono sienose ir jų užtaisymas (užtinkavimas)</t>
  </si>
  <si>
    <t>Vagų kirtimas paslėptai elektros instaliacijai vagotuvu tinkuotose lubose ir jų užtaisymas (užtinkavimas)</t>
  </si>
  <si>
    <t>Vagų kirtimas paslėptai elektros instaliacijai vagotuvu betono lubose ir jų užtaisymas (užtinkavimas)</t>
  </si>
  <si>
    <t>Skylių gręžimas elektriniu grąžtu, esant 0,5 plytos sienos storiui</t>
  </si>
  <si>
    <t>Skylių gręžimas elektriniu grąžtu, esant 1 plytos sienos storiui</t>
  </si>
  <si>
    <t>Skylių gręžimas elektriniu grąžtu, esant 1,5 plytos sienos storiui</t>
  </si>
  <si>
    <t>Skylių gręžimas elektriniu grąžtu, esant 2,0 plytų sienos storiui</t>
  </si>
  <si>
    <t>Iki 25 mm skersmens viniplastinių vamzdžių montavimas sienomis ir kolonomis su nejudamu tvirtinimu.</t>
  </si>
  <si>
    <t>Iki 32 mm skersmens viniplastinių vamzdžių montavimas sienomis ir kolonomis su nejudamu tvirtinimu.</t>
  </si>
  <si>
    <t>Iki 25 mm skersmens viniplastinių vamzdžių montavimas perdengimais užbetonuojant ir jų užtaisymas (užtinkavimas).</t>
  </si>
  <si>
    <t>Iki 32 mm skersmens viniplastinių vamzdžių montavimas perdengimais užbetonuojant ir jų užtaisymas (užtinkavimas).</t>
  </si>
  <si>
    <t>Iki 50 mm skersmens viniplastinių vamzdžių montavimas perdengimais užbetonuojant ir jų užtaisymas (užtinkavimas).</t>
  </si>
  <si>
    <t>Elektros instaliacijos plastikinių kanalų iki 60x40 mm skersmens montavimas.</t>
  </si>
  <si>
    <t>Elektros instaliacijos plastikinių kanalų iki 100x60 mm skersmens montavimas.</t>
  </si>
  <si>
    <t>Kabelio Cu 3x1,5 mm2 (su XLPE izoliacija) tiesimas vamzdžiuose, blokuose, laidadėžėse (Elektros kabeliai turi būti parinkti pagal atsparumą ugniai: Koridoriai, laiptinės, holai ir pan.  - Cca s1, d1, a1; Patalpos, kuriose gali būti virš 50 žmonių - Dca s2, d2, a2).</t>
  </si>
  <si>
    <t>Kabelio Cu 3x2,5 mm2 (su XLPE izoliacija) tiesimas vamzdžiuose, blokuose, laidadėžėse (Elektros kabeliai turi būti parinkti pagal atsparumą ugniai: Koridoriai, laiptinės, holai ir pan.  - Cca s1, d1, a1; Patalpos, kuriose gali būti virš 50 žmonių - Dca s2, d2, a2).</t>
  </si>
  <si>
    <t>Kabelio Cu 5x2,5 mm2 (su XLPE izoliacija) tiesimas vamzdžiuose, blokuose, laidadėžėse (Elektros kabeliai turi būti parinkti pagal atsparumą ugniai: Koridoriai, laiptinės, holai ir pan.  - Cca s1, d1, a1; Patalpos, kuriose gali būti virš 50 žmonių - Dca s2, d2, a2).</t>
  </si>
  <si>
    <t>Kabelio Cu 5x4 mm2 (su XLPE izoliacija) tiesimas vamzdžiuose, blokuose, laidadėžėse (Elektros kabeliai turi būti parinkti pagal atsparumą ugniai: Koridoriai, laiptinės, holai ir pan.  - Cca s1, d1, a1; Patalpos, kuriose gali būti virš 50 žmonių - Dca s2, d2, a2).</t>
  </si>
  <si>
    <t>Kabelio Cu 5x6 mm2 (su XLPE izoliacija) tiesimas vamzdžiuose, blokuose, laidadėžėse (Elektros kabeliai turi būti parinkti pagal atsparumą ugniai: Koridoriai, laiptinės, holai ir pan.  - Cca s1, d1, a1; Patalpos, kuriose gali būti virš 50 žmonių - Dca s2, d2, a2).</t>
  </si>
  <si>
    <t>Kabelio Cu 5x10 mm2 (su XLPE izoliacija) tiesimas vamzdžiuose, blokuose, laidadėžėse (Elektros kabeliai turi būti parinkti pagal atsparumą ugniai: Koridoriai, laiptinės, holai ir pan.  - Cca s1, d1, a1; Patalpos, kuriose gali būti virš 50 žmonių - Dca s2, d2, a2).</t>
  </si>
  <si>
    <t>Kabelio Cu 5x16 mm2 (su XLPE izoliacija) tiesimas vamzdžiuose, blokuose, laidadėžėse (Elektros kabeliai turi būti parinkti pagal atsparumą ugniai: Koridoriai, laiptinės, holai ir pan.  - Cca s1, d1, a1; Patalpos, kuriose gali būti virš 50 žmonių - Dca s2, d2, a2).</t>
  </si>
  <si>
    <t>Kabelio Cu 5x25 mm2 (su XLPE izoliacija) tiesimas vamzdžiuose, blokuose, laidadėžėse (Elektros kabeliai turi būti parinkti pagal atsparumą ugniai: Koridoriai, laiptinės, holai ir pan.  - Cca s1, d1, a1; Patalpos, kuriose gali būti virš 50 žmonių - Dca s2, d2, a2).</t>
  </si>
  <si>
    <t>Kabelio Cu 3x1,5 mm2 (su XLPE izoliacija) tiesimas sienose ir paruoštose vagose (vagų užtaisymas), (Elektros kabeliai turi būti parinkti pagal atsparumą ugniai: Koridoriai, laiptinės, holai ir pan.  - Cca s1, d1, a1; Patalpos, kuriose gali būti virš 50 žmonių - Dca s2, d2, a2).</t>
  </si>
  <si>
    <t>Kabelio Cu 3x2,5 mm2 (su XLPE izoliacija) tiesimas sienose ir paruoštose vagose (vagų užtaisymas), (Elektros kabeliai turi būti parinkti pagal atsparumą ugniai: Koridoriai, laiptinės, holai ir pan.  - Cca s1, d1, a1; Patalpos, kuriose gali būti virš 50 žmonių - Dca s2, d2, a2).</t>
  </si>
  <si>
    <t>Kabelio Cu 3x4 mm2 (su XLPE izoliacija) tiesimas sienose ir paruoštose vagose, (vagų užtaisymas), (Elektros kabeliai turi būti parinkti pagal atsparumą ugniai: Koridoriai, laiptinės, holai ir pan.  - Cca s1, d1, a1; Patalpos, kuriose gali būti virš 50 žmonių - Dca s2, d2, a2).</t>
  </si>
  <si>
    <t>Kabelio HDMI su jungtimis (ilgis 10 m) tiesimas sienose ir paruoštose vagose (vagų užtaisymas).</t>
  </si>
  <si>
    <t>Kabelio HDMI su jungtimis (ilgis 20 m) tiesimas sienose ir paruoštose vagose (vagų užtaisymas).</t>
  </si>
  <si>
    <t>Lizdų gręžimas paskirstymo dėžutėms, jungikliams, kištukiniams lizdams mūro sienose</t>
  </si>
  <si>
    <t>Lizdų gręžimas paskirstymo dėžutėms, jungikliams, kištukiniams lizdams betono sienose</t>
  </si>
  <si>
    <t>Laidų sujungimui paskirstymo dėžučių montavimas.</t>
  </si>
  <si>
    <t>Vienfazių 230V,  2P+PE, 16A hermetinių ir pusiau hermetinių kištukinių lizdų montavimas.</t>
  </si>
  <si>
    <t>Trifazių 400V, 16A (32A), 4P+PE hermetinių ir pusiau hermetinių kištukinių lizdų montavimas.</t>
  </si>
  <si>
    <t>Kištukinių lizdų 230V, 2P+PE, 16A, su rėmeliu, savaime iš vidaus užsidarančiais kontaktais, tvirtinimo elementais (montažinėmis dėžutėmis) montavimas, kai instaliacija paslėptoji.</t>
  </si>
  <si>
    <t>Kištukinių lizdų 230V, 2P+PE, 16A, su rėmeliu, tvirtinimo elementais (montažinėmis dėžutėmis) montavimas, kai instaliacija paslėptoji.</t>
  </si>
  <si>
    <t>Kištukinių lizdų 230V, 2P+PE, 16A,su  savaime iš vidaus užsidarančiais kontaktais bei tvirtinimo elementais montavimas plastikiniuose kanaluose.</t>
  </si>
  <si>
    <t>Jungiklių, perjungiklių 230V, 10A, su rėmeliu, tvirtinimo elementais (montažinėmis dėžutėmis) montavimas, kai instaliacija paslėptoji.</t>
  </si>
  <si>
    <t>LED juostų montavimas (įvertinti aliuminio profilio montavimą).</t>
  </si>
  <si>
    <t>Pažeminančių transformatorių LED juostoms montavimas.</t>
  </si>
  <si>
    <t>LED panelių apvalių 12W ±10℅ (komplektuojamų kartu su maitinimo šaltiniu), IP20 (IP44), 3500-4500K, ≥900lm, CRI&gt;80  montavimas tvirtinant smeigėmis.</t>
  </si>
  <si>
    <t>LED panelių apvalių 12W ±10℅ (komplektuojamų kartu su maitinimo šaltiniu), IP20 (IP44), 3500-4500K, ≥900lm, CRI&gt;80  montavimas pakabinamų lubų angose.</t>
  </si>
  <si>
    <t>LED panelių apvalių 24W ±10℅ (komplektuojamų kartu su maitinimo šaltiniu), IP20 (IP44), 3500-4500K, ≥900lm, CRI&gt;80  montavimas tvirtinant smeigėmis.</t>
  </si>
  <si>
    <t>LED panelių apvalių 24W ±10℅ (komplektuojamų kartu su maitinimo šaltiniu), IP20 (IP44), 3500-4500K, ≥900lm, CRI&gt;80  montavimas pakabinamų lubų angose.</t>
  </si>
  <si>
    <t>LED panelių 40W ±10℅ (komplektuojamų kartu su maitinimo šaltiniu),        60x60 cm, IP20 (IP44), 3500-4500K, ≥3500lm, CRI&gt;80  montavimas tvirtinant smeigėmis.</t>
  </si>
  <si>
    <t>LED panelių 40W ±10℅ (komplektuojamų kartu su maitinimo šaltiniu),       60x60 cm, IP20 (IP44), 3500-4500K, ≥3500lm, CRI&gt;80  montavimas pakabinamų lubų angose.</t>
  </si>
  <si>
    <t>LED panelių 40W ±10℅ (komplektuojamų kartu su maitinimo šaltiniu),     120x30 cm, IP20 (IP44), 3500-4500K, ≥3500lm, CRI&gt;80  montavimas tvirtinant smeigėmis.</t>
  </si>
  <si>
    <t>LED panelių 40W ±10℅ (komplektuojamų kartu su maitinimo šaltiniu),     120x30 cm, IP20 (IP44), 3500-4500K, ≥3500lm, CRI&gt;80  montavimas pakabinamų lubų angose.</t>
  </si>
  <si>
    <t>Asimetrinių mokyklinių lentų apšvietimo šviestuvų ≥15W (LED),  ≥28W (liuminescencinių), ≥1000Lm, IP20, CRI&gt;80 montavimas.</t>
  </si>
  <si>
    <t>LED šviestuvo, skirto sporto salėms, atsparaus smūgiams, su apsauginėmis grotelėmis, su tvirtinimo elementais įrengimas, ≥19000 lm, ~160 W, 3500-4500K,CRI&gt;80 , IP65 (SKY A LED 4x5750 SPORT) arba analogas.</t>
  </si>
  <si>
    <t>Evakuacinių LED šviestuvų 230V, su 1 val. akumuliatoriumi montavimas.</t>
  </si>
  <si>
    <t>Avarinio modulio (akumuliatoriaus) užtikrinančio šviestuvo darbą dingus įtampai  ne mažiau 60 min. montavimas.</t>
  </si>
  <si>
    <t>Neįgaliųjų WC iškvietimo sistema, montavimas, derinimas.</t>
  </si>
  <si>
    <t>Paskirstymo skydelio 12 mod.,  ≥IP31, įleidžiamo, rakinamo, metalinėmis durelėmis montavimas (su modulinių prietaisų pastatymu ir pajungimu).</t>
  </si>
  <si>
    <t>Paskirstymo skydelio 24 mod., ≥IP31, įleidžiamo, rakinamo, metalinėmis durelėmis montavimas (su modulinių prietaisų pastatymu ir pajungimu).</t>
  </si>
  <si>
    <t>Paskirstymo skydelio 36 mod.,  ≥IP31, įleidžiamo, rakinamo, metalinėmis durelėmis montavimas  (su modulinių prietaisų pastatymu ir pajungimu).</t>
  </si>
  <si>
    <t>Paskirstymo skydelio 48 mod.,  ≥IP31, įleidžiamo, rakinamo, metalinėmis durelėmis montavimas  (su modulinių prietaisų pastatymu ir pajungimu).</t>
  </si>
  <si>
    <t>Paskirstymo skydelio 60 mod.,  ≥IP31, įleidžiamo, rakinamo, metalinėmis durelėmis montavimas  (su modulinių prietaisų pastatymu ir pajungimu).</t>
  </si>
  <si>
    <t>Paskirstymo skyduose papildomų modulinių prietaisų (srovės nuotėkio relė 230V, 16A (20A), 2P, kurios suveikimo srovė Iv≤30mA) montavimas.</t>
  </si>
  <si>
    <t>Paskirstymo skyduose papildomų modulinių prietaisų (Srovės nuotėkio relė 400V, 20A (25A), 4P, kurios suveikimo srovė Iv≤30mA)  montavimas.</t>
  </si>
  <si>
    <t>Paskirstymo skyduose papildomų modulinių (vienfazis automatinis jungiklis 230V,  6A, 10A, 16A ) 1P, prietaisų montavimas.</t>
  </si>
  <si>
    <t>Paskirstymo skyduose papildomų modulinių  (trifazis automatinis jungiklis 400V, 16A, 20A, 25A, 32A) 3P, prietaisų montavimas.</t>
  </si>
  <si>
    <t>Esamų apasuginių ir priešgaisrinių daviklų permontavimas (tuo atveju kai  įrenginėjamos pakabinamos lubos ir daviklius reikalinga permontuoti žemiau pakabinamų lubų).</t>
  </si>
  <si>
    <t xml:space="preserve"> Vėdinimas</t>
  </si>
  <si>
    <t>Kanalinio ventiliatoriaus  demontavimas</t>
  </si>
  <si>
    <t>Ortakių iš cinkuotos skardos, kurių diametras iki 315 mm demontavimas</t>
  </si>
  <si>
    <t>Metalinių oro difuzorių, kai jungties skersmuo iki 160 mm  montavimas.</t>
  </si>
  <si>
    <t>Lanksčių ortakių iki Ø160 montavimas.</t>
  </si>
  <si>
    <t>Plienių sraigtinių ortakių, kurių diametras iki 160 mm montavimas.</t>
  </si>
  <si>
    <t>Plienių sraigtinių ortakių, kurių diametras iki 315 mm montavimas.</t>
  </si>
  <si>
    <t>900 mm ilgio apvalių triukšmo slopintuvų montavimas ortakiuose, kai slopintuvo vidaus skersmuo iki 200 mm.</t>
  </si>
  <si>
    <t>900 mm ilgio apvalių triukšmo slopintuvų montavimas ortakiuose, kai slopintuvo vidaus skersmuo iki 315 mm.</t>
  </si>
  <si>
    <t>Oro kiekio reguliavimo sklendės montavimas, kai jos diametras iki 160 mm.</t>
  </si>
  <si>
    <t>Oro kiekio reguliavimo sklendės montavimas, kai jos diametras iki 315 mm.</t>
  </si>
  <si>
    <t>Kanalinio ventiliatoraus montavimas (įskaitant ir greičio reguliatoriaus montavimą), kuro našumas iki 500 m3/val.</t>
  </si>
  <si>
    <t>Kanalinio ventiliatoraus  montavimas (įskaitant ir greičio reguliatoriaus montavimą), kuro našumas iki 1000 m3/val.</t>
  </si>
  <si>
    <t>Buitinių ventiliatorių tinkamų į sienas ir lubas Ø100 (Ø125) montavimas.</t>
  </si>
  <si>
    <t>Metalinių oro ištraukimo grotelių montuojamų  į ortakį, kurių diametars iki 0,05 m2, montavimas.</t>
  </si>
  <si>
    <t>Ventiliacijos grotelių pakeitimas, kurių diametras iki 0,1 m2.</t>
  </si>
  <si>
    <t>Ventliacijos sistemos derinimas, kai sistemoje iki 5 oro tiekimo taškų.</t>
  </si>
  <si>
    <t>Vidaus nuotekų plastikinių skirstomųjų vamzdynų ir stovų vamzdžių montavimas (m vamzdyno), kai nominalusis vidinis skersmuo, mm iki 50 mm.</t>
  </si>
  <si>
    <t>Vidaus nuotekų plastikinių skirstomųjų vamzdynų ir stovų vamzdžių montavimas (m vamzdyno), kai nominalusis vidinis skersmuo, mm iki 110 mm.</t>
  </si>
  <si>
    <t xml:space="preserve">Vidaus nuotekų plastikinių vamzdynų jungiamųjų (fasoninių) dalių montavimas, kai nominalusis vidinis skersmuo, mm iki 50 mm. </t>
  </si>
  <si>
    <t>Vidaus nuotekų plastikinių vamzdynų jungiamųjų (fasoninių) dalių montavimas, kai nominalusis vidinis skersmuo, mm iki 110 mm.</t>
  </si>
  <si>
    <t>Vidaus nuotekų plastikinių vamzdynų trapų su nerūdijančio plieno grotelėmis ir hidroužtvara montavimas, kai trapo skersmuo, mm iki 50 mm.</t>
  </si>
  <si>
    <t xml:space="preserve">Vidaus nuotekų plastikinių vamzdynų trapų su nerūdijančio plieno grotelėmis ir hidroužtvara montavimas, kai trapo skersmuo, mm iki 110 mm. </t>
  </si>
  <si>
    <t>Vidaus nuotekų plastikinių vamzdynų pravalos su liukeliu ir dangčiu  montavimas, kai nominalusis vidinis skersmuo, mm iki 110 mm.</t>
  </si>
  <si>
    <t>Revizinių durelių montavimas, plieninės, su užraktu, vidinis plotis +/- 10 proc. 296x396 mm., spalvą derinti prie interjiero.</t>
  </si>
  <si>
    <t>Iki 100 mm kaliojo ketaus perėjimas į plastikinį vamzdį montavimas kai nominalusis vidinis skersmuo, mm iki 110 mm.</t>
  </si>
  <si>
    <t xml:space="preserve">Mūro arba betono sienų išardymas vidaus nuotekų vamzdyno stovų demontavimui  ir jų atstatymas (įrengiant metalinį karkasą su gipskartonio medžiaga). </t>
  </si>
  <si>
    <t>Revizinių durelių montavimas, plieninės, su užraktu, vidinis plotis +/- 10 proc. 296x396 mm., spalvą derinti prie interjero.</t>
  </si>
  <si>
    <t>Vamzdžių, kurių nominalusis vidinis skersmuo iki 50 mm, prijungimas prie veikiančių kanalizacijos tinklų.</t>
  </si>
  <si>
    <t xml:space="preserve">Vamzdžių, kurių nominalusis vidinis skersmuo iki 110 mm, prijungimas prie veikiančių kanalizacijos tinklų.  </t>
  </si>
  <si>
    <t>Vidaus nuotekų plastikinių vamzdynų hidraulinis bandymas</t>
  </si>
  <si>
    <t xml:space="preserve">Vakuuminio oro vožtuvo - alsuoklio montavimas. </t>
  </si>
  <si>
    <t xml:space="preserve">Vidaus vandentiekio vamzdyno tiesimas iš PPR vamzdžių, kurių skersmuo 15 - 25 mm  tvirtinanat prie konstrukcijų. </t>
  </si>
  <si>
    <t xml:space="preserve">Vidaus vandentiekio vamzdyno tiesimas iš PPR vamzdžių, kurių skersmuo 32 - 63 mm tvirtinanat prie konstrukcijų. </t>
  </si>
  <si>
    <t xml:space="preserve">Vidaus vandentiekio vamzdyno tiesimas iš PPR (stabilizuotų) vamzdžių, kurių skersmuo 15 - 25 mm tvirtinanat prie konstrukcijų. </t>
  </si>
  <si>
    <t>Vidaus vandentiekio vamzdyno tiesimas iš PPR (stabilizuotų) vamzdžių, kurių skersmuo 32 - 63 mm tvirtinanat prie konstrukcijų.</t>
  </si>
  <si>
    <t xml:space="preserve">PPR vamzdžių, kurių skersmuo 15 - 25 mm jungimas movomis, alkūnėmis, perėjimais, trišakiais.  </t>
  </si>
  <si>
    <t xml:space="preserve">PPR vamzdžių, kurių skersmuo 32 - 50 mm jungimas movomis, alkūnėmis, perėjimais, trišakiais. </t>
  </si>
  <si>
    <t xml:space="preserve">Vidaus vandentiekio vamzdyno tiesimas iš plieninių cinkuotų vamzdžių, kurių skersmuo 15 - 25 mm.  </t>
  </si>
  <si>
    <t xml:space="preserve">Vidaus vandentiekio vamzdyno tiesimas iš plieninių cinkuotų vamzdžių, kurių skersmuo 32 - 50 mm. </t>
  </si>
  <si>
    <t xml:space="preserve">Plieninių vamzdžių, kurių skersmuo 15 - 25 mm jungimas movomis, alkūnėmis, perėjimais, trišakiais.  </t>
  </si>
  <si>
    <t xml:space="preserve">Plieninių vamzdžių, kurių skersmuo 32 - 50 mm jungimas movomis, alkūnėmis, perėjimais, trišakiais.  </t>
  </si>
  <si>
    <t xml:space="preserve">Vamzdynų, kurių skersmuo iki 32 mm, izoliavimas nelaidžiais polipropilėno ar porėtos gumos kevalais. </t>
  </si>
  <si>
    <t xml:space="preserve">Vamzdynų, kurių skersmuo daugiau kaip 32 mm ir mažiau kaip 57 mm, izoliavimas nelaidžiais polipropilėno ar porėtos gumos kevalais kevalais. </t>
  </si>
  <si>
    <t xml:space="preserve">Vamzdžių, kurių d iki 25 mm, prijungimas prie veikiančių vidaus šildymo ir vandentiekio sistemų.  </t>
  </si>
  <si>
    <t xml:space="preserve">Vamzdžių, kurių d iki 50 mm, prijungimas prie veikiančių vidaus šildymo ir vandentiekio sistemų.  </t>
  </si>
  <si>
    <t>Vagų iškirtimas vidaus vamzdynams betono sienose, kai  vagų skerspjūvio plotas iki 50 cm2.</t>
  </si>
  <si>
    <t>Movinės armatūros demontavimas, kai vamzdžio skersmuo iki 32 mm.</t>
  </si>
  <si>
    <t>Movinės armatūros demontavimas, kai vamzdžio skersmuo nuo 40 mm iki 50 mm.</t>
  </si>
  <si>
    <t xml:space="preserve">Uždaromųjų ventilių montavimas, kai sąlyginis skesmuo nuo 15 mm iki 25 mm. </t>
  </si>
  <si>
    <t xml:space="preserve">Uždaromųjų ventilių montavimas, kai sąlyginis skesmuo 32 mm. </t>
  </si>
  <si>
    <t xml:space="preserve">Uždaromųjų ventilių montavimas, kai sąlyginis skesmuo nuo 40 mm iki 50 mm. </t>
  </si>
  <si>
    <t>Magistralinio vamzdyno šachtų grindyse išardymas (išdaužant angas grindyse) ir atstatymas (užbetonuojant), įrengiant revizinius liukus +/- 5 proc. 400x500 mm.</t>
  </si>
  <si>
    <t>Vidaus vamzdynų iš plieninių vandentiekių - dujotiekių iki 32 mm skersmens vamzdžių ardymas.</t>
  </si>
  <si>
    <t>Vidaus vamzdynų iš plieninių vandentiekių - dujotiekių iki 50 mm skersmens vamzdžių ardymas.</t>
  </si>
  <si>
    <t>Movinės armatūros demontavimas, kai vamzdžio skersmuo iki 32 mm</t>
  </si>
  <si>
    <t>Uždaromųjų ventilių montavimas, kai sąlyginis skesmuo 32 mm</t>
  </si>
  <si>
    <t>Uždaromųjų ventilių montavimas, kai sąlyginis skesmuo nuo 40 mm iki 50 mm</t>
  </si>
  <si>
    <t>Magistralinio vamzdyno šachtų grindyse išardymas (išdaužant angas grindyse) ir atstatymas (užbetonuojant), įrengiant revizinius liukus +/- 5 proc. 400x500 mm</t>
  </si>
  <si>
    <t>Sanitariniai prietaisai</t>
  </si>
  <si>
    <t>Praustuvų,  plautuvių arba kriauklių nuėmimas</t>
  </si>
  <si>
    <t>Klozeto puodų, pisuarų, pusvonių nuėmimas</t>
  </si>
  <si>
    <t>Praustuvų su vandens maišytuvais, tvirtinamų prie sienų montavimas. Vandens maišytuvai privalo atitikti praustuvų konstrukciją. Maišytuvai privalo turėti Europinį gamybos ir kokybės standartą arba jam lygiavertį, spalva- chromas, pagaminti iš žalvario arba nerūdijančio plieno, darbinis spaudimas ne mažiau kaip 50 - 1000kPa, spaudimo praradimas ne mažiau kaip 70 kPa  (0.1 l/s), Srovės stiprumas ne mažiau kaip 300 kPa (0.2 l/s), triukšmo klasė I (ISO 3822), vandens temperatūra max.80 °C, maišytuvo pajungimasprie prietaisinių ventilių variniais arba chromuotais vamzdeliais. Praustuvai komplektuojami su sifonais. Praustuvo spalva balta, medžiaga - santechninė keramika.</t>
  </si>
  <si>
    <t>Praustuvų su vandens maišytuvais, tvirtinamų prie sienų montavimas/ŽN. Vandens maišytuvai privalo atitikti praustuvų konstrukciją. Maišytuvai privalo turėti Europinį gamybos ir kokybės standartą arba jam lygiavertį, spalva- chromas, pagaminti iš žalvario arba nerūdijančio plieno, darbinis spaudimas ne mažiau kaip 50 - 1000kPa, spaudimo praradimas (0.1 l/s) 70 kPa, Srovės stiprumas prie 300 kPa 0.2 l/s, triukšmo klasė I (ISO 3822), vandens temperatūra max. 80 °C, maišytuvo pajungimas su variniais chromuotais vamzdeliais. Praustuvai komplektuojami su sifonais. Praustuvo spalva balta, medžiaga - santechninė keramika.</t>
  </si>
  <si>
    <t>Unitazų montavimas su prijungtais nuplovimo bakeliais. Unitazas pastatomas. Medžiaga-santechninė keramika. Spalva- balta. Komplektuojamas su unitazo dangčiu. Spalva (unitazo, bakelio, dangčio) - balta. Sanitarinis prietaisas turi būti sertifikuotas pagal ISO 9000 serijos standartą arba jam lygiavertį ir atitikti EN nustatytus dydžius. Komplektuojami su jų tipą ir pastatymo būdą atitinkančiomis tvirtinimo detalėmis.</t>
  </si>
  <si>
    <t>Unitazų montavimas su prijungtais nuplovimo bakeliais/ŽN. Unitazas pastatomas. Medžiaga-santechninė keramika. Spalva- balta. Komplektuojamas su unitazo dangčiu. Spalva (unitazo, bakelio, dangčio) - balta. Sanitarinis prietaisas turi būti sertifikuotas pagal ISO 9000 serijos standartą arba jam lygiavertį ir atitikti EN nustatytus dydžius. Komplektuojami su jų tipą ir pastatymo būdą atitinkančiomis tvirtinimo detalėmis.</t>
  </si>
  <si>
    <t xml:space="preserve">Ranktūriai ir ranktūrio montavimas neįgaliesiems tvirtinimas prie sienos atlenkiamas. </t>
  </si>
  <si>
    <t xml:space="preserve">Ranktūriai ir ranktūrių neįgaliesiems montavimas, tvirtinimas prie sienos kai varžtų skaičius 4 vnt. </t>
  </si>
  <si>
    <t>Pisuarų montavimas, tvirtinamų prie sienų. Pisuarai komplekte kartu su montavimo rinkiniu, nuleidimo mechanizmu ir sifonu. Medžiaga-santechninė keramika. Spalva- balta.</t>
  </si>
  <si>
    <t xml:space="preserve">Plautuvių su vandens maišytuvais, tvirtinamų prie sienų, montavimas vieno skyriaus. Plautuvės spalva - nerūdijančio plieno ar sidabro, pagaminta iš nerūdijančio plieno. Maišytuvas: spalva chromo, pagamintas iš žalvario, snapas ne mažiau kaip 20 cm, srovės intensyvumas ir vandens temperatūra kontroliuojami pakeliama rankenėle, maišytuvas jungiamas lanksčiomis žarnelėmis, kurios įeina į komplektą. </t>
  </si>
  <si>
    <t>Plautuvių su vandens maišytuvais, tvirtinamų prie sienų, montavimas dviejų skyrių. Plautuvės spalva - nerūdijančio plieno ar sidabro, pagaminta iš nerūdijančio plieno. Maišytuvas: spalva chromo, pagamintas iš žalvario, snapas ne mažiau kaip 20 cm, srovės intensyvumas ir vandens temperatūra kontroliuojami pakeliama rankenėle, maišytuvas jungiamas lanksčiomis žarnelėmis, kurios įeina į komplektą.</t>
  </si>
  <si>
    <t>Dušų dugnų montavimas, kai dugnai seklūs (gylis apie 10-15 cm).</t>
  </si>
  <si>
    <t>Dušo dugnų montavimas, kai dugnai gilūs (gylis ne mažiau kaip 35 cm).</t>
  </si>
  <si>
    <t>Uždarų dušų kabinų su dugnais (padėklais) montavimas (grūdinto stiklo rėminė dušo kabina,  durys stumdomos).</t>
  </si>
  <si>
    <t>Rankšluosčių džiovintuvų montavimas, kai džiovintuvas 1 bangos.</t>
  </si>
  <si>
    <t xml:space="preserve">Virštinkinės dušo sistemos montavimas. Dušo sistemos komplektą sudaro:  dušo galvutė ne mažiau kaip 10 cm skersmens; dušo žarna ne mažiau kaip 160 cm (lygi); dušo galvutės laikiklis, maišytuvas  kartu su sukiojamu ne mažiau kaip 300 mm snapu. Spalva- chromas, pagamintas iš žalvario arba nerūdijančio plieno. Vandens temperatūra ir srovės stiprumas kontroliuojami pakeliama rankenėle.
</t>
  </si>
  <si>
    <t>Potinkinės dušo sistemos montavimas. Dušo sistemą sudaro: potinkinis vandens maišytuvas; potinkinė dušo galvutė (stacionari), dušo galvutės skersmuo ne mažesnis kaip 20 cm. Spalva - chromas, pagaminta iš žalvario arba nerūdijančio plieno.</t>
  </si>
  <si>
    <t>Karšto vandens pamaišymo (trieigio) vožtuvo montavimas</t>
  </si>
  <si>
    <t xml:space="preserve">Centrinio šildymo iki 50 mm skersmens vamzdynų išardymas, neišsaugojant medžiagų </t>
  </si>
  <si>
    <t xml:space="preserve">Šildymo vamzdynų tiesimas iš plieninių  cinkuoto plieno vamzdžių, kurių skersmuo iki 32 mm. </t>
  </si>
  <si>
    <t xml:space="preserve">Šildymo vamzdynų tiesimas iš plieninių cinkuoto plieno vamzdžių, kurių skersmuo nuo 40 mm iki 50 mm.  </t>
  </si>
  <si>
    <t>Plieninių šildymų vamzdynų jungimas presuojamomis movomis, alkūnėmis, trišakiais, perėjimais (vamzdžio skersmuo iki 32 mm).</t>
  </si>
  <si>
    <t xml:space="preserve">Plieninių šildymų vamzdynų jungimas presuojamomis movomis, alkūnėmis, trišakiais, perėjimais (vamzdžio skersmuo nuo 35 mm iki 50 mm). </t>
  </si>
  <si>
    <t xml:space="preserve">Šildymo vamzdynų tiesimas iš plastikinių daugiasluoksnių vamzdžių, kurių skersmuo iki 32 mm. </t>
  </si>
  <si>
    <t>Šildymo vamzdynų tiesimas iš plastikinių daugiasluoksnių vamzdžių, kurių skersmuo nuo 40 mm iki 50 mm.</t>
  </si>
  <si>
    <t>Daugiasluoksnių vamzdžių jungimas presuojamomis movomis, alkūnėmis, trišakiais, perėjimais (vamzdžio skersmuo iki 32 mm).</t>
  </si>
  <si>
    <t>Daugiasluoksnių vamzdžių jungimas presuojamomis movomis, alkūnėmis, trišakiais, perėjimais (vamzdžio skersmuo nuo 40 mm iki 50 mm).</t>
  </si>
  <si>
    <t xml:space="preserve">Movinių ventilių, kurių skersmuo nuo 15 mm iki 20 mm montavimas. </t>
  </si>
  <si>
    <t>Movinių ventilių, kurių skersmuo nuo 25 mm iki 32 mm montavimas.</t>
  </si>
  <si>
    <t xml:space="preserve">Movinių ventilių, kurių skersmuo nuo 40 mm iki 50 mm montavimas.  </t>
  </si>
  <si>
    <t>Vamzdynų, kurių skersmuo iki 32 mm, izoliavimas folija padengtais kevalais.</t>
  </si>
  <si>
    <t xml:space="preserve">Vamzdynų, kurių skersmuo daugiau kaip 32 mm ir mažiau kaip 57 mm, izoliavimas folija padengtais kevalais. </t>
  </si>
  <si>
    <t xml:space="preserve">Skylių užtaisymas gelžbetonio perdenginiuose, paklojus vamzdžius. </t>
  </si>
  <si>
    <t>Plieninių dėklų vamzdžiams per atitvaras pagaminimas ir montavimas, kai dėklų skersmuo iki 50 mm.</t>
  </si>
  <si>
    <t>Šildymo radiatorių demontavimas</t>
  </si>
  <si>
    <t>Esamų šildymo radiatorių sumontavimas</t>
  </si>
  <si>
    <t>Plieninių šildymo radiatorių montavimas 500-600 mm aukščio iki 1600 mm. ilgio (plokščių skaičius 1 vnt.).</t>
  </si>
  <si>
    <t>Plieninių šildymo radiatorių montavimas 500-600 mm aukščio 1600 - 2000 mm ilgio (plokščių skaičius 1 vnt.).</t>
  </si>
  <si>
    <t>Plieninių šildymo radiatorių montavimas 300-450 mm aukščio iki 1600 mm ilgio (plokščių skaičius 2 vnt.).</t>
  </si>
  <si>
    <t>Plieninių šildymo radiatorių montavimas 500-600 mm aukščio iki  1600 mm ilgio (plokščių skaičius 2 vnt.).</t>
  </si>
  <si>
    <t>Plieninių šildymo radiatorių montavimas 500-600 mm aukščio 1600 - 2000 mm ilgio (plokščių skaičius 2 vnt.).</t>
  </si>
  <si>
    <t>Plieninių šildymo radiatorių montavimas 300-450 mm aukščio iki 1600 mm ilgio (plokščių skaičius 3 vnt.).</t>
  </si>
  <si>
    <t>Plieninių šildymo radiatorių montavimas 500-600 mm aukščio iki 1600 mm ilgio (plokščių skaičius 3 vnt.).</t>
  </si>
  <si>
    <t>Plieninių šildymo radiatorių montavimas 500-600 mm aukščio 1600 - 2000 mm ilgio (plokščių skaičius 3 vnt.).</t>
  </si>
  <si>
    <t>Termostatinių radiatorių vožtuvų montavimas (vožtuvai su automatiniu srauto ribojimu) (antivandalinė termostatinė galvutė).</t>
  </si>
  <si>
    <t>Termostatinių radiatorių vožtuvų montavimas (rankinio valdymo - reguliavimo vožtuvai).</t>
  </si>
  <si>
    <t>Termostatinių radiatorių vožtuvų montavimas (grįžtamo srauto reguliavimo vožtuvai).</t>
  </si>
  <si>
    <t>Šildymo sistemos atskirų stovų (atšakų) balansavimas, projektinį srautą nustatant balansiniais ventiliais (tiekiamoji ir grįžtamoji linija).</t>
  </si>
  <si>
    <t>Šildymo sistemos užpildymas</t>
  </si>
  <si>
    <t xml:space="preserve">Šildymo sistemos vamzdynų hidraulinis bandymas
</t>
  </si>
  <si>
    <t>Šildymo sistemos atskirų stovų (atšakų) balansavimas, projektinį srautą nustatant balansiniais ventiliais (tiekiamoji ir grįžtamoji linija)</t>
  </si>
  <si>
    <t>Termostatinių radiatorių vožtuvų montavimas (grįžtamo srauto reguliavimo vožtuvai)</t>
  </si>
  <si>
    <t>Termostatinių radiatorių vožtuvų montavimas (vožtuvai su automatiniu srauto ribojimu) (antivandalinė termostatinė galvutė)</t>
  </si>
  <si>
    <t>Plieninių šildymo radiatorių montavimas 500-600 mm aukščio 1600 - 2000 mm ilgio (plokščių skaičius 3 vnt.)</t>
  </si>
  <si>
    <t>Plieninių šildymo radiatorių montavimas 500-600 mm aukščio iki 1600 mm ilgio (plokščių skaičius 3 vnt.)</t>
  </si>
  <si>
    <t>Plieninių šildymo radiatorių montavimas 300-450 mm aukščio iki 1600 mm ilgio (plokščių skaičius 3 vnt.)</t>
  </si>
  <si>
    <t>Plieninių šildymo radiatorių montavimas 500-600 mm aukščio 1600 - 2000 mm ilgio (plokščių skaičius 2 vnt.)</t>
  </si>
  <si>
    <t>Plieninių šildymo radiatorių montavimas 500-600 mm aukščio iki  1600 mm ilgio (plokščių skaičius 2 vnt.)</t>
  </si>
  <si>
    <t>Plieninių šildymo radiatorių montavimas 300-450 mm aukščio iki 1600 mm ilgio (plokščių skaičius 2 vnt.)</t>
  </si>
  <si>
    <t>Plieninių šildymo radiatorių montavimas 500-600 mm aukščio 1600 - 2000 mm ilgio (plokščių skaičius 1 vnt.)</t>
  </si>
  <si>
    <t>Plieninių šildymo radiatorių montavimas 500-600 mm aukščio iki 1600 mm. ilgio (plokščių skaičius 1 vnt.)</t>
  </si>
  <si>
    <t>Plieninių dėklų vamzdžiams per atitvaras pagaminimas ir montavimas, kai dėklų skersmuo iki 50 mm</t>
  </si>
  <si>
    <t>Skylių užtaisymas gelžbetonio perdenginiuose, paklojus vamzdžius</t>
  </si>
  <si>
    <t>Vamzdynų, kurių skersmuo daugiau kaip 32 mm ir mažiau kaip 57 mm, izoliavimas folija padengtais kevalais</t>
  </si>
  <si>
    <t>Vamzdynų, kurių skersmuo iki 32 mm, izoliavimas folija padengtais kevalais</t>
  </si>
  <si>
    <t>Movinių ventilių, kurių skersmuo nuo 40 mm iki 50 mm montavimas</t>
  </si>
  <si>
    <t>Movinių ventilių, kurių skersmuo nuo 25 mm iki 32 mm montavimas</t>
  </si>
  <si>
    <t>Daugiasluoksnių vamzdžių jungimas presuojamomis movomis, alkūnėmis, trišakiais, perėjimais (vamzdžio skersmuo nuo 40 mm iki 50 mm)</t>
  </si>
  <si>
    <t>Daugiasluoksnių vamzdžių jungimas presuojamomis movomis, alkūnėmis, trišakiais, perėjimais (vamzdžio skersmuo iki 32 mm)</t>
  </si>
  <si>
    <t>Šildymo vamzdynų tiesimas iš plastikinių daugiasluoksnių vamzdžių, kurių skersmuo nuo 40 mm iki 50 mm</t>
  </si>
  <si>
    <t>Šildymo vamzdynų tiesimas iš plastikinių daugiasluoksnių vamzdžių, kurių skersmuo iki 32 mm</t>
  </si>
  <si>
    <t>Plieninių šildymų vamzdynų jungimas presuojamomis movomis, alkūnėmis, trišakiais, perėjimais (vamzdžio skersmuo nuo 35 mm iki 50 mm)</t>
  </si>
  <si>
    <t>Plieninių šildymų vamzdynų jungimas presuojamomis movomis, alkūnėmis, trišakiais, perėjimais (vamzdžio skersmuo iki 32 mm)</t>
  </si>
  <si>
    <t>Kiti darbai</t>
  </si>
  <si>
    <t>Baldų išnešimas prieš remontą ir įnešimas po remonto  (ne didesniu kaip 50 m atstumu, baldai netransportuojami).</t>
  </si>
  <si>
    <t xml:space="preserve">Patalpų išvalymas ir statybinių šiukšlių  išvežimas (įvertinant pakrovimo, panešimo, transportavimo sąnaudas). </t>
  </si>
  <si>
    <t>Statybinių atliekų (mišrios statybinės ir buitinės atliekos) išvežimas (įvertinant pakrovimo, panešimo, transportavimo ir utilizavimo sąnaudas). Dokumentai pagrindžiantys statybinių atliekų utilizavimą bus reikalaujami).</t>
  </si>
  <si>
    <t>Baldų išnešimas prieš remontą ir įnešimas po remonto  (ne didesniu kaip 50 m atstumu, baldai netransportuojami)</t>
  </si>
  <si>
    <t>Patalpų išvalymas ir statybinių šiukšlių  išvežimas (įvertinant pakrovimo, panešimo, transportavimo sąnaudas)</t>
  </si>
  <si>
    <t>kv.m</t>
  </si>
  <si>
    <t>kv.m.</t>
  </si>
  <si>
    <t>m.</t>
  </si>
  <si>
    <t>kv. m</t>
  </si>
  <si>
    <t xml:space="preserve"> vnt.</t>
  </si>
  <si>
    <t xml:space="preserve"> m</t>
  </si>
  <si>
    <t>vnt</t>
  </si>
  <si>
    <r>
      <t>Nuotekų sistema</t>
    </r>
    <r>
      <rPr>
        <b/>
        <sz val="11"/>
        <color rgb="FFFF0000"/>
        <rFont val="Times New Roman"/>
        <family val="1"/>
        <charset val="186"/>
      </rPr>
      <t>*</t>
    </r>
  </si>
  <si>
    <r>
      <t>Šildymo sistema</t>
    </r>
    <r>
      <rPr>
        <b/>
        <sz val="11"/>
        <color rgb="FFFF0000"/>
        <rFont val="Times New Roman"/>
        <family val="1"/>
        <charset val="186"/>
      </rPr>
      <t>***</t>
    </r>
  </si>
  <si>
    <t xml:space="preserve">Reikalavimai nuotekų sistemai įrengti:
1. Plastikiniai vamzdžiai ir fasoninės dalys.
1.1. Beslėgiai vamzdžiai ir fasoninės dalys. Techninės charakteristikos: maksimali darbo temperatūra - +90°C; vamzdžių ir fasoninių dalių jungtys - minkštos gumos; žiedai, atsparūs agresyvioms medžiagoms; medžiaga – polivinilchloridas (PVC), jungimo būdas – movinis. Vamzdžiai turi išlaikyti apkrovą pagal stiprumo klasę iki 4 kN/m². Atsparūs korozijai, cheminėms medžiagoms, išoriniam ir vidiniam mechaniniam poveikiui.
1.2. Slėginiai vamzdžiai ir fasoninės dalys. Techninės charakteristikos: maksimali darbo temperatūra - +90°C; slėgio klasė PN6; vamzdžių ir fasoninių dalių jungtys - minkštos gumos; žiedai, atsparūs agresyvioms medžiagoms; medžiaga – polivinilchloridas (PVC), jungimo būdas – movinis. Vamzdžiai turi išlaikyti apkrovą pagal stiprumo klasę iki 4 kN/m². Atsparūs korozijai ir cheminėms medžiagoms.
2. Vamzdyno montavimas. Visi nuotekų vamzdžiai montuojami su nuolydžiu tekėjimo kryptimi. Vamzdynų posūkiai ir sujungimai įrengiami iš standartinių fasoninių dalių. Buitinių nuotekų atvirai keičiami stovai tvirtinami apkabomis prie statybinių konstrukcijų, rūsio patalpose kiekvienam stovui numatoma po dvi apkabas viršuje judinamoji ir apačioje nejudamojo tvirtinimo apkaba, taip pat revizijos kiekvienam keičiamam stovui. Magistralinio vamzdyno susikirtimo vietose, montuojamos pralaidos. Gulstieji vamzdynai su stovais jungiami trišakiais. Stovai prie magistralinio vamzdyno jungiami per dvi 45° alkūnes. Jei vamzdis kerta konstrukciją, susikirtimo vietoje turi būti specialus futliaras, leidžiantis vamzdžiui viduje judėti, kad pastato konstrukcija nepažeistų vamzdžio. Sumontavus ventiliacinį kanalizacijos vožtuvą (alsuoklį) apšiltinti, kad būtų išvengta rasojimo.  
3. Vakuuminis oro vožtuvas - alsuoklis: Vakuuminiai oro vožtuvai – tai kanalizacijos tinklų dalys, pakeičiančios įprastus ventiliacinius vamzdžius. Oro vožtuvas montuojamas tokiose vietose, kur lengvai prieina oras bei yra galimybė jį apžiūrėti. Aplinkos temperatūra gali svyruoti nuo –20°C iki +60°C. Patalpose, kuriose temperatūra yra žemiau 0°C, ant vožtuvo reikia palikti viršutinę jo įpakavimo dalį.
</t>
  </si>
  <si>
    <r>
      <rPr>
        <b/>
        <sz val="11"/>
        <color rgb="FFFF0000"/>
        <rFont val="Times New Roman"/>
        <family val="1"/>
        <charset val="186"/>
      </rPr>
      <t>*</t>
    </r>
    <r>
      <rPr>
        <b/>
        <sz val="11"/>
        <color indexed="8"/>
        <rFont val="Times New Roman"/>
        <family val="1"/>
        <charset val="186"/>
      </rPr>
      <t xml:space="preserve">Nuotekų sistema </t>
    </r>
  </si>
  <si>
    <r>
      <rPr>
        <b/>
        <sz val="11"/>
        <color rgb="FFFF0000"/>
        <rFont val="Times New Roman"/>
        <family val="1"/>
        <charset val="186"/>
      </rPr>
      <t>**</t>
    </r>
    <r>
      <rPr>
        <b/>
        <sz val="11"/>
        <color indexed="8"/>
        <rFont val="Times New Roman"/>
        <family val="1"/>
        <charset val="186"/>
      </rPr>
      <t>Vandentiekio sistema</t>
    </r>
  </si>
  <si>
    <t xml:space="preserve">Reikalavimai vandentiekio sistemai įrengti:
1. Polipropileniniai vamzdžiai PPR ir fasoninės dalys. Vamzdžiai ir plastikinės jungtys turi būti pritaikyti - šalto, karšto ir cirkuliacinio vandentiekio sistemai. Karšto vandentiekio vamzdynui naudojami polipropileniniai stabilizuoti virinami vamzdžiai, šaltam vamzdynui polipropileniniai virinami vamzdžiai. Vamzdžiai ir fasoninės dalys sujungiamos suvirinant polifuziniu metodu, kas užtikrina 100 proc. sujungimo patikimumą. Polipropileninių vamzdžių techninės charakteristikos: Slėgio klasė – PN16; linijinio plėtimo koef. 1,5x10-4K; šilumos laidumas prie 20°C 0,24W/mK; šilumos imlumas prie 20°C 2,0kJ/kgK; maksimali darbo temperatūra 95°C (trumpalaikė temperatūra 110°C); maksimalus ilgalaikis darbo slėgis 10bar; garantija vamzdynams ne mažiau 10 metų.
2. Vamzdyno montavimas. Vandentiekio vamzdynų nuolydis į išleidimo čiaupo pusė turi būti ne mažesnis, kaip 0,002. Vamzdynams kertant statybines konstrukcijas, vamzdis montuojamas futliare, kurio galai sutampa su konstrukcijos storiu. Futliaro vidinis skersmuo turi būti 10-20 mm didesnis už vamzdžio išorinį skersmenį. Vamzdžių sujungimas futliare negalimas.  Sumontuoti vamzdyno kompensatorius pagal vamzdžių gamintojo reikalavimus. Šaltojo vandentiekio stovas vedamas dešiniau karštojo, ne arčiau kaip 80±5 mm nuo jo (tarp ašių). 
3. Vamzdyno izoliacija. Magistralinis karšto, cirkuliacinio vandens sistemos vamzdynas izoliuojamas akmens vatos vamzdiniais kevalais su armuota aliuminio folijos danga. Išilginės siūlės sandarinimui naudojama lipni juostelė. Šilumos laidumas prie 10°C &lt;0,035W/mK; nominalus tankis 80-180 kg/m³, priklausomai nuo kevalo dydžio;  maksimali temperatūra 200°C; vamzdinio kevalo ilgis 1,2 m. Karšto, cirkuliacinio, šalto vandens sistemos  vamzdynas kanaluose ir vamzdyno stovai izoliuojami pūsto polietileno kevalais: šilumos laidumo koeficientas &lt;0,045 W/m² (40°C). Neleidžiama izoliacinėse konstrukcijose naudoti medžiagų, turinčių asbesto. Atvirai vedamas skirstomasis vamzdynas neizoliuojamas (nuo stovo iki prietaisų).
4. Vandentiekio tinklų bandymas. Vamzdynas išbandomas bandomuoju slėgiu, užpildžius vandeniu, kurio temperatūra turi būti ne žemesnė kaip 5°C. Slėgimą didinti ir mažinti reikia palaipsniui. Bandyti vamzdyną ir jo elementus bandomuoju slėgimu reikia ne trumpiau kaip 5min. Sumažinus slėgį iki darbinio, vamzdynas atidžiai apžiūrimas per visą jo ilgį. Jei vamzdyne nepastebėta įtrūkimų, nutekėjimo ar kitų defektų, jis laikomas tinkamu eksploatuoti. Karšto vandens sistemos vamzdynai turi išlaikyti bandomąjį slėgį, 1,5 karto viršijantį eksploatacinį slėgį, tačiau ne mažesnį kaip 0,68 MPa.
</t>
  </si>
  <si>
    <r>
      <rPr>
        <b/>
        <sz val="11"/>
        <color rgb="FFFF0000"/>
        <rFont val="Times New Roman"/>
        <family val="1"/>
        <charset val="186"/>
      </rPr>
      <t>***</t>
    </r>
    <r>
      <rPr>
        <b/>
        <sz val="11"/>
        <color indexed="8"/>
        <rFont val="Times New Roman"/>
        <family val="1"/>
        <charset val="186"/>
      </rPr>
      <t>Šildymo sistema</t>
    </r>
  </si>
  <si>
    <t>1 LENTELĖJE NENURODYTI DARBAI, TINKAMAM REMONTUI ATLIKTI BŪTINI DARBAI                                                                          2 lentelė</t>
  </si>
  <si>
    <t xml:space="preserve"> Vandentiekio sistema**</t>
  </si>
  <si>
    <t xml:space="preserve">8. Pasiūlymas galioja iki konkurso sąlygų 8.1 punkte nurodyto termino. </t>
  </si>
  <si>
    <t>9. Jeigu mūsų pasiūlymas bus priimtas, mes sutinkame konkurso sąlygose nurodytu terminu sudaryti sutartį.</t>
  </si>
  <si>
    <t>Įrašyti abi reikalaujamas reikšmes:
1. Subrangovams numatomi perduoti atlikti darbai / paslaugos (įvardinti konkrečiai darbus / paslaugas); 
2. Subrangovams perduodama sutarties dalis % ar Eur sutarties kainoje</t>
  </si>
  <si>
    <t>Kvazisubrangovo vardas ir pavardė</t>
  </si>
  <si>
    <t>Dokumento puslapių skaičius</t>
  </si>
  <si>
    <t>PASTABOS:  – 10 ir 12 punktuose prašome nurodyti ūkio subjektus, kurių pajėgumais tiekėjas remiasi ir kvazisubrangovus, nes ūkio subjektai, kurių pajėgumais tiekėjas remiasi ir kvazisubrangovai turi būti išviešinti teikiant pasiūlymą, nes po pasiūlymo pateikimo termino pabaigos pasitelkti (nurodyti) naujų ūkio subjektų, kurių pajėgumais remiamasi / kvazisubrangovų tam, kad atitiktų kvalifikacijos reikalavimus, tiekėjas negalės, t. y. po pasiūlymo pateikimo tiekėjas neturi teisės nurodyti naujų ūkio subjektų, kurių pajėgumais remiamasi / kvazisubrangovų, nes tokie veiksmai, laikomi pasiūlymo keitimu, prieštarauja VPĮ 55 str. 9 d. nuostatoms ir todėl toks tiekėjo pasiūlymas yra atmetamas, kaip nurodyta konkurso sąlygų 7.22.3 punkte. Jeigu teikiant pasiūlymą išviešintas ūkio subjektas, kurio pajėgumais tiekėjas remiasi / kvazisubrangovas, netenkins jam keliamų kvalifikacijos reikalavimų, perkančioji organizacija pareikalaus per jos nustatytą terminą pakeisti jį reikalavimus atitinkančiu ūkio subjektu, kurio pajėgumais tiekėjas remiasi / kvazisubrangovu.                                                                                                                                                                                                                                                                                                               – 13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</si>
  <si>
    <r>
      <rPr>
        <b/>
        <i/>
        <sz val="12"/>
        <color rgb="FFFF0000"/>
        <rFont val="Times New Roman"/>
        <family val="1"/>
        <charset val="186"/>
      </rPr>
      <t>Pastaba:</t>
    </r>
    <r>
      <rPr>
        <b/>
        <sz val="12"/>
        <color rgb="FFFF0000"/>
        <rFont val="Times New Roman"/>
        <family val="1"/>
        <charset val="186"/>
      </rPr>
      <t xml:space="preserve"> </t>
    </r>
    <r>
      <rPr>
        <b/>
        <i/>
        <sz val="12"/>
        <color rgb="FFFF0000"/>
        <rFont val="Times New Roman"/>
        <family val="1"/>
        <charset val="186"/>
      </rPr>
      <t>Tiekėjai 1 lentelėje nurodo taikomą (jei taikoma) PVM tarifą (5-tas lentelės stulpelis) ir įkainį (6-tas lentelės stulpelis). 6 stulpelyje darbų įkainį pageidaujama nurodyti ne daugiau kaip 2</t>
    </r>
    <r>
      <rPr>
        <b/>
        <i/>
        <u/>
        <sz val="12"/>
        <color rgb="FFFF0000"/>
        <rFont val="Times New Roman"/>
        <family val="1"/>
        <charset val="186"/>
      </rPr>
      <t xml:space="preserve"> skaitmenų po kablelio </t>
    </r>
    <r>
      <rPr>
        <b/>
        <i/>
        <sz val="12"/>
        <color rgb="FFFF0000"/>
        <rFont val="Times New Roman"/>
        <family val="1"/>
        <charset val="186"/>
      </rPr>
      <t>tikslumu. Kiti pasiūlymo kainos skaičiavimai bus paskaičiuoti automatiškai. 2 lentelės 5 stulpelyje Tiekėjas nurodo Tinkamam remontui atlikti būtiniems darbams įsigyti siūlomą NUOLAIDĄ proc. (įrašyti siūlomą nuolaidą be procento ženklo) ne daugiau kaip 2</t>
    </r>
    <r>
      <rPr>
        <b/>
        <i/>
        <u/>
        <sz val="12"/>
        <color rgb="FFFF0000"/>
        <rFont val="Times New Roman"/>
        <family val="1"/>
        <charset val="186"/>
      </rPr>
      <t xml:space="preserve"> skaitmenų po kablelio tikslumu</t>
    </r>
    <r>
      <rPr>
        <b/>
        <i/>
        <sz val="12"/>
        <color rgb="FFFF0000"/>
        <rFont val="Times New Roman"/>
        <family val="1"/>
        <charset val="186"/>
      </rPr>
      <t>, kiti 2 lentelėje nurodyti paslaičiavimai bus atlikti automatiškai.</t>
    </r>
  </si>
  <si>
    <t>Įrašyti abi reikalaujamas reikšmes:
1. Ūkio subjektams, kurių pajėgumais remiasi,  numatomos perduoti paslaugos / darbai (įvardinti konkrečiai paslaugas / darbus); 
2. Ūkio subjektams, kurių pajėgumais remiasi,   perduodama sutarties dalis % ar Eur sutarties kainoje.</t>
  </si>
  <si>
    <t>Vidinių  gelžbetoninių palangių remontas (glaistymas, sustiprinimo kampų uždėjimas, gruntavimas, šlifavimas, dažymas (dažų atsparumo trynimui 1 klasė).</t>
  </si>
  <si>
    <t>10. Vykdant sutartį pasitelksiu šiuos ūkio subjektus, kurių pajėgumais remiuosi¹</t>
  </si>
  <si>
    <t xml:space="preserve">¹Pildyti tuomet, jei sutarties vykdymui bus pasitelkti ūkio subjektai, kurių pajėgumais tiekėjas remiasi, kad atitiktų kvalifikacijos reikalavimus. Pateikiama ūkio subjektų, kurių pajėgumais tiekėjas remiasi, pasirašytos laisvos formos deklaracijos ar  kito dokumento, patvirtinančio sutikimą dalyvauti šiame viešajame pirkime, skaitmeninė kopija. </t>
  </si>
  <si>
    <r>
      <t>11. Vykdant sutartį pasitelksiu šiuos subrangovus</t>
    </r>
    <r>
      <rPr>
        <b/>
        <sz val="12"/>
        <color rgb="FF00B050"/>
        <rFont val="Times New Roman"/>
        <family val="1"/>
        <charset val="186"/>
      </rPr>
      <t>²</t>
    </r>
  </si>
  <si>
    <t>²Pildyti tuomet, jei sutarties vykdymui bus pasitelkti subrangovai, kurių kvalifikacija tiekėjas nesiremia, kad atitiktų kvalifikacijos reikalavimus.</t>
  </si>
  <si>
    <t>³Pildyti tuomet, jei sutarties vykdymui bus pasitelkti kvazisubrangovai, kurių pajėgumais tiekėjas remiasi, kad atitiktų kvalifikacijos reikalavimus. 
Pateikiama kvazisubrangovų pasirašytas laisvos formos sutikimas, patvirtinantis atlikti sutartyje nurodytus darbus ir tiekėjo ar ūkio subjekto, kurio pajėgumais tiekėjas remiasi, patvirtinimas, kad laimėjęs konkursą, įdarbins šį kvazisubrangovą (tik tuo atveju, jei šis specialistas nesiūlomas kaip ūkio subjektas, kurio pajėgumais tiekėjas remiasi).</t>
  </si>
  <si>
    <r>
      <t>12. Vykdant sutartį pasitelksiu šiuos specialistus, kuriuos ketinu įdarbinti (toliau - kvazisubrangovas)</t>
    </r>
    <r>
      <rPr>
        <b/>
        <sz val="12"/>
        <rFont val="Times New Roman"/>
        <family val="1"/>
        <charset val="186"/>
      </rPr>
      <t>³</t>
    </r>
    <r>
      <rPr>
        <b/>
        <sz val="12"/>
        <color theme="1"/>
        <rFont val="Times New Roman"/>
        <family val="1"/>
        <charset val="186"/>
      </rPr>
      <t>:</t>
    </r>
  </si>
  <si>
    <t>13. Šiame pasiūlyme yra pateikta ir konfidenciali informacija (dokumentai su konfidencialia informacija įsegti atskirai)⁴:</t>
  </si>
  <si>
    <t xml:space="preserve">⁴Pildyti tuomet, jei bus pateikta konfidenciali informacija. Tiekėjas negali nurodyti, kad konfidenciali yra pasiūlymo kaina arba, kad visas pasiūlymas yra konfidencialus. </t>
  </si>
  <si>
    <t>Sienų kosmetinis remontas (glaistymas, dažymas 2 kartus (dažų atsparumo trynimui, dengiamumo 1 klasė, dažai turi būti skirti viešosios paskirties pastatų patalpoms). Spalvą derinti su užsakovu. Dokumentai, pagrindžiantys nurodytas dažų technines charakteristikas bus reikalaujami sutarties vykdymo metu.</t>
  </si>
  <si>
    <t>Palangių, durų ir langų  angokraščių remontas (nuvalant senus dažus ar tapetus ar kitą seną dangą;  tinkavimas;  tinkavimo, glaistymo kampų uždėjimas; gruntavimas; glaistymas 2 sluoksniais; šlifavimas; dažymas 2 kartus plaunamais vandeniais emulsiniais dažais (dažų atsparumo trynimui 1 klasė, dažai turi būti skirti viešosios paskirties patalpų patalpoms). Spalvą derinti su užsakovu. Dokumentai, pagrindžiantys nurodytas dažų technines charakteristikas bus reikalaujami sutarties vykdymo metu.</t>
  </si>
  <si>
    <t>Sienų aptaisymas keraminėmis plytelėmis (1 rūšies keraminės plytelės, senų plytelių išardymas ir naujų klijavimas, spalvą ir matmenis derinti su užsakovu), išorinio kampo formavimui, plytelių užbaigimui naudojant aliuminio profilius. Dokumentai, pagrindžiantys nurodytų keraminių plytelių technines charakteristikas bus reikalaujami sutarties vykdymo metu.</t>
  </si>
  <si>
    <t>Angokraščių, palangių, stulpų aptaisymas keraminėmis plytelėmis (1 rūšies keraminės plytelės, senų plytelių išardymas ir naujų klijavimas, apdailinių kampų uždėjimas, spalvą ir matmenis derinti su užsakovu) išorinio kampo formavimui, plytelių užbaigimui naudojant aliuminio profilius. Dokumentai, pagrindžiantys nurodytų keraminių plytelių technines charakteristikas bus reikalaujami sutarties vykdymo metu.</t>
  </si>
  <si>
    <t>Radiatorių perdažymas (senų dažų pašalinimas, gruntavimas, dažymas). Dažai turi būti tinkantys karščio veikiamiems paviršiams t.y. specialiai radiatoriams, dokumentai pagrindžiantys technines charakteristikas bus reikalaujami sutarties vykdymo metu.</t>
  </si>
  <si>
    <t>Lubų remontas (nuvalant senus dažus, tinko remontas, glaistymas, gruntavimas, dažymas vandenianiais emulsiniais dažais2 kartus (dažai 1 klasės, skirti viešosios paskirties pastatų patalpoms). Dokumentai, pagrindžiantys nurodytų dažų technines charakteristikas bus reikalaujami sutarties vykdymo metu.</t>
  </si>
  <si>
    <t>Pakabinamų atsparių drėgmei  lubų su metalo konstrukcija (Amstrong tipo arba analogiškos plokštės 600x600 mm) įrengimas. Atsparumas ugniai: Degumo klasė A1 pagal EN 13501-1; Garso izoliacija D klasė pagal EN ISO 11654; Atsparumas drėgmei: Klasė 1/C/0N pagal EN 13964, siekia ne mažiau kaip 90 % RH. Dokumentai, pagrindžiantys nurodytų pakabinamų lubų technines charakteristikas bus reikalaujami sutarties vykdymo metu.</t>
  </si>
  <si>
    <t>Grindų aptaisymas akmens masės plytelėmis (1 rūšis, slidumo klasė ne mažiau kaip R10, dilumo klasė ne mažiau kaip 4, spalva ir matmenys derinama su užsakovu). Dokumentai, pagrindžiantys nurodytų akmens masės plytelių technines charakteristikas bus reikalaujami sutarties vykdymo metu.</t>
  </si>
  <si>
    <t>PVC dangos (atsparumo klasė ne mažiau kaip 34, bendras dangos storis ne mažiau kaip 2,5 mm, dėvimojo sluoksnio storis ne mažiau kaip 0,7 mm, atsparumas slydimui ne mažiau kaip R10) įrengimas užklijuojant ne mažiau kaip 12 cm dangos ant sienos, dangos juostų suvirinimo siūlių tvirtumas turi būti ne mažiau nei 600 N/50mm. Dokumentai, pagrindžiantys nurodytos PVC dangos technines charakteristikas bus reikalaujami sutarties vykdymo metu.</t>
  </si>
  <si>
    <t>Laiptų apdaila akmens masės plytelėmis (ne mažesnė kaip 1 rūšis, slidumo klasė ne mažiau kaip R10, dilumo klasė ne mažiau kaip 4, spalva ir matmenys derinama su užsakovu). Dokumentai, pagrindžiantys nurodytų akmens masės plytelių technines charakteristikas bus reikalaujami sutarties vykdymo metu.</t>
  </si>
  <si>
    <t>Laiptų priešpakopių dažymas (dažų atsparumo trynimui  ne mažesnė kaip 1 klasė, dažai turi būti skirti viešosios paskirties pastatų patalpoms). Spalvą derinti su užsakovu. Dokumentai, pagrindžiantys nurodytas dažų technines charakteristikas bus reikalaujami sutarties vykdymo metu.</t>
  </si>
  <si>
    <t>Sienų aptaisymas akmens masės plytelėmis (1 rūšies akmens masės plytelės, senų plytelių išardymas ir naujų klijavimas, spalvą ir matmenis derinti su užsakovu), išorinio kampo formavimui, plytelių užbaigimui naudojant aliuminio profilius. Dokumentai, pagrindžiantys nurodytų keraminių plytelių technines charakteristikas bus reikalaujami sutarties vykdymo metu.</t>
  </si>
  <si>
    <t>Vandentiekio ir šildymo sistemos vamzdynų perdažymas (senų dažų pašalinimas, gruntavimas, dažymas). (Dažai turi būti tinkantys karščio veikiamiems paviršiams t.y. specialiai vamzdynui, dokumentai, pagrindžiantys technines charakteristikas bus reikalaujami sutarties vykdymo metu).</t>
  </si>
  <si>
    <t>Grindų aptaisymas keraminėmis plytelėmis (1 rūšies keraminės plytelės, dilumo ne mažiau kaip 4 klasė, matmenys ir spalva derinama su užsakovu), kai siūlių plotis iki 8 mm. Dokumentai, pagrindžiantys nurodytų keraminių plytelių technines charakteristikas bus reikalaujami sutarties vykdymo metu.</t>
  </si>
  <si>
    <t>Esamų apasuginių ir priešgaisrinių daviklių permontavimas (tuo atveju kai  įrenginėjamos pakabinamos lubos ir daviklius reikalinga permontuoti žemiau pakabinamų lubų).</t>
  </si>
  <si>
    <t>Unitazų montavimas su prijungtais nuplovimo bakeliais/ŽN. Unitazas pastatomas. Medžiaga-santechninė keramika. Spalva- balta. Komplektuojamas su unitazo dangčiu. Spalva (unitazo, bakelio, dangčio) - balta. Sanitarinis prietaisas turi atitikti EN nustatytus dydžius. Komplektuojami su jų tipą ir pastatymo būdą atitinkančiomis tvirtinimo detalėmis.</t>
  </si>
  <si>
    <t>1 priemonė – transportuojant visas statybvietėje susidarančias statybines medžiagas į statybvietę ir iš jos, naudojami daugkartiniai konteineriai, išskyrus kai susidarančios atliekos turi būti perdirbamos ar vežamos į MBA</t>
  </si>
  <si>
    <t>2 priemonė – bus pakartotinai naudojamos, perdirbamos ar kitaip naudojamos griovimo ir statybos procesuose susidariusios atliekos</t>
  </si>
  <si>
    <r>
      <rPr>
        <b/>
        <sz val="12"/>
        <color theme="1"/>
        <rFont val="Times New Roman"/>
        <family val="1"/>
        <charset val="186"/>
      </rPr>
      <t>3.</t>
    </r>
    <r>
      <rPr>
        <sz val="12"/>
        <color theme="1"/>
        <rFont val="Times New Roman"/>
        <family val="1"/>
        <charset val="186"/>
      </rPr>
      <t xml:space="preserve"> </t>
    </r>
    <r>
      <rPr>
        <b/>
        <sz val="12"/>
        <color theme="1"/>
        <rFont val="Times New Roman"/>
        <family val="1"/>
        <charset val="186"/>
      </rPr>
      <t xml:space="preserve">Aplinkos apsaugos priemonių taikymo kriterijus: </t>
    </r>
    <r>
      <rPr>
        <sz val="12"/>
        <color theme="1"/>
        <rFont val="Times New Roman"/>
        <family val="1"/>
        <charset val="186"/>
      </rPr>
      <t xml:space="preserve">tiekėjo siūlomi įsipareigojamai taikyti aplinkos apsaugos priemones statybos darbų metu:                                 </t>
    </r>
    <r>
      <rPr>
        <b/>
        <sz val="12"/>
        <color theme="1"/>
        <rFont val="Times New Roman"/>
        <family val="1"/>
        <charset val="186"/>
      </rPr>
      <t/>
    </r>
  </si>
  <si>
    <t xml:space="preserve">Reikalavimai šildymo sistemai: 
1. Vamzdžiai. Vamzdynas montuojami plieniniais arba daugiasluoksniais  presuojamais vamzdžiais. Kanaluose magistralinis vamzdynas montuojamas plieniniais virinamais vamzdžiais, plieniniais arba daugiasluoksniais presuojamais vamzdžiais, patalpose plieniniais arba daugiasluoksniais presuojamais vamzdžiais. Presuojami plieniniai vamzdžiai ir jų techninės charakteristikos turi atitikti EN 10305 keliamus reikalavimus. Sujungimus atlikti naudojant sistemines plienines jungtis su vidine tarpine iš etilo propileno kaučiuko (EPDM) su funkcija LBP, kuri leidžia aptikti neužpresuotus sujungimus, vadinamas kontroliuojamas pratekėjimas esant 1,5 bar slėgiui. Vamzdžiai gaminami iš plieno, kurio mechaninės savybės tokios: Vamzdynų darbo režimas: slėgis iki 1,6 MPa; Temperatūra: iki 135 °C (EPDM), trumpalaikė 150°C (EPDM). Linijinio pailgėjimo koeficientas 0,0108 mm/mK (4m vamzdžio pailgėjimas prie dt60°C 2,59mm)‘ šiluminis laidumas 58 W/m²K, sienelių vidinio paviršiaus šiurkštumas 0,01mm. Vamzdžiai gamykliškai yra galvanizuoti, t. y. cinkuoti. Visi fitingai naudojami tik to pačio gamintojo, sujungimai atliekami laikantis gamintojo reikalavimų. Plieniniai vandens-dujų vamzdžiai turi būti pagaminti pagal EN 10255 arba analogišką standartą. Jų paviršiai turi būti gruntuoti gamykloje. Jų galai turi būti nupjauti statmenai, nuvalyti nuo atplaišų ir uždengti aklėmis. Vamzdynų siuntas priima rangovas ir atsako už kokybę. Plieninių vamzdžių alkūnės ir praėjimai turi būti pagaminti iš tos pačios plieno markės kaip pagrindiniai vamzdynai, padengti gruntuose ir atitikti EN standartus. Plieniniai magistraliniai vamzdžiai tarpusavyje jungiami suvirinimo būdu. Armatūra prie vamzdžių jungiama flanšiniu, virinimo arba srieginiu būdu, vamzdynas turi būti paruoštas antikoroziniam padengimui: vamzdynai, kurie neturi gamyklinės gruntuotės, turi būti nuvalyti iki metalinio blizgesio ir padengti gruntuote. Atlikus suvirinimo darbus, sandūros turi būti nuvalytos nuo suvirinimo šlakų, nuriebalinamos ir padengiamos gruntuote. Taip paruošti vamzdynų paviršiai dengiami dviem antikorozinės dangos sluoksniais. Antikorozinė danga turi būti atspari karščiui 120°C.  Daugiasluoksniai vamzdžiai turi atitikti DIN 16892/93.Vamzdis sudarytas iš penkių sluoksnių. Pagrindinis sluoksnis tai aliuminio vamzdis, suvirintas išilgine sandarine siūle. Sandarinė siūlė suvirinta lazeriu. Vamzdžiai turi storą aliuminio sluoksnį – 0,4 mm (nuo Ø 14 mm iki Ø 20 mm) ir 0,5 mm (Ø 26 ir Ø 32 mm). Sekantys du sluoksniai išorėje ir vidinėje aliuminio vamzdžio pusėje – klijai. Jie tvirtai ir elastingai sujungia aliumininį vamzdį su modifikuoto polietileno sluoksniais. Darbinė temperatūra 95ºC, slėgis iki 10 bar. Vamzdžių galai privalo turėti statmeną ašiai pjūvį. Vamzdžio įlinkis per ašį neturi viršyti 2mm, kai vamzdžio skersmuo iki 20 mm ir 1,5 mm didesnio skersmens vamzdžiams. Vamzdžiai jungiami žalvarinėmis arba plastikinėmis fasoninėmis jungtimis.
2. Vamzdynų plėtimasis. Visos vamzdyno dalys turi būti sumontuotos taip, kad vamzdžiai galėtų plėstis ir trauktis, nesukeldami netinkamų tempimų bet kurioje vamzdyno dalyje. Kur įmanoma, plėtimasis ir susitraukimas turi būti kompensuojama natūraliais vamzdžių pasislinkimais ašine kryptimi. Kur neįmanoma kompensuoti vamzdynų plėtimosi ir susitraukimo aukščiau aprašytu būdu, vamzdynams turi būti įrengti "u" formos kompensatoriai.
3. Vamzdžių įvorės. Vamzdžių įvorės turi būti ten, kur vamzdžiai praeina pro sienas, grindis ar lubas. Įvorės turi būti pagamintos atitinkamo dydžio, kad būtų užtikrintas ne mažesnis kaip 15mm tarpelis pagal diametrą jeigu nenurodyta kitaip. Kur vamzdžiai praeina pro konstrukcines grindis ir priešgaisrines sienas, turi būti naudojamos specialios ugnies nepraleidžiančios tarpinės, kad būtų pasiektas bent 2val. atsparumas ugniai. Praėjimuose pro grindis šlapiose patalpose įvorė turi baigtis 100mm virš grindų lygio. Patalpose su viniline grindų įranga jos kraštas turi būti užriestas prie įvorės.
4. Vamzdynų armatūra: 
4.1. Uždaromoji armatūra. Šildymo sistemose turi būti naudojami srieginiai žalvariniai rutuliniai vožtuvai: DN15...50; maksimali temperatūra 0÷100°C; maksimalus slėgis PN10; armatūra turi turėti atitikties sertifikatą išduotą Lietuvoje. 
4.2. Vožtuvas oro išleidimui. Šildymo sistemose turi būti naudojami srieginiai žalvariniai nuorinimo vožtuvai: DN15; maksimali temperatūra 0÷100°C; maksimalus slėgis PN10. 
4.3. Termostatiniai davikliai. Įtakai atsparus (antivandalinis tik vaikams prieinamose vietose) termostatinis elementas su apsauginiu gaubtu, apsaugotas nuo neleistino temperatūros nustatymo bei nuėmimo vaikams prieinamose vietose, laiptinėje. Termostatinis elementas užpildytas dujų mišiniu maksimaliam efektyvumui pasiekti. Temperatūros nustatymo ribos nuo 5 iki 26°C, su apsauga nuo užšalimo. Montuojamas ir nustatomas remiantis gamintojo pateiktomis instrukcijomis. 
4.4. Automatiniai termostatiniai ventiliai. Automatinis termostatinis ventilis šoninio jungimo radiatoriams su slėgio pamatavimo siurblio darbo optimizavimo galimybe. Termostatinis vožtuvas turi būti išbandytas 16 barų, darbinis slėgis PN 10 barų. Maksimali darbinė temperatūra 95°C. Maksimalus slėgio skirtumas vožtuve 0,6Bar. Nustatomas srautas 25....135l/h. Srauto nustatymas turi būti nustatomas be specialių įrankių. Vandens kokybė turi atitikti VDI 2035 direktyvą. Automatinis termostatas turi slėgio pamatavimo galimybę. Slėgio matavimas vožtuve reikalingas cirkuliacinio siurblio darbo taško optimizavimui, automatinio vožtuvo darbo parametrų užtikrinimui. Termostatinio elemento tvirtinimo tipas – įspaudžiama jungtis.
5. Šiluminė ir ugniai atspari izoliacija. Reikalavimai izoliacijai turi būti neblogesni kaip nurodyta „Įrenginių šilumos izoliacijos įrengimo taisyklėse“. Vamzdynai iki Dn65 izoliuojami akmens vatos kevalais su aliuminio folija. Vamzdynai diametro Dn65 ir didesnio izoliuojami akmens vatos kevalais su aliuminio folija arba akmens vatos dembliais su stiklo audiniu. Vamzdynai zoliuojami akmens vatos vamzdiniais kevalais su armuota aliuminio folijos danga. Išilginės siūlės sandarinimui naudojama lipni juostelė. Šilumos laidumas prie 10°C &lt;0,035W/mK; nominalus tankis 80-180kg/m³, priklausomai nuo kevalo dydžio; maksimali temperatūra 200°C; vamzdinio kevalo ilgis 1,2m. Šilumos izoliacija turi išlaikyti pastovias izoliacines savybes per visą naudojimo laiką. Neleidžiama izoliacinėse konstrukcijose naudoti medžiagų, turinčių asbesto.
6. Radiatoriai. Radiatoriai turi atitikti HN75:2016 reikalavimus. Radiatorių darbinis slėgis – 1,0MPa. bandymo slėgis 1,3MPa. Patalpos ribose montuojami vienodame aukštyje, ne mažiau nei 100 mm nuo grindų; 50 mm nuo palangės ir 25 mm nuo sienos.  Radiatoriai prie vamzdynų jungiami srieginiu sujungimu - vidinis sriegis 4 x G1/2. Radiatoriai turi būti padengti aukštos kokybės lako danga, neišskirianti kenksmingų aplinkai medžiagų, lakavimas kataforezės ir elektrostatinio purškimo būdu. Spalva – balta (RAL 9016). Radiatorius turi būti tiekiamas kartu su įmontuotu nuorinimo vožtuvėliu, akle, tvirtinimo komplektais.
7. Vamzdynų hidraulinis bandymas. Sumontuotus, tačiau dar nepaslėptus vamzdynus reikia pripildyti vandeniu. Slėgio matavimo prietaisai jungiami sistemos žemiausiame taške. Naudojami tik tokie slėgio matavimo prietaisai, kurie parodo 0,1 bar slėgio pasikeitimą. Iš karto po to kai patikrinamas slėgis šaltu vandeniu, pašildomas vanduo iki didžiausios skaičiavimuose įvertintos temperatūros ir patikrinama, ar įrenginys išlieka sandarus didžiausiai darbinei temperatūrai. Kontrolinis slėgis: 1,3 bendras slėgis. Tikrinimo trukmė: praėjus 2 valandoms nuo temperatūrų išlyginimo tarp vamzdžio ir tikrinimo priemonės. Kontrolinio slėgio paklaida: &lt;=0,2 bar Pabaigoje būtina apžiūrėti visus vamzdžių sujungimus. Šildymo sistemų hidrauliniai išbandymai turi būti atliekami atjungus sistemas nuo šilumos punkto, esant 1,3 karto didesniam slėgiui, negu naudojimo, bet ne mažesniu kaip 0,2 MPa slėgiu sistemos žemiausioje vietoje. Šildymo sistema laikoma tinkama, jeigu po 5 minučių spaudimo nėra sumažėjimo ir suvirintose siūlėse, vamzdžiuose, armatūros korpuse ir kt. nėra vandens ištekėjimo. Šildymo sistemų hidrauliniai išbandymai turi būti atliekami atjungus sistemas nuo šilumos punkto, esant 1,3 karto didesniam slėgiui, negu naudojimo, bet ne mažesniu kaip 0,2 MPa slėgiu sistemos žemiausioje vietoje. Šildymo sistema laikoma tinkama, jeigu po 5 minučių spaudimo nėra sumažėjimo ir suvirintose siūlėse, vamzdžiuose, armatūros korpuse ir kt. nėra vandens ištekėjimo
</t>
  </si>
  <si>
    <t>Sienų remontas (nuvalant senus dažus ar tapetus ar kita seną dangą;  tinkavimas;  tinkavimo, glaistymo kampų uždėjimas; gruntavimas; glaistymas 2 sluoksniais; šlifavimas; dažymas 2 kartus plaunamais vandeniais emulsiniais dažais (dažų atsparumo trynimui, dengiamumo 1 klasė, dažai turi būti tinkami viešosios paskirties pastatų patalpoms). Spalvą derinti su užsakovu. Dokumentai, pagrindžiantys nurodytas dažų technines charakteristikas bus reikalaujami.</t>
  </si>
  <si>
    <t>Statybinių atliekų (mišrios statybinės ir buitinės atliekos) išvežimas (įvertinant pakrovimo, panešimo, transportavimo ir utilizavimo sąnaudas). Dokumentai pagrindžiantys statybinių atliekų utilizavimą bus reikalaujami sutarties vykdymo metu).</t>
  </si>
  <si>
    <r>
      <rPr>
        <i/>
        <u/>
        <sz val="11"/>
        <rFont val="Times New Roman"/>
        <family val="1"/>
        <charset val="186"/>
      </rPr>
      <t>Pastaba:</t>
    </r>
    <r>
      <rPr>
        <i/>
        <sz val="11"/>
        <rFont val="Times New Roman"/>
        <family val="1"/>
        <charset val="186"/>
      </rPr>
      <t xml:space="preserve"> jei iš pateiktų duomenų (reikalavimų) būtų galima daryti prielaidą apie konkrečius prekių modelius ar šaltinius, konkrečius technologinius procesus ar prekių ženklus, patentus, tipus, standartus, sertifikatus, konkrečią kilmę ar gamybą, laikoma, kad duomenys (reikalavimai) yra tik orientaciniai ir tiekėjai gali siūlyti lygiaverčius (lygiavertiškumą privalo įrodyti tiekėjas) ar geresnių charakteristikų.</t>
    </r>
  </si>
  <si>
    <r>
      <t xml:space="preserve">Tiekėjui nurodžius siūlomus įsipareigojamus taikyti aplinkos apsaugos priemones statybos darbų metu, kartu pateikiama </t>
    </r>
    <r>
      <rPr>
        <b/>
        <i/>
        <sz val="12"/>
        <color theme="1"/>
        <rFont val="Times New Roman"/>
        <family val="1"/>
        <charset val="186"/>
      </rPr>
      <t>Tiekėjo deklaracija / pasižadėjimas taikyti aplinkos apsaugos priemones, užpildyta pagal pirkimo sąlygų 9 priedą</t>
    </r>
  </si>
  <si>
    <r>
      <rPr>
        <i/>
        <u/>
        <sz val="11"/>
        <color theme="1"/>
        <rFont val="Times New Roman"/>
        <family val="1"/>
        <charset val="186"/>
      </rPr>
      <t>Pastaba</t>
    </r>
    <r>
      <rPr>
        <u/>
        <sz val="10"/>
        <color theme="1"/>
        <rFont val="Times New Roman"/>
        <family val="1"/>
        <charset val="186"/>
      </rPr>
      <t>.</t>
    </r>
    <r>
      <rPr>
        <sz val="10"/>
        <color theme="1"/>
        <rFont val="Times New Roman"/>
        <family val="1"/>
        <charset val="186"/>
      </rPr>
      <t xml:space="preserve"> </t>
    </r>
    <r>
      <rPr>
        <i/>
        <sz val="12"/>
        <color theme="1"/>
        <rFont val="Times New Roman"/>
        <family val="1"/>
      </rPr>
      <t xml:space="preserve">Papildomas atliktiems darbams taikomas statinio garantinis terminas – tiekėjo suteikiamas papildomas terminas, viršijantis privalomą teisės aktais nustatytą 5 metų garantinį terminą. Perkančioji organizacija vertindama pasiūlymus, balus (V) skirs ne daugiau kaip už 5 metus papildomo garantinio termino,       t. y., jei tiekėjas nepasiūlys papildomo garantinio termino, jam bus skiriama 0 balų, jei konkurso sąlygų 2 priedo 2 punkte nurodys daugiau kaip 5 metus, skaičiuojant šio kriterijaus reikšmę bus vertinama, kad tiekėjas pasiūlė maksimalų 5 metų papildomą garantinį terminą. </t>
    </r>
  </si>
  <si>
    <r>
      <t xml:space="preserve">Tiekėjas turi atsakingai įvertinti savo pajėgumą ir siūlyti tik tas aplinkos apsaugos priemones, kurių gebės laikytis ir teikti įrodymus apie jų laikymąsi visą sutarties vykdymo laikotarpį.
Jei tiekėjas savo pasiūlyme nenurodys nei vienos iš dviejų aplinkos apsaugos priemonių, t. y., neprisiims įsipareigojimo jų taikyti statybos darbų metu ar nepateiks Tiekėjo deklaracijos / pasižadėjimo taikyti aplinkos apsaugos priemones, užpildytos pagal pirkimo sąlygų 9 priedą, jam bus skiriama 0 balų.                                                                    </t>
    </r>
    <r>
      <rPr>
        <b/>
        <i/>
        <u/>
        <sz val="12"/>
        <color theme="1"/>
        <rFont val="Times New Roman"/>
        <family val="1"/>
        <charset val="186"/>
      </rPr>
      <t>Sutartyje numatytos sankcijos už šių įsipareigojimų nevykdymą.</t>
    </r>
    <r>
      <rPr>
        <i/>
        <sz val="12"/>
        <color theme="1"/>
        <rFont val="Times New Roman"/>
        <family val="1"/>
        <charset val="186"/>
      </rPr>
      <t xml:space="preserve">
</t>
    </r>
  </si>
  <si>
    <t>DĖL KAUNO MIESTO SAVIVALDYBĖS NUOSAVYBĖS IR PATIKĖJIMO TEISE VALDOMŲ PASTATŲ (IKIMOKYKLINIO UGDYMO ĮSTAIGŲ) VIDAUS PATALPŲ REMONTO DARBŲ PIRKIMO</t>
  </si>
  <si>
    <t>1. Išnagrinėję konkurso sąlygas, įskaitant jų priedus, mes siūlome, pagal sutarties sąlygas, techninę spacifikaciją ir kitus pirkimo dokumentus atlikti Kauno miesto savivaldybės nuosavybės ir patikėjimo teise valdomų pastatų (ikimokyklinio ugdymo įstaigų) vidaus patalpų remonto darbus už (1 lentelės 8 stulpelio suminės eilutės ir 2 lentelės 7 stulpelio 1 eilutės SUMA):</t>
  </si>
  <si>
    <t>Kaunas</t>
  </si>
  <si>
    <t xml:space="preserve">UAB „Vilungės statyba“ </t>
  </si>
  <si>
    <t xml:space="preserve"> Kapsų g. 96b LT-44144 Kaunas
Telefonas 8(37)732362, faksas 8(37)332492, 
Įmonės kodas 304584210, PVM mokėtojo kodas LT100011053617
Duomenys saugomi VĮ Registrų centro Kauno filiale
</t>
  </si>
  <si>
    <t>UAB "Vilungės statyba"</t>
  </si>
  <si>
    <t>Kapsų g. 96 B, 44144, Kaunas</t>
  </si>
  <si>
    <t>Paulius Moliejus</t>
  </si>
  <si>
    <t>8 656 87554</t>
  </si>
  <si>
    <t>info@vilungesstatyba.lt</t>
  </si>
  <si>
    <t>LT86 2140 0300 0400 6624 Luminor bank AB Lietuvos skyrius 21400</t>
  </si>
  <si>
    <t>Įgaliojimas</t>
  </si>
  <si>
    <r>
      <t xml:space="preserve">2.  Atliktiems darbams suteiksime šį papildomą (viršijantį privalomąjį teisės aktais nustatytą 5 metų garantinį terminą) garantinį terminą: </t>
    </r>
    <r>
      <rPr>
        <b/>
        <sz val="12"/>
        <color rgb="FFFF0000"/>
        <rFont val="Times New Roman"/>
        <family val="1"/>
        <charset val="186"/>
      </rPr>
      <t>...............5................... metai (įrašyti).</t>
    </r>
  </si>
  <si>
    <r>
      <t>taikoma.........................................(</t>
    </r>
    <r>
      <rPr>
        <i/>
        <sz val="12"/>
        <color theme="1"/>
        <rFont val="Times New Roman"/>
        <family val="1"/>
        <charset val="186"/>
      </rPr>
      <t>taikoma/netaikoma, įrašyti</t>
    </r>
    <r>
      <rPr>
        <sz val="12"/>
        <color theme="1"/>
        <rFont val="Times New Roman"/>
        <family val="1"/>
        <charset val="186"/>
      </rPr>
      <t xml:space="preserve">) </t>
    </r>
  </si>
  <si>
    <r>
      <t>taikoma.............................................(</t>
    </r>
    <r>
      <rPr>
        <i/>
        <sz val="12"/>
        <color theme="1"/>
        <rFont val="Times New Roman"/>
        <family val="1"/>
        <charset val="186"/>
      </rPr>
      <t>taikoma/netaikoma, įrašyti</t>
    </r>
    <r>
      <rPr>
        <sz val="12"/>
        <color theme="1"/>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</si>
</sst>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b/>
      <u/>
      <sz val="12"/>
      <color theme="1"/>
      <name val="Times New Roman"/>
      <family val="1"/>
      <charset val="186"/>
    </font>
    <font>
      <sz val="12"/>
      <name val="Times New Roman"/>
      <family val="1"/>
      <charset val="186"/>
    </font>
    <font>
      <b/>
      <sz val="11"/>
      <color indexed="8"/>
      <name val="Calibri"/>
      <family val="2"/>
      <charset val="186"/>
    </font>
    <font>
      <sz val="12"/>
      <color indexed="8"/>
      <name val="Times New Roman"/>
      <family val="1"/>
      <charset val="186"/>
    </font>
    <font>
      <sz val="11"/>
      <color indexed="8"/>
      <name val="Times New Roman"/>
      <family val="1"/>
      <charset val="186"/>
    </font>
    <font>
      <b/>
      <sz val="11"/>
      <color indexed="8"/>
      <name val="Times New Roman"/>
      <family val="1"/>
      <charset val="186"/>
    </font>
    <font>
      <sz val="10"/>
      <color indexed="8"/>
      <name val="Times New Roman"/>
      <family val="1"/>
    </font>
    <font>
      <sz val="9"/>
      <name val="Times New Roman"/>
      <family val="1"/>
      <charset val="186"/>
    </font>
    <font>
      <i/>
      <sz val="12"/>
      <color theme="1"/>
      <name val="Times New Roman"/>
      <family val="1"/>
    </font>
    <font>
      <b/>
      <sz val="12"/>
      <color indexed="8"/>
      <name val="Times New Roman"/>
      <family val="1"/>
    </font>
    <font>
      <sz val="10"/>
      <color theme="1"/>
      <name val="Times New Roman"/>
      <family val="1"/>
      <charset val="186"/>
    </font>
    <font>
      <b/>
      <sz val="12"/>
      <color rgb="FFFF0000"/>
      <name val="Times New Roman"/>
      <family val="1"/>
      <charset val="186"/>
    </font>
    <font>
      <b/>
      <i/>
      <sz val="12"/>
      <color rgb="FFFF0000"/>
      <name val="Times New Roman"/>
      <family val="1"/>
      <charset val="186"/>
    </font>
    <font>
      <b/>
      <i/>
      <u/>
      <sz val="12"/>
      <color rgb="FFFF0000"/>
      <name val="Times New Roman"/>
      <family val="1"/>
      <charset val="186"/>
    </font>
    <font>
      <i/>
      <u/>
      <sz val="11"/>
      <color theme="1"/>
      <name val="Times New Roman"/>
      <family val="1"/>
      <charset val="186"/>
    </font>
    <font>
      <u/>
      <sz val="10"/>
      <color theme="1"/>
      <name val="Times New Roman"/>
      <family val="1"/>
      <charset val="186"/>
    </font>
    <font>
      <sz val="10"/>
      <name val="Times New Roman"/>
      <family val="1"/>
      <charset val="186"/>
    </font>
    <font>
      <b/>
      <sz val="11"/>
      <color theme="1"/>
      <name val="Times New Roman"/>
      <family val="1"/>
      <charset val="186"/>
    </font>
    <font>
      <b/>
      <sz val="11"/>
      <name val="Times New Roman"/>
      <family val="1"/>
      <charset val="186"/>
    </font>
    <font>
      <sz val="11"/>
      <name val="Times New Roman"/>
      <family val="1"/>
      <charset val="186"/>
    </font>
    <font>
      <b/>
      <sz val="11"/>
      <color rgb="FFFF0000"/>
      <name val="Times New Roman"/>
      <family val="1"/>
      <charset val="186"/>
    </font>
    <font>
      <sz val="11"/>
      <color theme="1"/>
      <name val="Times New Roman"/>
      <family val="1"/>
      <charset val="186"/>
    </font>
    <font>
      <b/>
      <sz val="12"/>
      <color indexed="8"/>
      <name val="Times New Roman"/>
      <family val="1"/>
      <charset val="186"/>
    </font>
    <font>
      <i/>
      <sz val="11"/>
      <color theme="1"/>
      <name val="Times New Roman"/>
      <family val="1"/>
      <charset val="186"/>
    </font>
    <font>
      <b/>
      <i/>
      <sz val="11"/>
      <color theme="1"/>
      <name val="Times New Roman"/>
      <family val="1"/>
      <charset val="186"/>
    </font>
    <font>
      <b/>
      <i/>
      <sz val="12"/>
      <color indexed="8"/>
      <name val="Times New Roman"/>
      <family val="1"/>
      <charset val="186"/>
    </font>
    <font>
      <b/>
      <i/>
      <sz val="11"/>
      <color indexed="8"/>
      <name val="Times New Roman"/>
      <family val="1"/>
      <charset val="186"/>
    </font>
    <font>
      <b/>
      <i/>
      <u/>
      <sz val="11"/>
      <color theme="1"/>
      <name val="Times New Roman"/>
      <family val="1"/>
      <charset val="186"/>
    </font>
    <font>
      <b/>
      <sz val="12"/>
      <color rgb="FF00B050"/>
      <name val="Times New Roman"/>
      <family val="1"/>
      <charset val="186"/>
    </font>
    <font>
      <i/>
      <sz val="11"/>
      <name val="Times New Roman"/>
      <family val="1"/>
      <charset val="186"/>
    </font>
    <font>
      <i/>
      <u/>
      <sz val="11"/>
      <name val="Times New Roman"/>
      <family val="1"/>
      <charset val="186"/>
    </font>
    <font>
      <b/>
      <i/>
      <sz val="12"/>
      <color theme="1"/>
      <name val="Times New Roman"/>
      <family val="1"/>
      <charset val="186"/>
    </font>
    <font>
      <b/>
      <i/>
      <u/>
      <sz val="12"/>
      <color theme="1"/>
      <name val="Times New Roman"/>
      <family val="1"/>
      <charset val="186"/>
    </font>
    <font>
      <b/>
      <sz val="12"/>
      <name val="Times New Roman"/>
      <family val="1"/>
      <charset val="186"/>
    </font>
    <font>
      <sz val="11"/>
      <color theme="1"/>
      <name val="Calibri"/>
      <family val="2"/>
      <charset val="186"/>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6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s>
  <cellStyleXfs count="2">
    <xf numFmtId="0" fontId="0" fillId="0" borderId="0"/>
    <xf numFmtId="0" fontId="38" fillId="0" borderId="0"/>
  </cellStyleXfs>
  <cellXfs count="274">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2" fillId="0" borderId="0" xfId="0" applyFont="1" applyBorder="1" applyAlignment="1" applyProtection="1">
      <alignment vertical="center"/>
      <protection locked="0"/>
    </xf>
    <xf numFmtId="0" fontId="1" fillId="0" borderId="0" xfId="0" applyFont="1" applyBorder="1" applyAlignment="1" applyProtection="1">
      <alignment horizontal="left"/>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wrapText="1"/>
      <protection locked="0"/>
    </xf>
    <xf numFmtId="0" fontId="4" fillId="0" borderId="0" xfId="0" applyFont="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0" fillId="0" borderId="0" xfId="0" applyAlignment="1" applyProtection="1">
      <alignment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0" xfId="0" applyFont="1" applyAlignment="1" applyProtection="1">
      <alignment vertical="center" wrapText="1"/>
      <protection hidden="1"/>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center" vertical="center" wrapText="1"/>
      <protection locked="0"/>
    </xf>
    <xf numFmtId="0" fontId="0" fillId="0" borderId="0" xfId="0" applyAlignment="1" applyProtection="1">
      <alignment horizontal="center"/>
      <protection locked="0"/>
    </xf>
    <xf numFmtId="2" fontId="2" fillId="0" borderId="2" xfId="0" applyNumberFormat="1" applyFont="1" applyBorder="1" applyAlignment="1" applyProtection="1">
      <alignment horizontal="left" vertical="center" wrapText="1"/>
      <protection hidden="1"/>
    </xf>
    <xf numFmtId="0" fontId="0" fillId="0" borderId="0" xfId="0" applyFill="1" applyProtection="1">
      <protection locked="0"/>
    </xf>
    <xf numFmtId="0" fontId="8" fillId="0" borderId="0" xfId="0" applyFont="1" applyBorder="1" applyAlignment="1" applyProtection="1">
      <alignment vertical="top"/>
      <protection hidden="1"/>
    </xf>
    <xf numFmtId="0" fontId="0" fillId="0" borderId="0" xfId="0" applyFont="1" applyBorder="1" applyAlignment="1" applyProtection="1">
      <alignment vertical="top"/>
      <protection hidden="1"/>
    </xf>
    <xf numFmtId="2" fontId="6" fillId="0" borderId="0" xfId="0" applyNumberFormat="1" applyFont="1" applyBorder="1" applyAlignment="1" applyProtection="1">
      <alignment vertical="top"/>
      <protection hidden="1"/>
    </xf>
    <xf numFmtId="0" fontId="9" fillId="0" borderId="0" xfId="0" applyFont="1" applyBorder="1" applyAlignment="1" applyProtection="1">
      <alignment horizontal="center" wrapText="1"/>
      <protection locked="0"/>
    </xf>
    <xf numFmtId="0" fontId="0" fillId="0" borderId="0" xfId="0" applyFont="1" applyProtection="1">
      <protection locked="0"/>
    </xf>
    <xf numFmtId="0" fontId="4" fillId="0" borderId="4" xfId="0" applyFont="1" applyFill="1" applyBorder="1" applyAlignment="1" applyProtection="1">
      <alignment horizontal="left" shrinkToFit="1"/>
      <protection locked="0"/>
    </xf>
    <xf numFmtId="0" fontId="0" fillId="0" borderId="0" xfId="0" applyAlignment="1" applyProtection="1">
      <protection locked="0"/>
    </xf>
    <xf numFmtId="0" fontId="10" fillId="0" borderId="0" xfId="0" applyFont="1" applyProtection="1">
      <protection hidden="1"/>
    </xf>
    <xf numFmtId="0" fontId="11" fillId="0" borderId="0" xfId="0" applyFont="1" applyFill="1" applyBorder="1" applyAlignment="1" applyProtection="1">
      <alignment horizontal="left" vertical="top" wrapText="1"/>
      <protection hidden="1"/>
    </xf>
    <xf numFmtId="0" fontId="23" fillId="4" borderId="2" xfId="0" applyFont="1" applyFill="1" applyBorder="1" applyAlignment="1" applyProtection="1">
      <alignment horizontal="center" vertical="center"/>
      <protection hidden="1"/>
    </xf>
    <xf numFmtId="0" fontId="23" fillId="4" borderId="2" xfId="0" applyFont="1" applyFill="1" applyBorder="1" applyAlignment="1" applyProtection="1">
      <alignment horizontal="right" vertical="center"/>
      <protection hidden="1"/>
    </xf>
    <xf numFmtId="1" fontId="23" fillId="4" borderId="2" xfId="0" applyNumberFormat="1" applyFont="1" applyFill="1" applyBorder="1" applyAlignment="1" applyProtection="1">
      <alignment horizontal="right" vertical="center"/>
      <protection locked="0"/>
    </xf>
    <xf numFmtId="2" fontId="23" fillId="4" borderId="2" xfId="0" applyNumberFormat="1" applyFont="1" applyFill="1" applyBorder="1" applyAlignment="1" applyProtection="1">
      <alignment horizontal="right" vertical="center"/>
      <protection locked="0"/>
    </xf>
    <xf numFmtId="2" fontId="23" fillId="4" borderId="2" xfId="0" applyNumberFormat="1" applyFont="1" applyFill="1" applyBorder="1" applyAlignment="1" applyProtection="1">
      <alignment horizontal="right" vertical="center"/>
      <protection hidden="1"/>
    </xf>
    <xf numFmtId="0" fontId="23" fillId="0" borderId="2" xfId="0" applyFont="1" applyBorder="1" applyAlignment="1" applyProtection="1">
      <alignment horizontal="center" vertical="center"/>
      <protection hidden="1"/>
    </xf>
    <xf numFmtId="0" fontId="23" fillId="0" borderId="2" xfId="0" applyFont="1" applyFill="1" applyBorder="1" applyAlignment="1" applyProtection="1">
      <alignment horizontal="center" vertical="center" wrapText="1"/>
      <protection hidden="1"/>
    </xf>
    <xf numFmtId="2" fontId="23" fillId="0" borderId="2" xfId="0" applyNumberFormat="1" applyFont="1" applyBorder="1" applyAlignment="1" applyProtection="1">
      <alignment horizontal="right" vertical="center"/>
      <protection hidden="1"/>
    </xf>
    <xf numFmtId="0" fontId="23" fillId="3" borderId="2" xfId="0" applyFont="1" applyFill="1" applyBorder="1" applyAlignment="1" applyProtection="1">
      <alignment horizontal="center" vertical="center" wrapText="1"/>
      <protection hidden="1"/>
    </xf>
    <xf numFmtId="0" fontId="23" fillId="3" borderId="2" xfId="0" applyFont="1" applyFill="1" applyBorder="1" applyAlignment="1" applyProtection="1">
      <alignment horizontal="center" vertical="center"/>
      <protection hidden="1"/>
    </xf>
    <xf numFmtId="0" fontId="23" fillId="0" borderId="6" xfId="0" applyFont="1" applyBorder="1" applyAlignment="1" applyProtection="1">
      <alignment horizontal="center" vertical="center"/>
      <protection hidden="1"/>
    </xf>
    <xf numFmtId="0" fontId="23" fillId="3" borderId="2" xfId="0" applyFont="1" applyFill="1" applyBorder="1" applyAlignment="1">
      <alignment horizontal="center" vertical="center" wrapText="1"/>
    </xf>
    <xf numFmtId="0" fontId="25" fillId="0" borderId="2" xfId="0" applyFont="1" applyBorder="1" applyAlignment="1" applyProtection="1">
      <alignment horizontal="center"/>
      <protection locked="0"/>
    </xf>
    <xf numFmtId="2" fontId="25" fillId="0" borderId="2" xfId="0" applyNumberFormat="1" applyFont="1" applyBorder="1" applyProtection="1">
      <protection hidden="1"/>
    </xf>
    <xf numFmtId="0" fontId="22" fillId="4" borderId="2" xfId="0" applyFont="1" applyFill="1" applyBorder="1" applyAlignment="1" applyProtection="1">
      <alignment horizontal="center" vertical="center" wrapText="1"/>
      <protection hidden="1"/>
    </xf>
    <xf numFmtId="0" fontId="23" fillId="4" borderId="2" xfId="0" applyFont="1" applyFill="1" applyBorder="1" applyAlignment="1" applyProtection="1">
      <alignment horizontal="center" vertical="center" wrapText="1"/>
      <protection hidden="1"/>
    </xf>
    <xf numFmtId="0" fontId="9" fillId="0" borderId="0" xfId="0" applyFont="1" applyBorder="1" applyAlignment="1" applyProtection="1">
      <alignment horizontal="left" vertical="top"/>
      <protection hidden="1"/>
    </xf>
    <xf numFmtId="0" fontId="21" fillId="0" borderId="22" xfId="0" applyFont="1" applyBorder="1" applyAlignment="1" applyProtection="1">
      <alignment horizontal="center" vertical="center" wrapText="1"/>
      <protection locked="0"/>
    </xf>
    <xf numFmtId="0" fontId="21" fillId="0" borderId="27" xfId="0" applyFont="1" applyBorder="1" applyAlignment="1" applyProtection="1">
      <alignment horizontal="center" vertical="center" wrapText="1"/>
      <protection locked="0"/>
    </xf>
    <xf numFmtId="0" fontId="9" fillId="0" borderId="22" xfId="0" applyFont="1" applyBorder="1" applyAlignment="1" applyProtection="1">
      <alignment horizontal="center" vertical="center" wrapText="1"/>
      <protection locked="0"/>
    </xf>
    <xf numFmtId="0" fontId="9" fillId="0" borderId="22" xfId="0" applyFont="1" applyBorder="1" applyAlignment="1" applyProtection="1">
      <alignment horizontal="center" vertical="top"/>
      <protection locked="0"/>
    </xf>
    <xf numFmtId="0" fontId="21" fillId="4" borderId="5" xfId="0" applyFont="1" applyFill="1" applyBorder="1" applyAlignment="1" applyProtection="1">
      <alignment horizontal="center" vertical="center" wrapText="1"/>
      <protection locked="0"/>
    </xf>
    <xf numFmtId="0" fontId="21" fillId="4" borderId="10" xfId="0" applyFont="1" applyFill="1" applyBorder="1" applyAlignment="1" applyProtection="1">
      <alignment horizontal="center" vertical="center" wrapText="1"/>
      <protection locked="0"/>
    </xf>
    <xf numFmtId="0" fontId="21" fillId="4" borderId="5" xfId="0" applyFont="1" applyFill="1" applyBorder="1" applyAlignment="1" applyProtection="1">
      <alignment horizontal="center" vertical="center"/>
      <protection locked="0"/>
    </xf>
    <xf numFmtId="0" fontId="28" fillId="0" borderId="22" xfId="0" applyFont="1" applyBorder="1" applyAlignment="1" applyProtection="1">
      <alignment horizontal="center" vertical="center" wrapText="1"/>
      <protection locked="0"/>
    </xf>
    <xf numFmtId="0" fontId="28" fillId="0" borderId="35" xfId="0" applyFont="1" applyBorder="1" applyAlignment="1" applyProtection="1">
      <alignment horizontal="center" vertical="center" wrapText="1"/>
      <protection locked="0"/>
    </xf>
    <xf numFmtId="0" fontId="28" fillId="0" borderId="21"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 fillId="0" borderId="22" xfId="0" applyFont="1" applyBorder="1" applyAlignment="1" applyProtection="1">
      <alignment horizontal="center" vertical="center" wrapText="1"/>
      <protection locked="0"/>
    </xf>
    <xf numFmtId="0" fontId="2" fillId="0" borderId="5" xfId="0" applyFont="1" applyBorder="1" applyAlignment="1" applyProtection="1">
      <protection locked="0"/>
    </xf>
    <xf numFmtId="0" fontId="1" fillId="0" borderId="22" xfId="0" applyFont="1" applyBorder="1" applyAlignment="1" applyProtection="1">
      <alignment horizontal="center" wrapText="1"/>
      <protection locked="0"/>
    </xf>
    <xf numFmtId="0" fontId="2" fillId="0" borderId="40" xfId="0" applyFont="1" applyBorder="1" applyProtection="1">
      <protection locked="0"/>
    </xf>
    <xf numFmtId="0" fontId="2" fillId="0" borderId="41" xfId="0" applyFont="1" applyBorder="1" applyProtection="1">
      <protection locked="0"/>
    </xf>
    <xf numFmtId="0" fontId="2" fillId="0" borderId="29" xfId="0" applyFont="1" applyBorder="1" applyProtection="1">
      <protection locked="0"/>
    </xf>
    <xf numFmtId="0" fontId="2" fillId="0" borderId="47"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8" fillId="0" borderId="22" xfId="0" applyFont="1" applyBorder="1" applyAlignment="1" applyProtection="1">
      <alignment horizontal="left" vertical="top"/>
      <protection hidden="1"/>
    </xf>
    <xf numFmtId="0" fontId="25" fillId="0" borderId="22" xfId="0" applyFont="1" applyBorder="1" applyAlignment="1" applyProtection="1">
      <alignment horizontal="left" vertical="top"/>
      <protection hidden="1"/>
    </xf>
    <xf numFmtId="0" fontId="7" fillId="0" borderId="20" xfId="0" applyFont="1" applyBorder="1" applyAlignment="1" applyProtection="1">
      <alignment vertical="top" wrapText="1"/>
      <protection hidden="1"/>
    </xf>
    <xf numFmtId="2" fontId="7" fillId="3" borderId="22" xfId="0" applyNumberFormat="1" applyFont="1" applyFill="1" applyBorder="1" applyAlignment="1" applyProtection="1">
      <alignment horizontal="center" vertical="center" wrapText="1"/>
      <protection hidden="1"/>
    </xf>
    <xf numFmtId="2" fontId="2" fillId="0" borderId="22" xfId="0" applyNumberFormat="1" applyFont="1" applyBorder="1" applyAlignment="1" applyProtection="1">
      <alignment vertical="center"/>
      <protection locked="0"/>
    </xf>
    <xf numFmtId="2" fontId="2" fillId="0" borderId="21" xfId="0" applyNumberFormat="1" applyFont="1" applyBorder="1" applyAlignment="1" applyProtection="1">
      <alignment vertical="center"/>
      <protection hidden="1"/>
    </xf>
    <xf numFmtId="2" fontId="2" fillId="0" borderId="22" xfId="0" applyNumberFormat="1" applyFont="1" applyBorder="1" applyAlignment="1" applyProtection="1">
      <alignment vertical="center"/>
      <protection hidden="1"/>
    </xf>
    <xf numFmtId="0" fontId="29" fillId="0" borderId="22" xfId="0" applyFont="1" applyBorder="1" applyAlignment="1">
      <alignment horizontal="center" vertical="top" wrapText="1"/>
    </xf>
    <xf numFmtId="0" fontId="30" fillId="0" borderId="22" xfId="0" applyFont="1" applyBorder="1" applyAlignment="1" applyProtection="1">
      <alignment horizontal="center" vertical="center" wrapText="1"/>
      <protection locked="0"/>
    </xf>
    <xf numFmtId="0" fontId="30" fillId="0" borderId="22" xfId="0" applyFont="1" applyBorder="1" applyAlignment="1" applyProtection="1">
      <alignment horizontal="center" wrapText="1"/>
      <protection locked="0"/>
    </xf>
    <xf numFmtId="0" fontId="30" fillId="0" borderId="22" xfId="0" applyFont="1" applyBorder="1" applyAlignment="1" applyProtection="1">
      <alignment horizontal="center" vertical="top"/>
      <protection locked="0"/>
    </xf>
    <xf numFmtId="1" fontId="23" fillId="0" borderId="2" xfId="0" applyNumberFormat="1" applyFont="1" applyBorder="1" applyAlignment="1" applyProtection="1">
      <alignment horizontal="center" vertical="center"/>
      <protection locked="0"/>
    </xf>
    <xf numFmtId="1" fontId="25" fillId="0" borderId="2" xfId="0" applyNumberFormat="1" applyFont="1" applyBorder="1" applyAlignment="1">
      <alignment horizontal="center" vertical="center"/>
    </xf>
    <xf numFmtId="1" fontId="25" fillId="4" borderId="2" xfId="0" applyNumberFormat="1" applyFont="1" applyFill="1" applyBorder="1" applyAlignment="1">
      <alignment horizontal="center" vertical="center"/>
    </xf>
    <xf numFmtId="1" fontId="23" fillId="4" borderId="2" xfId="0" applyNumberFormat="1" applyFont="1" applyFill="1" applyBorder="1" applyAlignment="1" applyProtection="1">
      <alignment horizontal="center" vertical="center"/>
      <protection locked="0"/>
    </xf>
    <xf numFmtId="2" fontId="23" fillId="3" borderId="2" xfId="0" applyNumberFormat="1" applyFont="1" applyFill="1" applyBorder="1" applyAlignment="1" applyProtection="1">
      <alignment horizontal="center" vertical="center" wrapText="1"/>
      <protection locked="0"/>
    </xf>
    <xf numFmtId="2" fontId="23" fillId="4" borderId="2" xfId="0" applyNumberFormat="1" applyFont="1" applyFill="1" applyBorder="1" applyAlignment="1" applyProtection="1">
      <alignment horizontal="center" vertical="center" wrapText="1"/>
      <protection locked="0"/>
    </xf>
    <xf numFmtId="14" fontId="2" fillId="0" borderId="3" xfId="0" applyNumberFormat="1"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1" fillId="0" borderId="28" xfId="0" applyFont="1" applyBorder="1" applyAlignment="1" applyProtection="1">
      <alignment horizontal="center" vertical="center" wrapText="1"/>
      <protection locked="0"/>
    </xf>
    <xf numFmtId="0" fontId="21" fillId="0" borderId="29" xfId="0" applyFont="1" applyBorder="1" applyAlignment="1" applyProtection="1">
      <alignment horizontal="center" vertical="center" wrapText="1"/>
      <protection locked="0"/>
    </xf>
    <xf numFmtId="0" fontId="23" fillId="0" borderId="6" xfId="0" applyFont="1" applyBorder="1" applyAlignment="1" applyProtection="1">
      <alignment horizontal="left" vertical="center" wrapText="1"/>
      <protection hidden="1"/>
    </xf>
    <xf numFmtId="0" fontId="23" fillId="0" borderId="1" xfId="0" applyFont="1" applyBorder="1" applyAlignment="1" applyProtection="1">
      <alignment horizontal="left" vertical="center" wrapText="1"/>
      <protection hidden="1"/>
    </xf>
    <xf numFmtId="0" fontId="22" fillId="4" borderId="6" xfId="0" applyFont="1" applyFill="1" applyBorder="1" applyAlignment="1" applyProtection="1">
      <alignment horizontal="center" vertical="center"/>
      <protection hidden="1"/>
    </xf>
    <xf numFmtId="0" fontId="22" fillId="4" borderId="7" xfId="0" applyFont="1" applyFill="1" applyBorder="1" applyAlignment="1" applyProtection="1">
      <alignment horizontal="center" vertical="center"/>
      <protection hidden="1"/>
    </xf>
    <xf numFmtId="0" fontId="22" fillId="4" borderId="1" xfId="0" applyFont="1" applyFill="1" applyBorder="1" applyAlignment="1" applyProtection="1">
      <alignment horizontal="center" vertical="center"/>
      <protection hidden="1"/>
    </xf>
    <xf numFmtId="0" fontId="2" fillId="0" borderId="1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31" xfId="0" applyFont="1" applyBorder="1" applyAlignment="1" applyProtection="1">
      <alignment horizontal="left" vertical="center"/>
      <protection locked="0"/>
    </xf>
    <xf numFmtId="0" fontId="2" fillId="0" borderId="3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0" borderId="56" xfId="0" applyFont="1" applyBorder="1" applyAlignment="1" applyProtection="1">
      <alignment horizontal="left" vertical="center"/>
      <protection locked="0"/>
    </xf>
    <xf numFmtId="0" fontId="2" fillId="0" borderId="5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1" fillId="0" borderId="26" xfId="0" applyFont="1" applyBorder="1" applyAlignment="1" applyProtection="1">
      <alignment horizontal="center" vertical="center" wrapText="1"/>
      <protection locked="0"/>
    </xf>
    <xf numFmtId="0" fontId="21" fillId="0" borderId="27" xfId="0" applyFont="1" applyBorder="1" applyAlignment="1" applyProtection="1">
      <alignment horizontal="center" vertical="center" wrapText="1"/>
      <protection locked="0"/>
    </xf>
    <xf numFmtId="0" fontId="23" fillId="0" borderId="7" xfId="0" applyFont="1" applyBorder="1" applyAlignment="1" applyProtection="1">
      <alignment horizontal="left" vertical="center" wrapText="1"/>
      <protection hidden="1"/>
    </xf>
    <xf numFmtId="0" fontId="27" fillId="0" borderId="0" xfId="0" applyFont="1" applyAlignment="1" applyProtection="1">
      <alignment horizontal="justify" vertical="center" wrapText="1"/>
      <protection locked="0"/>
    </xf>
    <xf numFmtId="0" fontId="2" fillId="0" borderId="31" xfId="0" applyFont="1" applyBorder="1" applyAlignment="1" applyProtection="1">
      <alignment horizontal="left" vertical="center" wrapText="1"/>
      <protection locked="0"/>
    </xf>
    <xf numFmtId="0" fontId="2" fillId="0" borderId="3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1" fillId="0" borderId="31" xfId="0" applyFont="1" applyBorder="1" applyAlignment="1" applyProtection="1">
      <alignment horizontal="center" vertical="center" wrapText="1"/>
      <protection locked="0"/>
    </xf>
    <xf numFmtId="0" fontId="1" fillId="0" borderId="33" xfId="0" applyFont="1" applyBorder="1" applyAlignment="1" applyProtection="1">
      <alignment horizontal="center" vertical="center" wrapText="1"/>
      <protection locked="0"/>
    </xf>
    <xf numFmtId="0" fontId="1" fillId="0" borderId="35" xfId="0" applyFont="1" applyBorder="1" applyAlignment="1" applyProtection="1">
      <alignment horizontal="center" vertical="center" wrapText="1"/>
      <protection locked="0"/>
    </xf>
    <xf numFmtId="0" fontId="21" fillId="0" borderId="31"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32" xfId="0" applyFont="1" applyBorder="1" applyAlignment="1" applyProtection="1">
      <alignment horizontal="center" vertical="center" wrapText="1"/>
      <protection locked="0"/>
    </xf>
    <xf numFmtId="0" fontId="2" fillId="0" borderId="54" xfId="0" applyFont="1" applyBorder="1" applyAlignment="1" applyProtection="1">
      <alignment horizontal="left" wrapText="1"/>
      <protection locked="0"/>
    </xf>
    <xf numFmtId="0" fontId="1" fillId="0" borderId="0" xfId="0" applyFont="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wrapText="1"/>
      <protection locked="0"/>
    </xf>
    <xf numFmtId="0" fontId="2" fillId="0" borderId="43" xfId="0" applyFont="1" applyBorder="1" applyAlignment="1" applyProtection="1">
      <alignment horizontal="center" wrapText="1"/>
      <protection locked="0"/>
    </xf>
    <xf numFmtId="0" fontId="1" fillId="0" borderId="0" xfId="0" applyFont="1" applyBorder="1" applyAlignment="1" applyProtection="1">
      <alignment horizontal="left"/>
      <protection locked="0"/>
    </xf>
    <xf numFmtId="0" fontId="2" fillId="0" borderId="0" xfId="0" applyFont="1" applyAlignment="1" applyProtection="1">
      <alignment horizontal="justify" vertical="center" wrapText="1"/>
      <protection locked="0"/>
    </xf>
    <xf numFmtId="0" fontId="31" fillId="2" borderId="4" xfId="0" applyFont="1" applyFill="1" applyBorder="1" applyAlignment="1" applyProtection="1">
      <alignment horizontal="left" shrinkToFit="1"/>
      <protection locked="0"/>
    </xf>
    <xf numFmtId="0" fontId="21" fillId="0" borderId="36" xfId="0" applyFont="1" applyBorder="1" applyAlignment="1" applyProtection="1">
      <alignment horizontal="center" vertical="center" wrapText="1"/>
      <protection locked="0"/>
    </xf>
    <xf numFmtId="0" fontId="20" fillId="0" borderId="0" xfId="0" applyFont="1" applyFill="1" applyBorder="1" applyAlignment="1" applyProtection="1">
      <alignment horizontal="justify" vertical="top" wrapText="1"/>
      <protection hidden="1"/>
    </xf>
    <xf numFmtId="0" fontId="1"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4" xfId="0" applyFont="1" applyBorder="1" applyAlignment="1" applyProtection="1">
      <alignment horizontal="left" vertical="top"/>
      <protection locked="0"/>
    </xf>
    <xf numFmtId="0" fontId="2" fillId="0" borderId="0" xfId="0" applyFont="1" applyBorder="1" applyAlignment="1" applyProtection="1">
      <alignment horizontal="left" vertical="top"/>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7" xfId="0" applyFont="1" applyBorder="1" applyAlignment="1" applyProtection="1">
      <alignment horizontal="left" vertical="top"/>
      <protection locked="0"/>
    </xf>
    <xf numFmtId="0" fontId="2" fillId="0" borderId="18" xfId="0" applyFont="1" applyBorder="1" applyAlignment="1" applyProtection="1">
      <alignment horizontal="left" vertical="top"/>
      <protection locked="0"/>
    </xf>
    <xf numFmtId="0" fontId="2" fillId="0" borderId="0" xfId="0" applyFont="1" applyBorder="1" applyAlignment="1" applyProtection="1">
      <alignment horizontal="justify" vertical="center" wrapText="1"/>
      <protection locked="0"/>
    </xf>
    <xf numFmtId="0" fontId="3" fillId="0" borderId="0" xfId="0" applyFont="1" applyBorder="1" applyAlignment="1" applyProtection="1">
      <alignment horizontal="justify" vertical="center" wrapText="1"/>
      <protection hidden="1"/>
    </xf>
    <xf numFmtId="0" fontId="2" fillId="0" borderId="0" xfId="0" applyFont="1" applyBorder="1" applyAlignment="1" applyProtection="1">
      <alignment horizontal="justify" vertical="center" wrapText="1"/>
      <protection hidden="1"/>
    </xf>
    <xf numFmtId="0" fontId="1" fillId="0" borderId="0" xfId="0" applyFont="1" applyBorder="1" applyAlignment="1" applyProtection="1">
      <alignment horizontal="left" wrapText="1"/>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3" fillId="0" borderId="0" xfId="0" applyFont="1" applyBorder="1" applyAlignment="1" applyProtection="1">
      <alignment horizontal="left" vertical="top" wrapText="1"/>
      <protection hidden="1"/>
    </xf>
    <xf numFmtId="0" fontId="2" fillId="0" borderId="0" xfId="0" applyFont="1" applyBorder="1" applyAlignment="1" applyProtection="1">
      <alignment horizontal="left" vertical="top" wrapText="1"/>
      <protection hidden="1"/>
    </xf>
    <xf numFmtId="0" fontId="14" fillId="0" borderId="19" xfId="0" applyFont="1" applyBorder="1" applyAlignment="1" applyProtection="1">
      <alignment horizontal="justify" vertical="center" wrapText="1"/>
      <protection locked="0"/>
    </xf>
    <xf numFmtId="0" fontId="14" fillId="0" borderId="20" xfId="0" applyFont="1" applyBorder="1" applyAlignment="1" applyProtection="1">
      <alignment horizontal="justify" vertical="center" wrapText="1"/>
      <protection locked="0"/>
    </xf>
    <xf numFmtId="0" fontId="14" fillId="0" borderId="21" xfId="0" applyFont="1" applyBorder="1" applyAlignment="1" applyProtection="1">
      <alignment horizontal="justify" vertical="center" wrapText="1"/>
      <protection locked="0"/>
    </xf>
    <xf numFmtId="0" fontId="0" fillId="0" borderId="17" xfId="0" applyFont="1" applyBorder="1" applyAlignment="1" applyProtection="1">
      <alignment horizontal="left" vertical="top"/>
      <protection hidden="1"/>
    </xf>
    <xf numFmtId="0" fontId="2" fillId="0" borderId="9" xfId="0" applyFont="1" applyBorder="1" applyAlignment="1" applyProtection="1">
      <alignment horizontal="left" wrapText="1"/>
      <protection locked="0"/>
    </xf>
    <xf numFmtId="0" fontId="2" fillId="0" borderId="3" xfId="0" applyFont="1" applyBorder="1" applyAlignment="1" applyProtection="1">
      <alignment horizontal="left" wrapText="1"/>
      <protection locked="0"/>
    </xf>
    <xf numFmtId="0" fontId="2" fillId="0" borderId="10" xfId="0" applyFont="1" applyBorder="1" applyAlignment="1" applyProtection="1">
      <alignment horizontal="left" wrapText="1"/>
      <protection locked="0"/>
    </xf>
    <xf numFmtId="0" fontId="2" fillId="0" borderId="6" xfId="0" applyFont="1" applyBorder="1" applyAlignment="1" applyProtection="1">
      <alignment horizontal="left" wrapText="1"/>
      <protection locked="0"/>
    </xf>
    <xf numFmtId="0" fontId="2" fillId="0" borderId="7"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0" xfId="0" applyFont="1" applyAlignment="1" applyProtection="1">
      <alignment horizontal="right" vertical="center"/>
      <protection locked="0"/>
    </xf>
    <xf numFmtId="0" fontId="5" fillId="0" borderId="0" xfId="0" applyFont="1" applyAlignment="1" applyProtection="1">
      <alignment horizontal="justify" vertical="center" wrapText="1"/>
      <protection locked="0"/>
    </xf>
    <xf numFmtId="0" fontId="21" fillId="0" borderId="6" xfId="0" applyFont="1" applyBorder="1" applyAlignment="1" applyProtection="1">
      <alignment horizontal="right" vertical="center" wrapText="1"/>
      <protection locked="0"/>
    </xf>
    <xf numFmtId="0" fontId="21" fillId="0" borderId="7" xfId="0" applyFont="1" applyBorder="1" applyAlignment="1" applyProtection="1">
      <alignment horizontal="right" vertical="center" wrapText="1"/>
      <protection locked="0"/>
    </xf>
    <xf numFmtId="0" fontId="21" fillId="0" borderId="1" xfId="0" applyFont="1" applyBorder="1" applyAlignment="1" applyProtection="1">
      <alignment horizontal="right" vertical="center" wrapText="1"/>
      <protection locked="0"/>
    </xf>
    <xf numFmtId="0" fontId="2" fillId="0" borderId="8" xfId="0" applyFont="1" applyBorder="1" applyAlignment="1" applyProtection="1">
      <alignment horizontal="left" vertical="center" wrapText="1"/>
      <protection locked="0"/>
    </xf>
    <xf numFmtId="0" fontId="2" fillId="0" borderId="0" xfId="0" applyFont="1" applyAlignment="1" applyProtection="1">
      <alignment horizontal="left" vertical="center"/>
      <protection locked="0"/>
    </xf>
    <xf numFmtId="0" fontId="2" fillId="0" borderId="58" xfId="0" applyFont="1" applyBorder="1" applyAlignment="1" applyProtection="1">
      <alignment horizontal="left" vertical="center"/>
      <protection locked="0"/>
    </xf>
    <xf numFmtId="0" fontId="2" fillId="0" borderId="59" xfId="0" applyFont="1" applyBorder="1" applyAlignment="1" applyProtection="1">
      <alignment horizontal="left" vertical="center"/>
      <protection locked="0"/>
    </xf>
    <xf numFmtId="0" fontId="2" fillId="0" borderId="24" xfId="0" applyFont="1" applyBorder="1" applyAlignment="1" applyProtection="1">
      <alignment horizontal="left" vertical="center"/>
      <protection locked="0"/>
    </xf>
    <xf numFmtId="0" fontId="1"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left" wrapText="1"/>
      <protection locked="0"/>
    </xf>
    <xf numFmtId="0" fontId="1" fillId="0" borderId="0" xfId="0" applyFont="1" applyAlignment="1" applyProtection="1">
      <alignment horizontal="center" vertical="center" wrapText="1"/>
      <protection locked="0"/>
    </xf>
    <xf numFmtId="0" fontId="23" fillId="0" borderId="2" xfId="0" applyFont="1" applyBorder="1" applyAlignment="1" applyProtection="1">
      <alignment horizontal="left" vertical="center" wrapText="1"/>
      <protection hidden="1"/>
    </xf>
    <xf numFmtId="0" fontId="25" fillId="0" borderId="33" xfId="0" applyFont="1" applyBorder="1" applyAlignment="1" applyProtection="1">
      <alignment horizontal="center" vertical="center" wrapText="1"/>
      <protection locked="0"/>
    </xf>
    <xf numFmtId="0" fontId="25" fillId="0" borderId="32" xfId="0" applyFont="1" applyBorder="1" applyAlignment="1" applyProtection="1">
      <alignment horizontal="center" vertical="center" wrapText="1"/>
      <protection locked="0"/>
    </xf>
    <xf numFmtId="0" fontId="2" fillId="0" borderId="6" xfId="0" applyFont="1" applyBorder="1" applyAlignment="1" applyProtection="1">
      <alignment horizontal="center" wrapText="1"/>
      <protection locked="0"/>
    </xf>
    <xf numFmtId="0" fontId="2" fillId="0" borderId="7"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1"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17" xfId="0" applyFont="1" applyBorder="1" applyAlignment="1" applyProtection="1">
      <alignment horizontal="center" vertical="center" wrapText="1"/>
      <protection locked="0"/>
    </xf>
    <xf numFmtId="0" fontId="28" fillId="0" borderId="36" xfId="0" applyFont="1" applyBorder="1" applyAlignment="1" applyProtection="1">
      <alignment horizontal="center" vertical="center" wrapText="1"/>
      <protection locked="0"/>
    </xf>
    <xf numFmtId="0" fontId="28" fillId="0" borderId="33"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42"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2" fillId="0" borderId="5" xfId="0" applyFont="1" applyBorder="1" applyAlignment="1" applyProtection="1">
      <alignment horizontal="left" wrapText="1"/>
      <protection locked="0"/>
    </xf>
    <xf numFmtId="0" fontId="2" fillId="0" borderId="54" xfId="0" applyFont="1" applyBorder="1" applyAlignment="1" applyProtection="1">
      <alignment horizontal="center" wrapText="1"/>
      <protection locked="0"/>
    </xf>
    <xf numFmtId="0" fontId="2" fillId="0" borderId="55" xfId="0" applyFont="1" applyBorder="1" applyAlignment="1" applyProtection="1">
      <alignment horizontal="center" wrapText="1"/>
      <protection locked="0"/>
    </xf>
    <xf numFmtId="0" fontId="2" fillId="0" borderId="45" xfId="0" applyFont="1" applyBorder="1" applyAlignment="1" applyProtection="1">
      <alignment horizontal="center" wrapText="1"/>
      <protection locked="0"/>
    </xf>
    <xf numFmtId="0" fontId="2" fillId="0" borderId="46" xfId="0" applyFont="1" applyBorder="1" applyAlignment="1" applyProtection="1">
      <alignment horizontal="center" wrapText="1"/>
      <protection locked="0"/>
    </xf>
    <xf numFmtId="0" fontId="2" fillId="0" borderId="49" xfId="0" applyFont="1" applyBorder="1" applyAlignment="1" applyProtection="1">
      <alignment horizontal="center" wrapText="1"/>
      <protection locked="0"/>
    </xf>
    <xf numFmtId="0" fontId="2" fillId="0" borderId="50" xfId="0" applyFont="1" applyBorder="1" applyAlignment="1" applyProtection="1">
      <alignment horizontal="center" wrapText="1"/>
      <protection locked="0"/>
    </xf>
    <xf numFmtId="0" fontId="2" fillId="0" borderId="44" xfId="0" applyFont="1" applyBorder="1" applyAlignment="1" applyProtection="1">
      <alignment horizontal="center" wrapText="1"/>
      <protection locked="0"/>
    </xf>
    <xf numFmtId="0" fontId="2" fillId="0" borderId="5" xfId="0" applyFont="1" applyBorder="1" applyAlignment="1" applyProtection="1">
      <alignment horizontal="center" wrapText="1"/>
      <protection locked="0"/>
    </xf>
    <xf numFmtId="0" fontId="2" fillId="0" borderId="42" xfId="0" applyFont="1" applyBorder="1" applyAlignment="1" applyProtection="1">
      <alignment horizontal="center" wrapText="1"/>
      <protection locked="0"/>
    </xf>
    <xf numFmtId="0" fontId="15" fillId="0" borderId="0" xfId="0" applyFont="1" applyAlignment="1" applyProtection="1">
      <alignment horizontal="justify" vertical="center" wrapText="1"/>
      <protection locked="0"/>
    </xf>
    <xf numFmtId="0" fontId="2" fillId="0" borderId="0" xfId="0" applyFont="1" applyAlignment="1" applyProtection="1">
      <alignment horizontal="left" vertical="top" wrapText="1"/>
      <protection locked="0"/>
    </xf>
    <xf numFmtId="0" fontId="21" fillId="4" borderId="9" xfId="0" applyFont="1" applyFill="1" applyBorder="1" applyAlignment="1" applyProtection="1">
      <alignment horizontal="center" vertical="center" wrapText="1"/>
      <protection locked="0"/>
    </xf>
    <xf numFmtId="0" fontId="21" fillId="4" borderId="3" xfId="0" applyFont="1" applyFill="1" applyBorder="1" applyAlignment="1" applyProtection="1">
      <alignment horizontal="center" vertical="center" wrapText="1"/>
      <protection locked="0"/>
    </xf>
    <xf numFmtId="0" fontId="21" fillId="4" borderId="10" xfId="0" applyFont="1" applyFill="1" applyBorder="1" applyAlignment="1" applyProtection="1">
      <alignment horizontal="center" vertical="center" wrapText="1"/>
      <protection locked="0"/>
    </xf>
    <xf numFmtId="0" fontId="27" fillId="0" borderId="0" xfId="0" applyFont="1" applyAlignment="1" applyProtection="1">
      <alignment horizontal="justify" vertical="center"/>
      <protection locked="0"/>
    </xf>
    <xf numFmtId="0" fontId="1" fillId="0" borderId="0" xfId="0" applyFont="1" applyBorder="1" applyAlignment="1" applyProtection="1">
      <alignment horizontal="right" vertical="center" wrapText="1"/>
      <protection locked="0"/>
    </xf>
    <xf numFmtId="2" fontId="7" fillId="0" borderId="19" xfId="0" applyNumberFormat="1" applyFont="1" applyBorder="1" applyAlignment="1" applyProtection="1">
      <alignment horizontal="center" vertical="center" wrapText="1"/>
      <protection hidden="1"/>
    </xf>
    <xf numFmtId="2" fontId="7" fillId="0" borderId="21" xfId="0" applyNumberFormat="1" applyFont="1" applyBorder="1" applyAlignment="1" applyProtection="1">
      <alignment horizontal="center" vertical="center" wrapText="1"/>
      <protection hidden="1"/>
    </xf>
    <xf numFmtId="0" fontId="21" fillId="0" borderId="28" xfId="0" applyFont="1" applyBorder="1" applyAlignment="1" applyProtection="1">
      <alignment horizontal="center" vertical="top" wrapText="1"/>
      <protection hidden="1"/>
    </xf>
    <xf numFmtId="0" fontId="21" fillId="0" borderId="29" xfId="0" applyFont="1" applyBorder="1" applyAlignment="1" applyProtection="1">
      <alignment horizontal="center" vertical="top" wrapText="1"/>
      <protection hidden="1"/>
    </xf>
    <xf numFmtId="0" fontId="26" fillId="0" borderId="28" xfId="0" applyFont="1" applyBorder="1" applyAlignment="1">
      <alignment horizontal="center" vertical="top" wrapText="1"/>
    </xf>
    <xf numFmtId="0" fontId="26" fillId="0" borderId="29" xfId="0" applyFont="1" applyBorder="1" applyAlignment="1">
      <alignment horizontal="center" vertical="top" wrapText="1"/>
    </xf>
    <xf numFmtId="0" fontId="9" fillId="0" borderId="31" xfId="0" applyFont="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9" fillId="0" borderId="32"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0" fontId="9" fillId="0" borderId="23" xfId="0" applyFont="1" applyBorder="1" applyAlignment="1" applyProtection="1">
      <alignment horizontal="center" vertical="top" wrapText="1"/>
      <protection locked="0"/>
    </xf>
    <xf numFmtId="0" fontId="9" fillId="0" borderId="34" xfId="0" applyFont="1" applyBorder="1" applyAlignment="1" applyProtection="1">
      <alignment horizontal="center" vertical="top" wrapText="1"/>
      <protection locked="0"/>
    </xf>
    <xf numFmtId="0" fontId="9" fillId="0" borderId="25" xfId="0" applyFont="1"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30" fillId="0" borderId="19" xfId="0" applyFont="1" applyBorder="1" applyAlignment="1" applyProtection="1">
      <alignment horizontal="center" vertical="center" wrapText="1"/>
      <protection locked="0"/>
    </xf>
    <xf numFmtId="0" fontId="30" fillId="0" borderId="21" xfId="0" applyFont="1" applyBorder="1" applyAlignment="1" applyProtection="1">
      <alignment horizontal="center" vertical="center" wrapText="1"/>
      <protection locked="0"/>
    </xf>
    <xf numFmtId="0" fontId="23" fillId="0" borderId="6" xfId="0" applyFont="1" applyFill="1" applyBorder="1" applyAlignment="1" applyProtection="1">
      <alignment horizontal="left" vertical="center" wrapText="1"/>
      <protection hidden="1"/>
    </xf>
    <xf numFmtId="0" fontId="23" fillId="0" borderId="1" xfId="0" applyFont="1" applyFill="1" applyBorder="1" applyAlignment="1" applyProtection="1">
      <alignment horizontal="left" vertical="center" wrapText="1"/>
      <protection hidden="1"/>
    </xf>
    <xf numFmtId="0" fontId="23" fillId="0" borderId="6" xfId="0" applyFont="1" applyBorder="1" applyAlignment="1" applyProtection="1">
      <alignment vertical="center" wrapText="1"/>
      <protection hidden="1"/>
    </xf>
    <xf numFmtId="0" fontId="23" fillId="0" borderId="1" xfId="0" applyFont="1" applyBorder="1" applyAlignment="1" applyProtection="1">
      <alignment vertical="center" wrapText="1"/>
      <protection hidden="1"/>
    </xf>
    <xf numFmtId="0" fontId="23" fillId="4" borderId="7" xfId="0" applyFont="1" applyFill="1" applyBorder="1" applyAlignment="1" applyProtection="1">
      <alignment horizontal="center" vertical="center"/>
      <protection hidden="1"/>
    </xf>
    <xf numFmtId="0" fontId="23" fillId="4" borderId="1" xfId="0" applyFont="1" applyFill="1" applyBorder="1" applyAlignment="1" applyProtection="1">
      <alignment horizontal="center" vertical="center"/>
      <protection hidden="1"/>
    </xf>
    <xf numFmtId="0" fontId="2" fillId="0" borderId="50" xfId="0" applyFont="1" applyBorder="1" applyAlignment="1" applyProtection="1">
      <alignment horizontal="left" wrapText="1"/>
      <protection locked="0"/>
    </xf>
    <xf numFmtId="0" fontId="2" fillId="0" borderId="53" xfId="0" applyFont="1" applyBorder="1" applyAlignment="1" applyProtection="1">
      <alignment horizontal="left" wrapText="1"/>
      <protection locked="0"/>
    </xf>
    <xf numFmtId="0" fontId="23" fillId="0" borderId="6" xfId="0" applyFont="1" applyBorder="1" applyAlignment="1" applyProtection="1">
      <alignment horizontal="left" vertical="top" wrapText="1"/>
      <protection hidden="1"/>
    </xf>
    <xf numFmtId="0" fontId="23" fillId="0" borderId="1" xfId="0" applyFont="1" applyBorder="1" applyAlignment="1" applyProtection="1">
      <alignment horizontal="left" vertical="top" wrapText="1"/>
      <protection hidden="1"/>
    </xf>
    <xf numFmtId="0" fontId="14" fillId="0" borderId="11" xfId="0" applyFont="1" applyBorder="1" applyAlignment="1" applyProtection="1">
      <alignment horizontal="justify" vertical="top" wrapText="1"/>
      <protection locked="0"/>
    </xf>
    <xf numFmtId="0" fontId="14" fillId="0" borderId="12" xfId="0" applyFont="1" applyBorder="1" applyAlignment="1" applyProtection="1">
      <alignment horizontal="justify" vertical="top" wrapText="1"/>
      <protection locked="0"/>
    </xf>
    <xf numFmtId="0" fontId="14" fillId="0" borderId="13" xfId="0" applyFont="1" applyBorder="1" applyAlignment="1" applyProtection="1">
      <alignment horizontal="justify" vertical="top" wrapText="1"/>
      <protection locked="0"/>
    </xf>
    <xf numFmtId="0" fontId="2" fillId="0" borderId="0" xfId="0" applyFont="1" applyAlignment="1" applyProtection="1">
      <alignment vertical="center"/>
      <protection locked="0"/>
    </xf>
    <xf numFmtId="0" fontId="14" fillId="0" borderId="0" xfId="0" applyFont="1" applyBorder="1" applyAlignment="1" applyProtection="1">
      <alignment horizontal="justify" vertical="center" wrapText="1"/>
      <protection locked="0"/>
    </xf>
    <xf numFmtId="0" fontId="14" fillId="0" borderId="0"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5" fillId="0" borderId="0" xfId="0" applyFont="1" applyAlignment="1" applyProtection="1">
      <alignment horizontal="left" vertical="center"/>
      <protection locked="0"/>
    </xf>
    <xf numFmtId="0" fontId="2" fillId="0" borderId="44" xfId="0" applyFont="1" applyBorder="1" applyAlignment="1" applyProtection="1">
      <alignment horizontal="center" vertical="center" wrapText="1"/>
      <protection locked="0"/>
    </xf>
    <xf numFmtId="0" fontId="2" fillId="0" borderId="45" xfId="0" applyFont="1" applyBorder="1" applyAlignment="1" applyProtection="1">
      <alignment horizontal="center" vertical="center" wrapText="1"/>
      <protection locked="0"/>
    </xf>
    <xf numFmtId="0" fontId="2" fillId="0" borderId="46" xfId="0" applyFont="1" applyBorder="1" applyAlignment="1" applyProtection="1">
      <alignment horizontal="center" vertical="center" wrapText="1"/>
      <protection locked="0"/>
    </xf>
    <xf numFmtId="0" fontId="1" fillId="0" borderId="0" xfId="0" applyFont="1" applyBorder="1" applyAlignment="1" applyProtection="1">
      <alignment horizontal="left" vertical="center" wrapText="1"/>
      <protection locked="0"/>
    </xf>
    <xf numFmtId="0" fontId="14" fillId="0" borderId="0" xfId="0" applyFont="1" applyBorder="1" applyAlignment="1" applyProtection="1">
      <alignment horizontal="justify" vertical="top" wrapText="1"/>
      <protection locked="0"/>
    </xf>
    <xf numFmtId="0" fontId="33" fillId="0" borderId="3" xfId="0" applyFont="1" applyFill="1" applyBorder="1" applyAlignment="1" applyProtection="1">
      <alignment horizontal="justify" vertical="top" wrapText="1"/>
      <protection hidden="1"/>
    </xf>
    <xf numFmtId="0" fontId="1" fillId="0" borderId="47"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1" fillId="0" borderId="48"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0" fontId="2" fillId="0" borderId="6" xfId="0" applyFont="1" applyBorder="1" applyAlignment="1" applyProtection="1">
      <alignment horizontal="left"/>
      <protection locked="0"/>
    </xf>
    <xf numFmtId="0" fontId="2" fillId="0" borderId="1" xfId="0" applyFont="1" applyBorder="1" applyAlignment="1" applyProtection="1">
      <alignment horizontal="left"/>
      <protection locked="0"/>
    </xf>
    <xf numFmtId="0" fontId="9" fillId="0" borderId="0" xfId="0" applyFont="1" applyBorder="1" applyAlignment="1" applyProtection="1">
      <alignment horizontal="left"/>
      <protection hidden="1"/>
    </xf>
    <xf numFmtId="0" fontId="9" fillId="0" borderId="0" xfId="0" applyFont="1" applyBorder="1" applyAlignment="1" applyProtection="1">
      <protection hidden="1"/>
    </xf>
    <xf numFmtId="0" fontId="1" fillId="0" borderId="19"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0" fillId="0" borderId="39" xfId="0" applyBorder="1" applyProtection="1">
      <protection locked="0"/>
    </xf>
    <xf numFmtId="0" fontId="0" fillId="0" borderId="30" xfId="0" applyBorder="1" applyProtection="1">
      <protection locked="0"/>
    </xf>
    <xf numFmtId="0" fontId="2" fillId="0" borderId="37" xfId="0" applyFont="1" applyBorder="1" applyAlignment="1" applyProtection="1">
      <alignment horizontal="left" wrapText="1"/>
      <protection locked="0"/>
    </xf>
    <xf numFmtId="0" fontId="2" fillId="0" borderId="38" xfId="0" applyFont="1" applyBorder="1" applyAlignment="1" applyProtection="1">
      <alignment horizontal="left" wrapText="1"/>
      <protection locked="0"/>
    </xf>
    <xf numFmtId="0" fontId="2" fillId="0" borderId="52" xfId="0" applyFont="1" applyBorder="1" applyAlignment="1" applyProtection="1">
      <alignment horizontal="center" wrapText="1"/>
      <protection locked="0"/>
    </xf>
    <xf numFmtId="0" fontId="2" fillId="0" borderId="60" xfId="0" applyFont="1" applyBorder="1" applyAlignment="1" applyProtection="1">
      <alignment horizontal="center" vertical="center" wrapText="1"/>
      <protection locked="0"/>
    </xf>
    <xf numFmtId="0" fontId="2" fillId="0" borderId="61"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58" xfId="0" applyFont="1" applyBorder="1" applyAlignment="1" applyProtection="1">
      <alignment horizontal="center" vertical="center" wrapText="1"/>
      <protection locked="0"/>
    </xf>
    <xf numFmtId="0" fontId="2" fillId="0" borderId="59" xfId="0" applyFont="1" applyBorder="1" applyAlignment="1" applyProtection="1">
      <alignment horizontal="center" vertical="center" wrapText="1"/>
      <protection locked="0"/>
    </xf>
    <xf numFmtId="0" fontId="2" fillId="0" borderId="62" xfId="0" applyFont="1" applyBorder="1" applyAlignment="1" applyProtection="1">
      <alignment horizontal="center" vertical="center" wrapText="1"/>
      <protection locked="0"/>
    </xf>
  </cellXfs>
  <cellStyles count="2">
    <cellStyle name="Įprastas" xfId="0" builtinId="0"/>
    <cellStyle name="Įprasta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9"/>
  <sheetViews>
    <sheetView tabSelected="1" zoomScale="70" zoomScaleNormal="70" zoomScaleSheetLayoutView="80" zoomScalePageLayoutView="75" workbookViewId="0">
      <selection activeCell="L338" sqref="L338"/>
    </sheetView>
  </sheetViews>
  <sheetFormatPr defaultColWidth="8.85546875" defaultRowHeight="15" x14ac:dyDescent="0.25"/>
  <cols>
    <col min="1" max="1" width="5.85546875" style="11" customWidth="1"/>
    <col min="2" max="2" width="33.140625" style="11" customWidth="1"/>
    <col min="3" max="3" width="32.5703125" style="11" customWidth="1"/>
    <col min="4" max="4" width="10.28515625" style="11" customWidth="1"/>
    <col min="5" max="5" width="14.140625" style="11" customWidth="1"/>
    <col min="6" max="6" width="10.42578125" style="11" customWidth="1"/>
    <col min="7" max="7" width="13.85546875" style="11" customWidth="1"/>
    <col min="8" max="8" width="14.7109375" style="11" customWidth="1"/>
    <col min="9" max="9" width="16.5703125" style="11" customWidth="1"/>
    <col min="10" max="10" width="13.42578125" style="11" customWidth="1"/>
    <col min="11" max="16384" width="8.85546875" style="11"/>
  </cols>
  <sheetData>
    <row r="1" spans="1:10" ht="15.75" x14ac:dyDescent="0.25">
      <c r="A1" s="160" t="s">
        <v>75</v>
      </c>
      <c r="B1" s="160"/>
      <c r="C1" s="160"/>
      <c r="D1" s="160"/>
      <c r="E1" s="160"/>
      <c r="F1" s="160"/>
      <c r="G1" s="160"/>
      <c r="H1" s="160"/>
      <c r="I1" s="160"/>
      <c r="J1" s="10"/>
    </row>
    <row r="2" spans="1:10" ht="15.75" x14ac:dyDescent="0.25">
      <c r="A2" s="1"/>
      <c r="B2" s="1"/>
      <c r="C2" s="1"/>
      <c r="D2" s="1"/>
      <c r="E2" s="1"/>
      <c r="F2" s="1"/>
      <c r="G2" s="1"/>
      <c r="H2" s="1"/>
      <c r="I2" s="1"/>
      <c r="J2" s="1"/>
    </row>
    <row r="3" spans="1:10" ht="15.75" x14ac:dyDescent="0.25">
      <c r="A3" s="1"/>
      <c r="B3" s="1"/>
      <c r="C3" s="1"/>
      <c r="D3" s="1"/>
      <c r="E3" s="1"/>
      <c r="F3" s="1"/>
      <c r="G3" s="1"/>
      <c r="H3" s="1"/>
      <c r="I3" s="1"/>
      <c r="J3" s="1"/>
    </row>
    <row r="4" spans="1:10" ht="15.75" x14ac:dyDescent="0.25">
      <c r="A4" s="171" t="s">
        <v>412</v>
      </c>
      <c r="B4" s="171"/>
      <c r="C4" s="171"/>
      <c r="D4" s="171"/>
      <c r="E4" s="171"/>
      <c r="F4" s="171"/>
      <c r="G4" s="171"/>
      <c r="H4" s="171"/>
      <c r="I4" s="171"/>
      <c r="J4" s="10"/>
    </row>
    <row r="5" spans="1:10" ht="78.599999999999994" customHeight="1" x14ac:dyDescent="0.25">
      <c r="A5" s="172" t="s">
        <v>413</v>
      </c>
      <c r="B5" s="171"/>
      <c r="C5" s="171"/>
      <c r="D5" s="171"/>
      <c r="E5" s="171"/>
      <c r="F5" s="171"/>
      <c r="G5" s="171"/>
      <c r="H5" s="171"/>
      <c r="I5" s="171"/>
      <c r="J5" s="10"/>
    </row>
    <row r="6" spans="1:10" ht="15.75" x14ac:dyDescent="0.25">
      <c r="A6" s="1"/>
      <c r="B6" s="1"/>
      <c r="C6" s="1"/>
      <c r="D6" s="1"/>
      <c r="E6" s="1"/>
      <c r="F6" s="1"/>
      <c r="G6" s="1"/>
      <c r="H6" s="1"/>
      <c r="I6" s="1"/>
      <c r="J6" s="1"/>
    </row>
    <row r="7" spans="1:10" s="1" customFormat="1" ht="45" customHeight="1" x14ac:dyDescent="0.25">
      <c r="A7" s="172" t="s">
        <v>0</v>
      </c>
      <c r="B7" s="172"/>
      <c r="C7" s="172"/>
      <c r="D7" s="172"/>
      <c r="E7" s="172"/>
      <c r="F7" s="172"/>
      <c r="G7" s="172"/>
      <c r="H7" s="172"/>
      <c r="I7" s="172"/>
      <c r="J7" s="12"/>
    </row>
    <row r="8" spans="1:10" ht="15.75" x14ac:dyDescent="0.25">
      <c r="A8" s="1"/>
      <c r="B8" s="1"/>
      <c r="C8" s="1"/>
      <c r="D8" s="1"/>
      <c r="E8" s="1"/>
      <c r="F8" s="1"/>
      <c r="G8" s="1"/>
      <c r="H8" s="1"/>
      <c r="I8" s="1"/>
      <c r="J8" s="1"/>
    </row>
    <row r="9" spans="1:10" ht="15.75" x14ac:dyDescent="0.25">
      <c r="A9" s="170" t="s">
        <v>15</v>
      </c>
      <c r="B9" s="171"/>
      <c r="C9" s="171"/>
      <c r="D9" s="171"/>
      <c r="E9" s="171"/>
      <c r="F9" s="171"/>
      <c r="G9" s="171"/>
      <c r="H9" s="171"/>
      <c r="I9" s="171"/>
      <c r="J9" s="13"/>
    </row>
    <row r="10" spans="1:10" ht="30.75" customHeight="1" x14ac:dyDescent="0.25">
      <c r="A10" s="174" t="s">
        <v>409</v>
      </c>
      <c r="B10" s="174"/>
      <c r="C10" s="174"/>
      <c r="D10" s="174"/>
      <c r="E10" s="174"/>
      <c r="F10" s="174"/>
      <c r="G10" s="174"/>
      <c r="H10" s="174"/>
      <c r="I10" s="174"/>
      <c r="J10" s="12"/>
    </row>
    <row r="11" spans="1:10" ht="18" customHeight="1" x14ac:dyDescent="0.25">
      <c r="A11" s="16"/>
      <c r="B11" s="16"/>
      <c r="C11" s="16"/>
      <c r="D11" s="91">
        <v>44573</v>
      </c>
      <c r="E11" s="92"/>
      <c r="F11" s="16"/>
      <c r="G11" s="16"/>
      <c r="H11" s="16"/>
      <c r="I11" s="12"/>
      <c r="J11" s="12"/>
    </row>
    <row r="12" spans="1:10" ht="20.25" customHeight="1" x14ac:dyDescent="0.25">
      <c r="A12" s="16"/>
      <c r="B12" s="16"/>
      <c r="C12" s="16"/>
      <c r="D12" s="93" t="s">
        <v>13</v>
      </c>
      <c r="E12" s="93"/>
      <c r="F12" s="16"/>
      <c r="G12" s="16"/>
      <c r="H12" s="16"/>
      <c r="I12" s="12"/>
      <c r="J12" s="18"/>
    </row>
    <row r="13" spans="1:10" ht="20.25" customHeight="1" x14ac:dyDescent="0.25">
      <c r="A13" s="16"/>
      <c r="B13" s="16"/>
      <c r="C13" s="16"/>
      <c r="D13" s="92" t="s">
        <v>411</v>
      </c>
      <c r="E13" s="92"/>
      <c r="F13" s="16"/>
      <c r="G13" s="16"/>
      <c r="H13" s="16"/>
      <c r="I13" s="12"/>
      <c r="J13" s="12"/>
    </row>
    <row r="14" spans="1:10" ht="18.75" customHeight="1" x14ac:dyDescent="0.25">
      <c r="A14" s="16"/>
      <c r="B14" s="16"/>
      <c r="C14" s="16"/>
      <c r="D14" s="93" t="s">
        <v>14</v>
      </c>
      <c r="E14" s="93"/>
      <c r="F14" s="16"/>
      <c r="G14" s="16"/>
      <c r="H14" s="16"/>
      <c r="I14" s="12"/>
      <c r="J14" s="12"/>
    </row>
    <row r="15" spans="1:10" ht="16.5" thickBot="1" x14ac:dyDescent="0.3">
      <c r="A15" s="1"/>
      <c r="B15" s="1"/>
      <c r="C15" s="1"/>
      <c r="D15" s="1"/>
      <c r="E15" s="1"/>
      <c r="F15" s="1"/>
      <c r="G15" s="1"/>
      <c r="H15" s="1"/>
      <c r="I15" s="1"/>
      <c r="J15" s="1"/>
    </row>
    <row r="16" spans="1:10" ht="42.75" customHeight="1" thickBot="1" x14ac:dyDescent="0.3">
      <c r="A16" s="114" t="s">
        <v>77</v>
      </c>
      <c r="B16" s="115"/>
      <c r="C16" s="115"/>
      <c r="D16" s="115"/>
      <c r="E16" s="116"/>
      <c r="F16" s="265" t="s">
        <v>414</v>
      </c>
      <c r="G16" s="266"/>
      <c r="H16" s="266"/>
      <c r="I16" s="267"/>
      <c r="J16" s="2"/>
    </row>
    <row r="17" spans="1:10" ht="31.5" customHeight="1" thickBot="1" x14ac:dyDescent="0.3">
      <c r="A17" s="101" t="s">
        <v>4</v>
      </c>
      <c r="B17" s="102"/>
      <c r="C17" s="102"/>
      <c r="D17" s="102"/>
      <c r="E17" s="103"/>
      <c r="F17" s="268" t="s">
        <v>415</v>
      </c>
      <c r="G17" s="269"/>
      <c r="H17" s="269"/>
      <c r="I17" s="270"/>
      <c r="J17" s="4"/>
    </row>
    <row r="18" spans="1:10" ht="16.5" thickBot="1" x14ac:dyDescent="0.3">
      <c r="A18" s="104" t="s">
        <v>1</v>
      </c>
      <c r="B18" s="105"/>
      <c r="C18" s="105"/>
      <c r="D18" s="105"/>
      <c r="E18" s="106"/>
      <c r="F18" s="268" t="s">
        <v>416</v>
      </c>
      <c r="G18" s="269"/>
      <c r="H18" s="269"/>
      <c r="I18" s="270"/>
      <c r="J18" s="3"/>
    </row>
    <row r="19" spans="1:10" ht="16.5" thickBot="1" x14ac:dyDescent="0.3">
      <c r="A19" s="107" t="s">
        <v>2</v>
      </c>
      <c r="B19" s="108"/>
      <c r="C19" s="108"/>
      <c r="D19" s="108"/>
      <c r="E19" s="109"/>
      <c r="F19" s="271" t="s">
        <v>417</v>
      </c>
      <c r="G19" s="272"/>
      <c r="H19" s="272"/>
      <c r="I19" s="273"/>
      <c r="J19" s="3"/>
    </row>
    <row r="20" spans="1:10" ht="16.5" thickBot="1" x14ac:dyDescent="0.3">
      <c r="A20" s="104" t="s">
        <v>3</v>
      </c>
      <c r="B20" s="105"/>
      <c r="C20" s="105"/>
      <c r="D20" s="105"/>
      <c r="E20" s="106"/>
      <c r="F20" s="268" t="s">
        <v>418</v>
      </c>
      <c r="G20" s="269"/>
      <c r="H20" s="269"/>
      <c r="I20" s="270"/>
      <c r="J20" s="3"/>
    </row>
    <row r="21" spans="1:10" ht="31.9" customHeight="1" thickBot="1" x14ac:dyDescent="0.3">
      <c r="A21" s="167" t="s">
        <v>76</v>
      </c>
      <c r="B21" s="168"/>
      <c r="C21" s="168"/>
      <c r="D21" s="168"/>
      <c r="E21" s="169"/>
      <c r="F21" s="271" t="s">
        <v>419</v>
      </c>
      <c r="G21" s="272"/>
      <c r="H21" s="272"/>
      <c r="I21" s="273"/>
      <c r="J21" s="3"/>
    </row>
    <row r="22" spans="1:10" ht="15.75" customHeight="1" x14ac:dyDescent="0.25">
      <c r="A22" s="173"/>
      <c r="B22" s="173"/>
      <c r="C22" s="173"/>
      <c r="D22" s="173"/>
      <c r="E22" s="173"/>
      <c r="F22" s="173"/>
      <c r="G22" s="173"/>
      <c r="H22" s="173"/>
      <c r="I22" s="173"/>
      <c r="J22" s="1"/>
    </row>
    <row r="23" spans="1:10" ht="4.5" customHeight="1" x14ac:dyDescent="0.25">
      <c r="A23" s="173"/>
      <c r="B23" s="173"/>
      <c r="C23" s="173"/>
      <c r="D23" s="173"/>
      <c r="E23" s="173"/>
      <c r="F23" s="173"/>
      <c r="G23" s="173"/>
      <c r="H23" s="173"/>
      <c r="I23" s="173"/>
      <c r="J23" s="1"/>
    </row>
    <row r="24" spans="1:10" ht="5.25" hidden="1" customHeight="1" x14ac:dyDescent="0.25">
      <c r="A24" s="173"/>
      <c r="B24" s="173"/>
      <c r="C24" s="173"/>
      <c r="D24" s="173"/>
      <c r="E24" s="173"/>
      <c r="F24" s="173"/>
      <c r="G24" s="173"/>
      <c r="H24" s="173"/>
      <c r="I24" s="173"/>
      <c r="J24" s="1"/>
    </row>
    <row r="25" spans="1:10" ht="9" hidden="1" customHeight="1" x14ac:dyDescent="0.25">
      <c r="A25" s="203"/>
      <c r="B25" s="203"/>
      <c r="C25" s="203"/>
      <c r="D25" s="203"/>
      <c r="E25" s="203"/>
      <c r="F25" s="203"/>
      <c r="G25" s="203"/>
      <c r="H25" s="203"/>
      <c r="I25" s="203"/>
      <c r="J25" s="1"/>
    </row>
    <row r="26" spans="1:10" ht="58.5" customHeight="1" x14ac:dyDescent="0.25">
      <c r="A26" s="161" t="s">
        <v>410</v>
      </c>
      <c r="B26" s="161"/>
      <c r="C26" s="161"/>
      <c r="D26" s="161"/>
      <c r="E26" s="161"/>
      <c r="F26" s="161"/>
      <c r="G26" s="161"/>
      <c r="H26" s="161"/>
      <c r="I26" s="161"/>
      <c r="J26" s="12"/>
    </row>
    <row r="27" spans="1:10" ht="18.75" customHeight="1" x14ac:dyDescent="0.25">
      <c r="A27" s="15"/>
      <c r="B27" s="22">
        <f>I317+H338</f>
        <v>789545.53</v>
      </c>
      <c r="C27" s="125" t="s">
        <v>17</v>
      </c>
      <c r="D27" s="125"/>
      <c r="E27" s="125"/>
      <c r="F27" s="125"/>
      <c r="G27" s="125"/>
      <c r="H27" s="15"/>
      <c r="I27" s="12"/>
      <c r="J27" s="12"/>
    </row>
    <row r="28" spans="1:10" ht="18.75" customHeight="1" x14ac:dyDescent="0.25">
      <c r="A28" s="166" t="s">
        <v>19</v>
      </c>
      <c r="B28" s="166"/>
      <c r="C28" s="15"/>
      <c r="D28" s="15"/>
      <c r="E28" s="15"/>
      <c r="F28" s="15"/>
      <c r="G28" s="15"/>
      <c r="H28" s="15"/>
      <c r="I28" s="12"/>
      <c r="J28" s="12"/>
    </row>
    <row r="29" spans="1:10" ht="33.75" customHeight="1" x14ac:dyDescent="0.25">
      <c r="A29" s="15"/>
      <c r="B29" s="22">
        <f>H317+G338</f>
        <v>652516.91999999993</v>
      </c>
      <c r="C29" s="165" t="s">
        <v>16</v>
      </c>
      <c r="D29" s="125"/>
      <c r="E29" s="125"/>
      <c r="F29" s="125"/>
      <c r="G29" s="125"/>
      <c r="H29" s="125"/>
      <c r="I29" s="125"/>
      <c r="J29" s="12"/>
    </row>
    <row r="30" spans="1:10" ht="83.25" customHeight="1" x14ac:dyDescent="0.25">
      <c r="A30" s="202" t="s">
        <v>372</v>
      </c>
      <c r="B30" s="202"/>
      <c r="C30" s="202"/>
      <c r="D30" s="202"/>
      <c r="E30" s="202"/>
      <c r="F30" s="202"/>
      <c r="G30" s="202"/>
      <c r="H30" s="202"/>
      <c r="I30" s="202"/>
      <c r="J30" s="12"/>
    </row>
    <row r="31" spans="1:10" ht="15.75" x14ac:dyDescent="0.25">
      <c r="A31" s="124" t="s">
        <v>18</v>
      </c>
      <c r="B31" s="125"/>
      <c r="C31" s="125"/>
      <c r="D31" s="125"/>
      <c r="E31" s="125"/>
      <c r="F31" s="125"/>
      <c r="G31" s="125"/>
      <c r="H31" s="125"/>
      <c r="I31" s="125"/>
      <c r="J31" s="1"/>
    </row>
    <row r="32" spans="1:10" ht="16.5" thickBot="1" x14ac:dyDescent="0.3">
      <c r="A32" s="208" t="s">
        <v>43</v>
      </c>
      <c r="B32" s="208"/>
      <c r="C32" s="208"/>
      <c r="D32" s="208"/>
      <c r="E32" s="208"/>
      <c r="F32" s="208"/>
      <c r="G32" s="208"/>
      <c r="H32" s="208"/>
      <c r="I32" s="208"/>
      <c r="J32" s="1"/>
    </row>
    <row r="33" spans="1:10" ht="39.75" customHeight="1" thickBot="1" x14ac:dyDescent="0.3">
      <c r="A33" s="110" t="s">
        <v>5</v>
      </c>
      <c r="B33" s="184" t="s">
        <v>49</v>
      </c>
      <c r="C33" s="184"/>
      <c r="D33" s="94" t="s">
        <v>6</v>
      </c>
      <c r="E33" s="110" t="s">
        <v>48</v>
      </c>
      <c r="F33" s="94" t="s">
        <v>7</v>
      </c>
      <c r="G33" s="110" t="s">
        <v>20</v>
      </c>
      <c r="H33" s="120" t="s">
        <v>12</v>
      </c>
      <c r="I33" s="122"/>
      <c r="J33" s="1"/>
    </row>
    <row r="34" spans="1:10" ht="58.5" customHeight="1" thickBot="1" x14ac:dyDescent="0.3">
      <c r="A34" s="111"/>
      <c r="B34" s="185"/>
      <c r="C34" s="185"/>
      <c r="D34" s="95"/>
      <c r="E34" s="111"/>
      <c r="F34" s="95"/>
      <c r="G34" s="111"/>
      <c r="H34" s="51" t="s">
        <v>8</v>
      </c>
      <c r="I34" s="50" t="s">
        <v>9</v>
      </c>
      <c r="J34" s="1"/>
    </row>
    <row r="35" spans="1:10" ht="16.5" customHeight="1" thickBot="1" x14ac:dyDescent="0.3">
      <c r="A35" s="57">
        <v>1</v>
      </c>
      <c r="B35" s="186">
        <v>2</v>
      </c>
      <c r="C35" s="187"/>
      <c r="D35" s="58">
        <v>3</v>
      </c>
      <c r="E35" s="57">
        <v>4</v>
      </c>
      <c r="F35" s="57">
        <v>5</v>
      </c>
      <c r="G35" s="57">
        <v>6</v>
      </c>
      <c r="H35" s="57">
        <v>7</v>
      </c>
      <c r="I35" s="59">
        <v>8</v>
      </c>
      <c r="J35" s="1"/>
    </row>
    <row r="36" spans="1:10" ht="16.5" customHeight="1" x14ac:dyDescent="0.25">
      <c r="A36" s="204" t="s">
        <v>50</v>
      </c>
      <c r="B36" s="205"/>
      <c r="C36" s="206"/>
      <c r="D36" s="54"/>
      <c r="E36" s="55"/>
      <c r="F36" s="54"/>
      <c r="G36" s="54"/>
      <c r="H36" s="54"/>
      <c r="I36" s="56"/>
      <c r="J36" s="1"/>
    </row>
    <row r="37" spans="1:10" ht="15.75" x14ac:dyDescent="0.25">
      <c r="A37" s="98" t="s">
        <v>96</v>
      </c>
      <c r="B37" s="99"/>
      <c r="C37" s="100"/>
      <c r="D37" s="33"/>
      <c r="E37" s="34"/>
      <c r="F37" s="35"/>
      <c r="G37" s="36"/>
      <c r="H37" s="37"/>
      <c r="I37" s="37"/>
      <c r="J37" s="1"/>
    </row>
    <row r="38" spans="1:10" ht="15.75" x14ac:dyDescent="0.25">
      <c r="A38" s="38">
        <v>1</v>
      </c>
      <c r="B38" s="96" t="s">
        <v>34</v>
      </c>
      <c r="C38" s="97"/>
      <c r="D38" s="39" t="s">
        <v>24</v>
      </c>
      <c r="E38" s="86">
        <v>70</v>
      </c>
      <c r="F38" s="85">
        <v>21</v>
      </c>
      <c r="G38" s="89">
        <v>37.74</v>
      </c>
      <c r="H38" s="40">
        <f>ROUND(G38*E38,2)</f>
        <v>2641.8</v>
      </c>
      <c r="I38" s="40">
        <f>ROUND(H38+(F38*H38)/100,2)</f>
        <v>3196.58</v>
      </c>
      <c r="J38" s="1"/>
    </row>
    <row r="39" spans="1:10" ht="20.25" customHeight="1" x14ac:dyDescent="0.25">
      <c r="A39" s="38">
        <f t="shared" ref="A39:A57" si="0">A38+1</f>
        <v>2</v>
      </c>
      <c r="B39" s="175" t="s">
        <v>78</v>
      </c>
      <c r="C39" s="175"/>
      <c r="D39" s="39" t="s">
        <v>350</v>
      </c>
      <c r="E39" s="86">
        <v>42</v>
      </c>
      <c r="F39" s="85">
        <v>21</v>
      </c>
      <c r="G39" s="89">
        <v>9.91</v>
      </c>
      <c r="H39" s="40">
        <f t="shared" ref="H39:H102" si="1">ROUND(G39*E39,2)</f>
        <v>416.22</v>
      </c>
      <c r="I39" s="40">
        <f t="shared" ref="I39:I102" si="2">ROUND(H39+(F39*H39)/100,2)</f>
        <v>503.63</v>
      </c>
      <c r="J39" s="1"/>
    </row>
    <row r="40" spans="1:10" ht="15.75" x14ac:dyDescent="0.25">
      <c r="A40" s="38">
        <f t="shared" si="0"/>
        <v>3</v>
      </c>
      <c r="B40" s="175" t="s">
        <v>79</v>
      </c>
      <c r="C40" s="175"/>
      <c r="D40" s="39" t="s">
        <v>350</v>
      </c>
      <c r="E40" s="86">
        <v>150</v>
      </c>
      <c r="F40" s="85">
        <v>21</v>
      </c>
      <c r="G40" s="89">
        <v>3.36</v>
      </c>
      <c r="H40" s="40">
        <f t="shared" si="1"/>
        <v>504</v>
      </c>
      <c r="I40" s="40">
        <f t="shared" si="2"/>
        <v>609.84</v>
      </c>
      <c r="J40" s="1"/>
    </row>
    <row r="41" spans="1:10" ht="21" customHeight="1" x14ac:dyDescent="0.25">
      <c r="A41" s="38">
        <f t="shared" si="0"/>
        <v>4</v>
      </c>
      <c r="B41" s="175" t="s">
        <v>80</v>
      </c>
      <c r="C41" s="175"/>
      <c r="D41" s="39" t="s">
        <v>350</v>
      </c>
      <c r="E41" s="86">
        <v>350</v>
      </c>
      <c r="F41" s="85">
        <v>21</v>
      </c>
      <c r="G41" s="89">
        <v>3.53</v>
      </c>
      <c r="H41" s="40">
        <f t="shared" si="1"/>
        <v>1235.5</v>
      </c>
      <c r="I41" s="40">
        <f t="shared" si="2"/>
        <v>1494.96</v>
      </c>
      <c r="J41" s="1"/>
    </row>
    <row r="42" spans="1:10" s="30" customFormat="1" ht="111.75" customHeight="1" x14ac:dyDescent="0.25">
      <c r="A42" s="38">
        <f t="shared" si="0"/>
        <v>5</v>
      </c>
      <c r="B42" s="96" t="s">
        <v>403</v>
      </c>
      <c r="C42" s="97"/>
      <c r="D42" s="39" t="s">
        <v>350</v>
      </c>
      <c r="E42" s="86">
        <v>2500</v>
      </c>
      <c r="F42" s="85">
        <v>21</v>
      </c>
      <c r="G42" s="89">
        <v>27.17</v>
      </c>
      <c r="H42" s="40">
        <f t="shared" si="1"/>
        <v>67925</v>
      </c>
      <c r="I42" s="40">
        <f t="shared" si="2"/>
        <v>82189.25</v>
      </c>
      <c r="J42" s="10"/>
    </row>
    <row r="43" spans="1:10" ht="67.5" customHeight="1" x14ac:dyDescent="0.25">
      <c r="A43" s="38">
        <f t="shared" si="0"/>
        <v>6</v>
      </c>
      <c r="B43" s="96" t="s">
        <v>51</v>
      </c>
      <c r="C43" s="97"/>
      <c r="D43" s="39" t="s">
        <v>350</v>
      </c>
      <c r="E43" s="86">
        <v>450</v>
      </c>
      <c r="F43" s="85">
        <v>21</v>
      </c>
      <c r="G43" s="89">
        <v>25.35</v>
      </c>
      <c r="H43" s="40">
        <f t="shared" si="1"/>
        <v>11407.5</v>
      </c>
      <c r="I43" s="40">
        <f t="shared" si="2"/>
        <v>13803.08</v>
      </c>
      <c r="J43" s="1"/>
    </row>
    <row r="44" spans="1:10" ht="71.25" customHeight="1" x14ac:dyDescent="0.25">
      <c r="A44" s="38">
        <f t="shared" si="0"/>
        <v>7</v>
      </c>
      <c r="B44" s="96" t="s">
        <v>383</v>
      </c>
      <c r="C44" s="97"/>
      <c r="D44" s="39" t="s">
        <v>350</v>
      </c>
      <c r="E44" s="86">
        <v>150</v>
      </c>
      <c r="F44" s="85">
        <v>21</v>
      </c>
      <c r="G44" s="89">
        <v>13.41</v>
      </c>
      <c r="H44" s="40">
        <f t="shared" si="1"/>
        <v>2011.5</v>
      </c>
      <c r="I44" s="40">
        <f t="shared" si="2"/>
        <v>2433.92</v>
      </c>
      <c r="J44" s="1"/>
    </row>
    <row r="45" spans="1:10" ht="119.25" customHeight="1" x14ac:dyDescent="0.25">
      <c r="A45" s="38">
        <f t="shared" si="0"/>
        <v>8</v>
      </c>
      <c r="B45" s="96" t="s">
        <v>384</v>
      </c>
      <c r="C45" s="97"/>
      <c r="D45" s="39" t="s">
        <v>350</v>
      </c>
      <c r="E45" s="86">
        <v>100</v>
      </c>
      <c r="F45" s="85">
        <v>21</v>
      </c>
      <c r="G45" s="89">
        <v>26.58</v>
      </c>
      <c r="H45" s="40">
        <f t="shared" si="1"/>
        <v>2658</v>
      </c>
      <c r="I45" s="40">
        <f t="shared" si="2"/>
        <v>3216.18</v>
      </c>
      <c r="J45" s="1"/>
    </row>
    <row r="46" spans="1:10" ht="15.75" x14ac:dyDescent="0.25">
      <c r="A46" s="38">
        <f t="shared" si="0"/>
        <v>9</v>
      </c>
      <c r="B46" s="96" t="s">
        <v>81</v>
      </c>
      <c r="C46" s="97"/>
      <c r="D46" s="39" t="s">
        <v>350</v>
      </c>
      <c r="E46" s="86">
        <v>200</v>
      </c>
      <c r="F46" s="85">
        <v>21</v>
      </c>
      <c r="G46" s="89">
        <v>18.96</v>
      </c>
      <c r="H46" s="40">
        <f t="shared" si="1"/>
        <v>3792</v>
      </c>
      <c r="I46" s="40">
        <f t="shared" si="2"/>
        <v>4588.32</v>
      </c>
      <c r="J46" s="1"/>
    </row>
    <row r="47" spans="1:10" ht="31.5" customHeight="1" x14ac:dyDescent="0.25">
      <c r="A47" s="38">
        <f t="shared" si="0"/>
        <v>10</v>
      </c>
      <c r="B47" s="96" t="s">
        <v>82</v>
      </c>
      <c r="C47" s="97"/>
      <c r="D47" s="39" t="s">
        <v>350</v>
      </c>
      <c r="E47" s="86">
        <v>50</v>
      </c>
      <c r="F47" s="85">
        <v>21</v>
      </c>
      <c r="G47" s="89">
        <v>2.17</v>
      </c>
      <c r="H47" s="40">
        <f t="shared" si="1"/>
        <v>108.5</v>
      </c>
      <c r="I47" s="40">
        <f t="shared" si="2"/>
        <v>131.29</v>
      </c>
      <c r="J47" s="1"/>
    </row>
    <row r="48" spans="1:10" ht="24" customHeight="1" x14ac:dyDescent="0.25">
      <c r="A48" s="38">
        <f t="shared" si="0"/>
        <v>11</v>
      </c>
      <c r="B48" s="96" t="s">
        <v>83</v>
      </c>
      <c r="C48" s="97"/>
      <c r="D48" s="39" t="s">
        <v>350</v>
      </c>
      <c r="E48" s="86">
        <v>20</v>
      </c>
      <c r="F48" s="85">
        <v>21</v>
      </c>
      <c r="G48" s="89">
        <v>3.04</v>
      </c>
      <c r="H48" s="40">
        <f t="shared" si="1"/>
        <v>60.8</v>
      </c>
      <c r="I48" s="40">
        <f t="shared" si="2"/>
        <v>73.569999999999993</v>
      </c>
      <c r="J48" s="1"/>
    </row>
    <row r="49" spans="1:10" ht="15.75" x14ac:dyDescent="0.25">
      <c r="A49" s="38">
        <f t="shared" si="0"/>
        <v>12</v>
      </c>
      <c r="B49" s="96" t="s">
        <v>84</v>
      </c>
      <c r="C49" s="97"/>
      <c r="D49" s="39" t="s">
        <v>24</v>
      </c>
      <c r="E49" s="86">
        <v>17</v>
      </c>
      <c r="F49" s="85">
        <v>21</v>
      </c>
      <c r="G49" s="89">
        <v>176.09</v>
      </c>
      <c r="H49" s="40">
        <f t="shared" si="1"/>
        <v>2993.53</v>
      </c>
      <c r="I49" s="40">
        <f t="shared" si="2"/>
        <v>3622.17</v>
      </c>
      <c r="J49" s="1"/>
    </row>
    <row r="50" spans="1:10" ht="47.25" customHeight="1" x14ac:dyDescent="0.25">
      <c r="A50" s="38">
        <f t="shared" si="0"/>
        <v>13</v>
      </c>
      <c r="B50" s="96" t="s">
        <v>85</v>
      </c>
      <c r="C50" s="97"/>
      <c r="D50" s="39" t="s">
        <v>350</v>
      </c>
      <c r="E50" s="86">
        <v>175</v>
      </c>
      <c r="F50" s="85">
        <v>21</v>
      </c>
      <c r="G50" s="89">
        <v>40.880000000000003</v>
      </c>
      <c r="H50" s="40">
        <f t="shared" si="1"/>
        <v>7154</v>
      </c>
      <c r="I50" s="40">
        <f t="shared" si="2"/>
        <v>8656.34</v>
      </c>
      <c r="J50" s="1"/>
    </row>
    <row r="51" spans="1:10" ht="53.25" customHeight="1" x14ac:dyDescent="0.25">
      <c r="A51" s="38">
        <f t="shared" si="0"/>
        <v>14</v>
      </c>
      <c r="B51" s="96" t="s">
        <v>86</v>
      </c>
      <c r="C51" s="97"/>
      <c r="D51" s="39" t="s">
        <v>350</v>
      </c>
      <c r="E51" s="86">
        <v>17</v>
      </c>
      <c r="F51" s="85">
        <v>21</v>
      </c>
      <c r="G51" s="89">
        <v>41.27</v>
      </c>
      <c r="H51" s="40">
        <f t="shared" si="1"/>
        <v>701.59</v>
      </c>
      <c r="I51" s="40">
        <f t="shared" si="2"/>
        <v>848.92</v>
      </c>
      <c r="J51" s="1"/>
    </row>
    <row r="52" spans="1:10" ht="23.25" customHeight="1" x14ac:dyDescent="0.25">
      <c r="A52" s="38">
        <f t="shared" si="0"/>
        <v>15</v>
      </c>
      <c r="B52" s="96" t="s">
        <v>52</v>
      </c>
      <c r="C52" s="97"/>
      <c r="D52" s="39" t="s">
        <v>350</v>
      </c>
      <c r="E52" s="86">
        <v>35</v>
      </c>
      <c r="F52" s="85">
        <v>21</v>
      </c>
      <c r="G52" s="89">
        <v>4.8</v>
      </c>
      <c r="H52" s="40">
        <f t="shared" si="1"/>
        <v>168</v>
      </c>
      <c r="I52" s="40">
        <f t="shared" si="2"/>
        <v>203.28</v>
      </c>
      <c r="J52" s="1"/>
    </row>
    <row r="53" spans="1:10" ht="21" customHeight="1" x14ac:dyDescent="0.25">
      <c r="A53" s="38">
        <f t="shared" si="0"/>
        <v>16</v>
      </c>
      <c r="B53" s="96" t="s">
        <v>87</v>
      </c>
      <c r="C53" s="97"/>
      <c r="D53" s="39" t="s">
        <v>350</v>
      </c>
      <c r="E53" s="86">
        <v>35</v>
      </c>
      <c r="F53" s="85">
        <v>21</v>
      </c>
      <c r="G53" s="89">
        <v>3.46</v>
      </c>
      <c r="H53" s="40">
        <f t="shared" si="1"/>
        <v>121.1</v>
      </c>
      <c r="I53" s="40">
        <f t="shared" si="2"/>
        <v>146.53</v>
      </c>
      <c r="J53" s="1"/>
    </row>
    <row r="54" spans="1:10" ht="46.5" customHeight="1" x14ac:dyDescent="0.25">
      <c r="A54" s="38">
        <f t="shared" si="0"/>
        <v>17</v>
      </c>
      <c r="B54" s="96" t="s">
        <v>88</v>
      </c>
      <c r="C54" s="97"/>
      <c r="D54" s="39" t="s">
        <v>350</v>
      </c>
      <c r="E54" s="86">
        <v>28</v>
      </c>
      <c r="F54" s="85">
        <v>21</v>
      </c>
      <c r="G54" s="89">
        <v>25.25</v>
      </c>
      <c r="H54" s="40">
        <f t="shared" si="1"/>
        <v>707</v>
      </c>
      <c r="I54" s="40">
        <f t="shared" si="2"/>
        <v>855.47</v>
      </c>
      <c r="J54" s="1"/>
    </row>
    <row r="55" spans="1:10" ht="38.25" customHeight="1" x14ac:dyDescent="0.25">
      <c r="A55" s="38">
        <f t="shared" si="0"/>
        <v>18</v>
      </c>
      <c r="B55" s="96" t="s">
        <v>89</v>
      </c>
      <c r="C55" s="97"/>
      <c r="D55" s="41" t="s">
        <v>350</v>
      </c>
      <c r="E55" s="86">
        <v>800</v>
      </c>
      <c r="F55" s="85">
        <v>21</v>
      </c>
      <c r="G55" s="89">
        <v>21.26</v>
      </c>
      <c r="H55" s="40">
        <f t="shared" si="1"/>
        <v>17008</v>
      </c>
      <c r="I55" s="40">
        <f t="shared" si="2"/>
        <v>20579.68</v>
      </c>
      <c r="J55" s="1"/>
    </row>
    <row r="56" spans="1:10" ht="41.25" customHeight="1" x14ac:dyDescent="0.25">
      <c r="A56" s="38">
        <f t="shared" si="0"/>
        <v>19</v>
      </c>
      <c r="B56" s="96" t="s">
        <v>90</v>
      </c>
      <c r="C56" s="97"/>
      <c r="D56" s="39" t="s">
        <v>350</v>
      </c>
      <c r="E56" s="86">
        <v>350</v>
      </c>
      <c r="F56" s="85">
        <v>21</v>
      </c>
      <c r="G56" s="89">
        <v>26.61</v>
      </c>
      <c r="H56" s="40">
        <f t="shared" si="1"/>
        <v>9313.5</v>
      </c>
      <c r="I56" s="40">
        <f t="shared" si="2"/>
        <v>11269.34</v>
      </c>
      <c r="J56" s="1"/>
    </row>
    <row r="57" spans="1:10" ht="87" customHeight="1" x14ac:dyDescent="0.25">
      <c r="A57" s="38">
        <f t="shared" si="0"/>
        <v>20</v>
      </c>
      <c r="B57" s="96" t="s">
        <v>385</v>
      </c>
      <c r="C57" s="97"/>
      <c r="D57" s="39" t="s">
        <v>350</v>
      </c>
      <c r="E57" s="86">
        <v>150</v>
      </c>
      <c r="F57" s="85">
        <v>21</v>
      </c>
      <c r="G57" s="89">
        <v>41.59</v>
      </c>
      <c r="H57" s="40">
        <f t="shared" si="1"/>
        <v>6238.5</v>
      </c>
      <c r="I57" s="40">
        <f t="shared" si="2"/>
        <v>7548.59</v>
      </c>
      <c r="J57" s="1"/>
    </row>
    <row r="58" spans="1:10" ht="99.75" customHeight="1" x14ac:dyDescent="0.25">
      <c r="A58" s="38">
        <f>A57+1</f>
        <v>21</v>
      </c>
      <c r="B58" s="96" t="s">
        <v>386</v>
      </c>
      <c r="C58" s="97"/>
      <c r="D58" s="39" t="s">
        <v>350</v>
      </c>
      <c r="E58" s="86">
        <v>35</v>
      </c>
      <c r="F58" s="85">
        <v>21</v>
      </c>
      <c r="G58" s="89">
        <v>58.92</v>
      </c>
      <c r="H58" s="40">
        <f t="shared" si="1"/>
        <v>2062.1999999999998</v>
      </c>
      <c r="I58" s="40">
        <f t="shared" si="2"/>
        <v>2495.2600000000002</v>
      </c>
      <c r="J58" s="1"/>
    </row>
    <row r="59" spans="1:10" ht="86.25" customHeight="1" x14ac:dyDescent="0.25">
      <c r="A59" s="38">
        <v>22</v>
      </c>
      <c r="B59" s="112" t="s">
        <v>394</v>
      </c>
      <c r="C59" s="97"/>
      <c r="D59" s="39" t="s">
        <v>351</v>
      </c>
      <c r="E59" s="86">
        <v>175</v>
      </c>
      <c r="F59" s="85">
        <v>21</v>
      </c>
      <c r="G59" s="89">
        <v>43.37</v>
      </c>
      <c r="H59" s="40">
        <f t="shared" si="1"/>
        <v>7589.75</v>
      </c>
      <c r="I59" s="40">
        <f t="shared" si="2"/>
        <v>9183.6</v>
      </c>
      <c r="J59" s="1"/>
    </row>
    <row r="60" spans="1:10" ht="27" customHeight="1" x14ac:dyDescent="0.25">
      <c r="A60" s="38">
        <v>23</v>
      </c>
      <c r="B60" s="112" t="s">
        <v>91</v>
      </c>
      <c r="C60" s="97"/>
      <c r="D60" s="39" t="s">
        <v>350</v>
      </c>
      <c r="E60" s="86">
        <v>35</v>
      </c>
      <c r="F60" s="85">
        <v>21</v>
      </c>
      <c r="G60" s="89">
        <v>47.96</v>
      </c>
      <c r="H60" s="40">
        <f t="shared" si="1"/>
        <v>1678.6</v>
      </c>
      <c r="I60" s="40">
        <f t="shared" si="2"/>
        <v>2031.11</v>
      </c>
      <c r="J60" s="1"/>
    </row>
    <row r="61" spans="1:10" ht="52.5" customHeight="1" x14ac:dyDescent="0.25">
      <c r="A61" s="38">
        <v>24</v>
      </c>
      <c r="B61" s="112" t="s">
        <v>374</v>
      </c>
      <c r="C61" s="97"/>
      <c r="D61" s="39" t="s">
        <v>350</v>
      </c>
      <c r="E61" s="86">
        <v>35</v>
      </c>
      <c r="F61" s="85">
        <v>21</v>
      </c>
      <c r="G61" s="89">
        <v>52.24</v>
      </c>
      <c r="H61" s="40">
        <f t="shared" si="1"/>
        <v>1828.4</v>
      </c>
      <c r="I61" s="40">
        <f t="shared" si="2"/>
        <v>2212.36</v>
      </c>
      <c r="J61" s="1"/>
    </row>
    <row r="62" spans="1:10" ht="70.5" customHeight="1" x14ac:dyDescent="0.25">
      <c r="A62" s="38">
        <v>25</v>
      </c>
      <c r="B62" s="112" t="s">
        <v>387</v>
      </c>
      <c r="C62" s="97"/>
      <c r="D62" s="39" t="s">
        <v>350</v>
      </c>
      <c r="E62" s="86">
        <v>7</v>
      </c>
      <c r="F62" s="85">
        <v>21</v>
      </c>
      <c r="G62" s="89">
        <v>13.13</v>
      </c>
      <c r="H62" s="40">
        <f t="shared" si="1"/>
        <v>91.91</v>
      </c>
      <c r="I62" s="40">
        <f t="shared" si="2"/>
        <v>111.21</v>
      </c>
      <c r="J62" s="1"/>
    </row>
    <row r="63" spans="1:10" ht="66.75" customHeight="1" x14ac:dyDescent="0.25">
      <c r="A63" s="43">
        <v>26</v>
      </c>
      <c r="B63" s="112" t="s">
        <v>395</v>
      </c>
      <c r="C63" s="97"/>
      <c r="D63" s="39" t="s">
        <v>352</v>
      </c>
      <c r="E63" s="86">
        <v>35</v>
      </c>
      <c r="F63" s="85">
        <v>21</v>
      </c>
      <c r="G63" s="89">
        <v>7.41</v>
      </c>
      <c r="H63" s="40">
        <f t="shared" si="1"/>
        <v>259.35000000000002</v>
      </c>
      <c r="I63" s="40">
        <f t="shared" si="2"/>
        <v>313.81</v>
      </c>
      <c r="J63" s="1"/>
    </row>
    <row r="64" spans="1:10" ht="23.25" customHeight="1" x14ac:dyDescent="0.25">
      <c r="A64" s="38">
        <v>27</v>
      </c>
      <c r="B64" s="112" t="s">
        <v>92</v>
      </c>
      <c r="C64" s="97"/>
      <c r="D64" s="39" t="s">
        <v>350</v>
      </c>
      <c r="E64" s="86">
        <v>7</v>
      </c>
      <c r="F64" s="85">
        <v>21</v>
      </c>
      <c r="G64" s="89">
        <v>41.3</v>
      </c>
      <c r="H64" s="40">
        <f t="shared" si="1"/>
        <v>289.10000000000002</v>
      </c>
      <c r="I64" s="40">
        <f t="shared" si="2"/>
        <v>349.81</v>
      </c>
      <c r="J64" s="1"/>
    </row>
    <row r="65" spans="1:10" ht="86.25" customHeight="1" x14ac:dyDescent="0.25">
      <c r="A65" s="38">
        <v>28</v>
      </c>
      <c r="B65" s="112" t="s">
        <v>93</v>
      </c>
      <c r="C65" s="97"/>
      <c r="D65" s="39" t="s">
        <v>350</v>
      </c>
      <c r="E65" s="86">
        <v>4</v>
      </c>
      <c r="F65" s="85">
        <v>21</v>
      </c>
      <c r="G65" s="89">
        <v>232.7</v>
      </c>
      <c r="H65" s="40">
        <f t="shared" si="1"/>
        <v>930.8</v>
      </c>
      <c r="I65" s="40">
        <f t="shared" si="2"/>
        <v>1126.27</v>
      </c>
      <c r="J65" s="1"/>
    </row>
    <row r="66" spans="1:10" ht="16.5" customHeight="1" x14ac:dyDescent="0.25">
      <c r="A66" s="98" t="s">
        <v>95</v>
      </c>
      <c r="B66" s="99"/>
      <c r="C66" s="100"/>
      <c r="D66" s="33"/>
      <c r="E66" s="87"/>
      <c r="F66" s="88"/>
      <c r="G66" s="90"/>
      <c r="H66" s="37"/>
      <c r="I66" s="37"/>
      <c r="J66" s="1"/>
    </row>
    <row r="67" spans="1:10" ht="24.75" customHeight="1" x14ac:dyDescent="0.25">
      <c r="A67" s="38">
        <v>29</v>
      </c>
      <c r="B67" s="96" t="s">
        <v>94</v>
      </c>
      <c r="C67" s="97"/>
      <c r="D67" s="39" t="s">
        <v>350</v>
      </c>
      <c r="E67" s="86">
        <v>175</v>
      </c>
      <c r="F67" s="85">
        <v>21</v>
      </c>
      <c r="G67" s="89">
        <v>6.82</v>
      </c>
      <c r="H67" s="40">
        <f t="shared" si="1"/>
        <v>1193.5</v>
      </c>
      <c r="I67" s="40">
        <f t="shared" si="2"/>
        <v>1444.14</v>
      </c>
      <c r="J67" s="1"/>
    </row>
    <row r="68" spans="1:10" ht="84.75" customHeight="1" x14ac:dyDescent="0.25">
      <c r="A68" s="38">
        <v>30</v>
      </c>
      <c r="B68" s="96" t="s">
        <v>388</v>
      </c>
      <c r="C68" s="97"/>
      <c r="D68" s="39" t="s">
        <v>350</v>
      </c>
      <c r="E68" s="86">
        <v>450</v>
      </c>
      <c r="F68" s="85">
        <v>21</v>
      </c>
      <c r="G68" s="89">
        <v>24.67</v>
      </c>
      <c r="H68" s="40">
        <f t="shared" si="1"/>
        <v>11101.5</v>
      </c>
      <c r="I68" s="40">
        <f t="shared" si="2"/>
        <v>13432.82</v>
      </c>
      <c r="J68" s="1"/>
    </row>
    <row r="69" spans="1:10" ht="15.75" x14ac:dyDescent="0.25">
      <c r="A69" s="38">
        <v>31</v>
      </c>
      <c r="B69" s="96" t="s">
        <v>53</v>
      </c>
      <c r="C69" s="97"/>
      <c r="D69" s="39" t="s">
        <v>350</v>
      </c>
      <c r="E69" s="86">
        <v>150</v>
      </c>
      <c r="F69" s="85">
        <v>21</v>
      </c>
      <c r="G69" s="89">
        <v>19.55</v>
      </c>
      <c r="H69" s="40">
        <f t="shared" si="1"/>
        <v>2932.5</v>
      </c>
      <c r="I69" s="40">
        <f t="shared" si="2"/>
        <v>3548.33</v>
      </c>
      <c r="J69" s="1"/>
    </row>
    <row r="70" spans="1:10" ht="54" customHeight="1" x14ac:dyDescent="0.25">
      <c r="A70" s="38">
        <v>32</v>
      </c>
      <c r="B70" s="96" t="s">
        <v>97</v>
      </c>
      <c r="C70" s="97"/>
      <c r="D70" s="39" t="s">
        <v>350</v>
      </c>
      <c r="E70" s="86">
        <v>700</v>
      </c>
      <c r="F70" s="85">
        <v>21</v>
      </c>
      <c r="G70" s="89">
        <v>21.66</v>
      </c>
      <c r="H70" s="40">
        <f t="shared" si="1"/>
        <v>15162</v>
      </c>
      <c r="I70" s="40">
        <f t="shared" si="2"/>
        <v>18346.02</v>
      </c>
      <c r="J70" s="1"/>
    </row>
    <row r="71" spans="1:10" ht="96.75" customHeight="1" x14ac:dyDescent="0.25">
      <c r="A71" s="38">
        <v>33</v>
      </c>
      <c r="B71" s="112" t="s">
        <v>389</v>
      </c>
      <c r="C71" s="97"/>
      <c r="D71" s="39" t="s">
        <v>350</v>
      </c>
      <c r="E71" s="86">
        <v>175</v>
      </c>
      <c r="F71" s="85">
        <v>21</v>
      </c>
      <c r="G71" s="89">
        <v>27.65</v>
      </c>
      <c r="H71" s="40">
        <f t="shared" si="1"/>
        <v>4838.75</v>
      </c>
      <c r="I71" s="40">
        <f t="shared" si="2"/>
        <v>5854.89</v>
      </c>
      <c r="J71" s="1"/>
    </row>
    <row r="72" spans="1:10" ht="34.5" customHeight="1" x14ac:dyDescent="0.25">
      <c r="A72" s="38">
        <v>34</v>
      </c>
      <c r="B72" s="96" t="s">
        <v>98</v>
      </c>
      <c r="C72" s="97"/>
      <c r="D72" s="39" t="s">
        <v>350</v>
      </c>
      <c r="E72" s="86">
        <v>525</v>
      </c>
      <c r="F72" s="85">
        <v>21</v>
      </c>
      <c r="G72" s="89">
        <v>45.52</v>
      </c>
      <c r="H72" s="40">
        <f t="shared" si="1"/>
        <v>23898</v>
      </c>
      <c r="I72" s="40">
        <f t="shared" si="2"/>
        <v>28916.58</v>
      </c>
      <c r="J72" s="1"/>
    </row>
    <row r="73" spans="1:10" ht="15.75" customHeight="1" x14ac:dyDescent="0.25">
      <c r="A73" s="98" t="s">
        <v>99</v>
      </c>
      <c r="B73" s="99"/>
      <c r="C73" s="100"/>
      <c r="D73" s="48"/>
      <c r="E73" s="87"/>
      <c r="F73" s="88"/>
      <c r="G73" s="90"/>
      <c r="H73" s="37"/>
      <c r="I73" s="37"/>
      <c r="J73" s="1"/>
    </row>
    <row r="74" spans="1:10" ht="15.75" x14ac:dyDescent="0.25">
      <c r="A74" s="38">
        <v>35</v>
      </c>
      <c r="B74" s="96" t="s">
        <v>100</v>
      </c>
      <c r="C74" s="97"/>
      <c r="D74" s="42" t="s">
        <v>350</v>
      </c>
      <c r="E74" s="86">
        <v>44</v>
      </c>
      <c r="F74" s="85">
        <v>21</v>
      </c>
      <c r="G74" s="89">
        <v>3.94</v>
      </c>
      <c r="H74" s="40">
        <f t="shared" si="1"/>
        <v>173.36</v>
      </c>
      <c r="I74" s="40">
        <f t="shared" si="2"/>
        <v>209.77</v>
      </c>
      <c r="J74" s="1"/>
    </row>
    <row r="75" spans="1:10" ht="15.75" x14ac:dyDescent="0.25">
      <c r="A75" s="38">
        <v>36</v>
      </c>
      <c r="B75" s="96" t="s">
        <v>54</v>
      </c>
      <c r="C75" s="97"/>
      <c r="D75" s="39" t="s">
        <v>21</v>
      </c>
      <c r="E75" s="86">
        <v>28</v>
      </c>
      <c r="F75" s="85">
        <v>21</v>
      </c>
      <c r="G75" s="89">
        <v>3.23</v>
      </c>
      <c r="H75" s="40">
        <f t="shared" si="1"/>
        <v>90.44</v>
      </c>
      <c r="I75" s="40">
        <f t="shared" si="2"/>
        <v>109.43</v>
      </c>
      <c r="J75" s="1"/>
    </row>
    <row r="76" spans="1:10" ht="33" customHeight="1" x14ac:dyDescent="0.25">
      <c r="A76" s="38">
        <v>37</v>
      </c>
      <c r="B76" s="96" t="s">
        <v>101</v>
      </c>
      <c r="C76" s="97"/>
      <c r="D76" s="39" t="s">
        <v>22</v>
      </c>
      <c r="E76" s="86">
        <v>5</v>
      </c>
      <c r="F76" s="85">
        <v>21</v>
      </c>
      <c r="G76" s="89">
        <v>56.84</v>
      </c>
      <c r="H76" s="40">
        <f t="shared" si="1"/>
        <v>284.2</v>
      </c>
      <c r="I76" s="40">
        <f t="shared" si="2"/>
        <v>343.88</v>
      </c>
      <c r="J76" s="1"/>
    </row>
    <row r="77" spans="1:10" ht="129" customHeight="1" x14ac:dyDescent="0.25">
      <c r="A77" s="38">
        <v>38</v>
      </c>
      <c r="B77" s="96" t="s">
        <v>102</v>
      </c>
      <c r="C77" s="97"/>
      <c r="D77" s="41" t="s">
        <v>350</v>
      </c>
      <c r="E77" s="86">
        <v>36</v>
      </c>
      <c r="F77" s="85">
        <v>21</v>
      </c>
      <c r="G77" s="89">
        <v>148.74</v>
      </c>
      <c r="H77" s="40">
        <f t="shared" si="1"/>
        <v>5354.64</v>
      </c>
      <c r="I77" s="40">
        <f t="shared" si="2"/>
        <v>6479.11</v>
      </c>
      <c r="J77" s="1"/>
    </row>
    <row r="78" spans="1:10" ht="114.75" customHeight="1" x14ac:dyDescent="0.25">
      <c r="A78" s="38">
        <v>39</v>
      </c>
      <c r="B78" s="96" t="s">
        <v>103</v>
      </c>
      <c r="C78" s="97"/>
      <c r="D78" s="41" t="s">
        <v>351</v>
      </c>
      <c r="E78" s="86">
        <v>20</v>
      </c>
      <c r="F78" s="85">
        <v>21</v>
      </c>
      <c r="G78" s="89">
        <v>145.91999999999999</v>
      </c>
      <c r="H78" s="40">
        <f t="shared" si="1"/>
        <v>2918.4</v>
      </c>
      <c r="I78" s="40">
        <f t="shared" si="2"/>
        <v>3531.26</v>
      </c>
      <c r="J78" s="1"/>
    </row>
    <row r="79" spans="1:10" ht="32.25" customHeight="1" x14ac:dyDescent="0.25">
      <c r="A79" s="38">
        <v>40</v>
      </c>
      <c r="B79" s="96" t="s">
        <v>104</v>
      </c>
      <c r="C79" s="97"/>
      <c r="D79" s="41" t="s">
        <v>350</v>
      </c>
      <c r="E79" s="86">
        <v>14</v>
      </c>
      <c r="F79" s="85">
        <v>21</v>
      </c>
      <c r="G79" s="89">
        <v>29.87</v>
      </c>
      <c r="H79" s="40">
        <f t="shared" si="1"/>
        <v>418.18</v>
      </c>
      <c r="I79" s="40">
        <f t="shared" si="2"/>
        <v>506</v>
      </c>
      <c r="J79" s="1"/>
    </row>
    <row r="80" spans="1:10" ht="15.75" customHeight="1" x14ac:dyDescent="0.25">
      <c r="A80" s="38">
        <v>41</v>
      </c>
      <c r="B80" s="96" t="s">
        <v>105</v>
      </c>
      <c r="C80" s="97"/>
      <c r="D80" s="41" t="s">
        <v>22</v>
      </c>
      <c r="E80" s="86">
        <v>14</v>
      </c>
      <c r="F80" s="85">
        <v>21</v>
      </c>
      <c r="G80" s="89">
        <v>7.82</v>
      </c>
      <c r="H80" s="40">
        <f t="shared" si="1"/>
        <v>109.48</v>
      </c>
      <c r="I80" s="40">
        <f t="shared" si="2"/>
        <v>132.47</v>
      </c>
      <c r="J80" s="1"/>
    </row>
    <row r="81" spans="1:10" ht="33" customHeight="1" x14ac:dyDescent="0.25">
      <c r="A81" s="38">
        <v>42</v>
      </c>
      <c r="B81" s="96" t="s">
        <v>106</v>
      </c>
      <c r="C81" s="97"/>
      <c r="D81" s="41" t="s">
        <v>21</v>
      </c>
      <c r="E81" s="86">
        <v>35</v>
      </c>
      <c r="F81" s="85">
        <v>21</v>
      </c>
      <c r="G81" s="89">
        <v>13.13</v>
      </c>
      <c r="H81" s="40">
        <f t="shared" si="1"/>
        <v>459.55</v>
      </c>
      <c r="I81" s="40">
        <f t="shared" si="2"/>
        <v>556.05999999999995</v>
      </c>
      <c r="J81" s="1"/>
    </row>
    <row r="82" spans="1:10" ht="33" customHeight="1" x14ac:dyDescent="0.25">
      <c r="A82" s="38">
        <v>43</v>
      </c>
      <c r="B82" s="112" t="s">
        <v>107</v>
      </c>
      <c r="C82" s="97"/>
      <c r="D82" s="41" t="s">
        <v>22</v>
      </c>
      <c r="E82" s="86">
        <v>10</v>
      </c>
      <c r="F82" s="85">
        <v>21</v>
      </c>
      <c r="G82" s="89">
        <v>35.33</v>
      </c>
      <c r="H82" s="40">
        <f t="shared" si="1"/>
        <v>353.3</v>
      </c>
      <c r="I82" s="40">
        <f t="shared" si="2"/>
        <v>427.49</v>
      </c>
      <c r="J82" s="1"/>
    </row>
    <row r="83" spans="1:10" ht="33" customHeight="1" x14ac:dyDescent="0.25">
      <c r="A83" s="38">
        <v>44</v>
      </c>
      <c r="B83" s="96" t="s">
        <v>108</v>
      </c>
      <c r="C83" s="97"/>
      <c r="D83" s="41" t="s">
        <v>350</v>
      </c>
      <c r="E83" s="86">
        <v>210</v>
      </c>
      <c r="F83" s="85">
        <v>21</v>
      </c>
      <c r="G83" s="89">
        <v>66.930000000000007</v>
      </c>
      <c r="H83" s="40">
        <f t="shared" si="1"/>
        <v>14055.3</v>
      </c>
      <c r="I83" s="40">
        <f t="shared" si="2"/>
        <v>17006.91</v>
      </c>
      <c r="J83" s="1"/>
    </row>
    <row r="84" spans="1:10" ht="20.25" customHeight="1" x14ac:dyDescent="0.25">
      <c r="A84" s="43">
        <v>45</v>
      </c>
      <c r="B84" s="112" t="s">
        <v>109</v>
      </c>
      <c r="C84" s="97"/>
      <c r="D84" s="41" t="s">
        <v>350</v>
      </c>
      <c r="E84" s="86">
        <v>8</v>
      </c>
      <c r="F84" s="85">
        <v>21</v>
      </c>
      <c r="G84" s="89">
        <v>175.71</v>
      </c>
      <c r="H84" s="40">
        <f t="shared" si="1"/>
        <v>1405.68</v>
      </c>
      <c r="I84" s="40">
        <f t="shared" si="2"/>
        <v>1700.87</v>
      </c>
      <c r="J84" s="1"/>
    </row>
    <row r="85" spans="1:10" ht="16.5" customHeight="1" x14ac:dyDescent="0.25">
      <c r="A85" s="98" t="s">
        <v>110</v>
      </c>
      <c r="B85" s="99"/>
      <c r="C85" s="100"/>
      <c r="D85" s="47"/>
      <c r="E85" s="87"/>
      <c r="F85" s="88"/>
      <c r="G85" s="90"/>
      <c r="H85" s="37"/>
      <c r="I85" s="37"/>
      <c r="J85" s="1"/>
    </row>
    <row r="86" spans="1:10" ht="21" customHeight="1" x14ac:dyDescent="0.25">
      <c r="A86" s="38">
        <v>46</v>
      </c>
      <c r="B86" s="96" t="s">
        <v>111</v>
      </c>
      <c r="C86" s="97" t="s">
        <v>111</v>
      </c>
      <c r="D86" s="41" t="s">
        <v>24</v>
      </c>
      <c r="E86" s="86">
        <v>105</v>
      </c>
      <c r="F86" s="85">
        <v>21</v>
      </c>
      <c r="G86" s="89">
        <v>111.55</v>
      </c>
      <c r="H86" s="40">
        <f t="shared" si="1"/>
        <v>11712.75</v>
      </c>
      <c r="I86" s="40">
        <f t="shared" si="2"/>
        <v>14172.43</v>
      </c>
      <c r="J86" s="1"/>
    </row>
    <row r="87" spans="1:10" ht="21" customHeight="1" x14ac:dyDescent="0.25">
      <c r="A87" s="38">
        <v>47</v>
      </c>
      <c r="B87" s="96" t="s">
        <v>35</v>
      </c>
      <c r="C87" s="97" t="s">
        <v>35</v>
      </c>
      <c r="D87" s="41" t="s">
        <v>350</v>
      </c>
      <c r="E87" s="86">
        <v>1050</v>
      </c>
      <c r="F87" s="85">
        <v>21</v>
      </c>
      <c r="G87" s="89">
        <v>2.78</v>
      </c>
      <c r="H87" s="40">
        <f t="shared" si="1"/>
        <v>2919</v>
      </c>
      <c r="I87" s="40">
        <f t="shared" si="2"/>
        <v>3531.99</v>
      </c>
      <c r="J87" s="1"/>
    </row>
    <row r="88" spans="1:10" ht="21" customHeight="1" x14ac:dyDescent="0.25">
      <c r="A88" s="38">
        <v>48</v>
      </c>
      <c r="B88" s="96" t="s">
        <v>36</v>
      </c>
      <c r="C88" s="97" t="s">
        <v>36</v>
      </c>
      <c r="D88" s="41" t="s">
        <v>350</v>
      </c>
      <c r="E88" s="86">
        <v>1050</v>
      </c>
      <c r="F88" s="85">
        <v>21</v>
      </c>
      <c r="G88" s="89">
        <v>0.7</v>
      </c>
      <c r="H88" s="40">
        <f t="shared" si="1"/>
        <v>735</v>
      </c>
      <c r="I88" s="40">
        <f t="shared" si="2"/>
        <v>889.35</v>
      </c>
      <c r="J88" s="1"/>
    </row>
    <row r="89" spans="1:10" ht="21" customHeight="1" x14ac:dyDescent="0.25">
      <c r="A89" s="38">
        <v>49</v>
      </c>
      <c r="B89" s="96" t="s">
        <v>112</v>
      </c>
      <c r="C89" s="97" t="s">
        <v>112</v>
      </c>
      <c r="D89" s="41" t="s">
        <v>24</v>
      </c>
      <c r="E89" s="86">
        <v>17</v>
      </c>
      <c r="F89" s="85">
        <v>21</v>
      </c>
      <c r="G89" s="89">
        <v>98.3</v>
      </c>
      <c r="H89" s="40">
        <f t="shared" si="1"/>
        <v>1671.1</v>
      </c>
      <c r="I89" s="40">
        <f t="shared" si="2"/>
        <v>2022.03</v>
      </c>
      <c r="J89" s="1"/>
    </row>
    <row r="90" spans="1:10" ht="21" customHeight="1" x14ac:dyDescent="0.25">
      <c r="A90" s="38">
        <v>50</v>
      </c>
      <c r="B90" s="112" t="s">
        <v>37</v>
      </c>
      <c r="C90" s="97" t="s">
        <v>37</v>
      </c>
      <c r="D90" s="41" t="s">
        <v>350</v>
      </c>
      <c r="E90" s="86">
        <v>315</v>
      </c>
      <c r="F90" s="85">
        <v>21</v>
      </c>
      <c r="G90" s="89">
        <v>2.96</v>
      </c>
      <c r="H90" s="40">
        <f t="shared" si="1"/>
        <v>932.4</v>
      </c>
      <c r="I90" s="40">
        <f t="shared" si="2"/>
        <v>1128.2</v>
      </c>
      <c r="J90" s="1"/>
    </row>
    <row r="91" spans="1:10" ht="21" customHeight="1" x14ac:dyDescent="0.25">
      <c r="A91" s="38">
        <v>51</v>
      </c>
      <c r="B91" s="112" t="s">
        <v>113</v>
      </c>
      <c r="C91" s="97" t="s">
        <v>113</v>
      </c>
      <c r="D91" s="41" t="s">
        <v>350</v>
      </c>
      <c r="E91" s="86">
        <v>35</v>
      </c>
      <c r="F91" s="85">
        <v>21</v>
      </c>
      <c r="G91" s="89">
        <v>44.41</v>
      </c>
      <c r="H91" s="40">
        <f t="shared" si="1"/>
        <v>1554.35</v>
      </c>
      <c r="I91" s="40">
        <f t="shared" si="2"/>
        <v>1880.76</v>
      </c>
      <c r="J91" s="1"/>
    </row>
    <row r="92" spans="1:10" ht="21" customHeight="1" x14ac:dyDescent="0.25">
      <c r="A92" s="38">
        <v>52</v>
      </c>
      <c r="B92" s="112" t="s">
        <v>114</v>
      </c>
      <c r="C92" s="97" t="s">
        <v>114</v>
      </c>
      <c r="D92" s="41" t="s">
        <v>350</v>
      </c>
      <c r="E92" s="86">
        <v>10</v>
      </c>
      <c r="F92" s="85">
        <v>21</v>
      </c>
      <c r="G92" s="89">
        <v>19.309999999999999</v>
      </c>
      <c r="H92" s="40">
        <f t="shared" si="1"/>
        <v>193.1</v>
      </c>
      <c r="I92" s="40">
        <f t="shared" si="2"/>
        <v>233.65</v>
      </c>
      <c r="J92" s="1"/>
    </row>
    <row r="93" spans="1:10" ht="21" customHeight="1" x14ac:dyDescent="0.25">
      <c r="A93" s="38">
        <v>53</v>
      </c>
      <c r="B93" s="96" t="s">
        <v>115</v>
      </c>
      <c r="C93" s="97" t="s">
        <v>115</v>
      </c>
      <c r="D93" s="41" t="s">
        <v>21</v>
      </c>
      <c r="E93" s="86">
        <v>25</v>
      </c>
      <c r="F93" s="85">
        <v>21</v>
      </c>
      <c r="G93" s="89">
        <v>2.33</v>
      </c>
      <c r="H93" s="40">
        <f t="shared" si="1"/>
        <v>58.25</v>
      </c>
      <c r="I93" s="40">
        <f t="shared" si="2"/>
        <v>70.48</v>
      </c>
      <c r="J93" s="1"/>
    </row>
    <row r="94" spans="1:10" ht="30.75" customHeight="1" x14ac:dyDescent="0.25">
      <c r="A94" s="38">
        <v>54</v>
      </c>
      <c r="B94" s="96" t="s">
        <v>55</v>
      </c>
      <c r="C94" s="97" t="s">
        <v>55</v>
      </c>
      <c r="D94" s="41" t="s">
        <v>24</v>
      </c>
      <c r="E94" s="86">
        <v>122</v>
      </c>
      <c r="F94" s="85">
        <v>21</v>
      </c>
      <c r="G94" s="89">
        <v>32.08</v>
      </c>
      <c r="H94" s="40">
        <f t="shared" si="1"/>
        <v>3913.76</v>
      </c>
      <c r="I94" s="40">
        <f t="shared" si="2"/>
        <v>4735.6499999999996</v>
      </c>
      <c r="J94" s="1"/>
    </row>
    <row r="95" spans="1:10" ht="21" customHeight="1" x14ac:dyDescent="0.25">
      <c r="A95" s="38">
        <v>55</v>
      </c>
      <c r="B95" s="226" t="s">
        <v>56</v>
      </c>
      <c r="C95" s="227" t="s">
        <v>56</v>
      </c>
      <c r="D95" s="39" t="s">
        <v>23</v>
      </c>
      <c r="E95" s="86">
        <v>2</v>
      </c>
      <c r="F95" s="85">
        <v>21</v>
      </c>
      <c r="G95" s="89">
        <v>1370.58</v>
      </c>
      <c r="H95" s="40">
        <f t="shared" si="1"/>
        <v>2741.16</v>
      </c>
      <c r="I95" s="40">
        <f t="shared" si="2"/>
        <v>3316.8</v>
      </c>
      <c r="J95" s="1"/>
    </row>
    <row r="96" spans="1:10" ht="21" customHeight="1" x14ac:dyDescent="0.25">
      <c r="A96" s="38">
        <v>56</v>
      </c>
      <c r="B96" s="96" t="s">
        <v>116</v>
      </c>
      <c r="C96" s="97" t="s">
        <v>116</v>
      </c>
      <c r="D96" s="41" t="s">
        <v>350</v>
      </c>
      <c r="E96" s="86">
        <v>350</v>
      </c>
      <c r="F96" s="85">
        <v>21</v>
      </c>
      <c r="G96" s="89">
        <v>16.96</v>
      </c>
      <c r="H96" s="40">
        <f t="shared" si="1"/>
        <v>5936</v>
      </c>
      <c r="I96" s="40">
        <f t="shared" si="2"/>
        <v>7182.56</v>
      </c>
      <c r="J96" s="1"/>
    </row>
    <row r="97" spans="1:10" ht="21" customHeight="1" x14ac:dyDescent="0.25">
      <c r="A97" s="38">
        <v>57</v>
      </c>
      <c r="B97" s="96" t="s">
        <v>117</v>
      </c>
      <c r="C97" s="97" t="s">
        <v>117</v>
      </c>
      <c r="D97" s="41" t="s">
        <v>350</v>
      </c>
      <c r="E97" s="86">
        <v>43</v>
      </c>
      <c r="F97" s="85">
        <v>21</v>
      </c>
      <c r="G97" s="89">
        <v>14.22</v>
      </c>
      <c r="H97" s="40">
        <f t="shared" si="1"/>
        <v>611.46</v>
      </c>
      <c r="I97" s="40">
        <f t="shared" si="2"/>
        <v>739.87</v>
      </c>
      <c r="J97" s="1"/>
    </row>
    <row r="98" spans="1:10" ht="29.25" customHeight="1" x14ac:dyDescent="0.25">
      <c r="A98" s="38">
        <v>58</v>
      </c>
      <c r="B98" s="96" t="s">
        <v>57</v>
      </c>
      <c r="C98" s="97" t="s">
        <v>57</v>
      </c>
      <c r="D98" s="41" t="s">
        <v>350</v>
      </c>
      <c r="E98" s="86">
        <v>350</v>
      </c>
      <c r="F98" s="85">
        <v>21</v>
      </c>
      <c r="G98" s="89">
        <v>7.2</v>
      </c>
      <c r="H98" s="40">
        <f t="shared" si="1"/>
        <v>2520</v>
      </c>
      <c r="I98" s="40">
        <f t="shared" si="2"/>
        <v>3049.2</v>
      </c>
      <c r="J98" s="1"/>
    </row>
    <row r="99" spans="1:10" ht="29.25" customHeight="1" x14ac:dyDescent="0.25">
      <c r="A99" s="38">
        <v>59</v>
      </c>
      <c r="B99" s="96" t="s">
        <v>58</v>
      </c>
      <c r="C99" s="97" t="s">
        <v>58</v>
      </c>
      <c r="D99" s="41" t="s">
        <v>350</v>
      </c>
      <c r="E99" s="86">
        <v>350</v>
      </c>
      <c r="F99" s="85">
        <v>21</v>
      </c>
      <c r="G99" s="89">
        <v>10.72</v>
      </c>
      <c r="H99" s="40">
        <f t="shared" si="1"/>
        <v>3752</v>
      </c>
      <c r="I99" s="40">
        <f t="shared" si="2"/>
        <v>4539.92</v>
      </c>
      <c r="J99" s="1"/>
    </row>
    <row r="100" spans="1:10" ht="28.5" customHeight="1" x14ac:dyDescent="0.25">
      <c r="A100" s="38">
        <v>60</v>
      </c>
      <c r="B100" s="96" t="s">
        <v>118</v>
      </c>
      <c r="C100" s="97" t="s">
        <v>118</v>
      </c>
      <c r="D100" s="41" t="s">
        <v>350</v>
      </c>
      <c r="E100" s="86">
        <v>350</v>
      </c>
      <c r="F100" s="85">
        <v>21</v>
      </c>
      <c r="G100" s="89">
        <v>16.239999999999998</v>
      </c>
      <c r="H100" s="40">
        <f t="shared" si="1"/>
        <v>5684</v>
      </c>
      <c r="I100" s="40">
        <f t="shared" si="2"/>
        <v>6877.64</v>
      </c>
      <c r="J100" s="1"/>
    </row>
    <row r="101" spans="1:10" ht="29.25" customHeight="1" x14ac:dyDescent="0.25">
      <c r="A101" s="38">
        <v>61</v>
      </c>
      <c r="B101" s="96" t="s">
        <v>59</v>
      </c>
      <c r="C101" s="97" t="s">
        <v>59</v>
      </c>
      <c r="D101" s="41" t="s">
        <v>350</v>
      </c>
      <c r="E101" s="86">
        <v>350</v>
      </c>
      <c r="F101" s="85">
        <v>21</v>
      </c>
      <c r="G101" s="89">
        <v>14.89</v>
      </c>
      <c r="H101" s="40">
        <f t="shared" si="1"/>
        <v>5211.5</v>
      </c>
      <c r="I101" s="40">
        <f t="shared" si="2"/>
        <v>6305.92</v>
      </c>
      <c r="J101" s="1"/>
    </row>
    <row r="102" spans="1:10" ht="30.75" customHeight="1" x14ac:dyDescent="0.25">
      <c r="A102" s="38">
        <v>62</v>
      </c>
      <c r="B102" s="96" t="s">
        <v>119</v>
      </c>
      <c r="C102" s="97" t="s">
        <v>119</v>
      </c>
      <c r="D102" s="41" t="s">
        <v>350</v>
      </c>
      <c r="E102" s="86">
        <v>350</v>
      </c>
      <c r="F102" s="85">
        <v>21</v>
      </c>
      <c r="G102" s="89">
        <v>23.3</v>
      </c>
      <c r="H102" s="40">
        <f t="shared" si="1"/>
        <v>8155</v>
      </c>
      <c r="I102" s="40">
        <f t="shared" si="2"/>
        <v>9867.5499999999993</v>
      </c>
      <c r="J102" s="1"/>
    </row>
    <row r="103" spans="1:10" ht="35.25" customHeight="1" x14ac:dyDescent="0.25">
      <c r="A103" s="38">
        <v>63</v>
      </c>
      <c r="B103" s="96" t="s">
        <v>120</v>
      </c>
      <c r="C103" s="97" t="s">
        <v>120</v>
      </c>
      <c r="D103" s="41" t="s">
        <v>350</v>
      </c>
      <c r="E103" s="86">
        <v>280</v>
      </c>
      <c r="F103" s="85">
        <v>21</v>
      </c>
      <c r="G103" s="89">
        <v>9.02</v>
      </c>
      <c r="H103" s="40">
        <f t="shared" ref="H103:H166" si="3">ROUND(G103*E103,2)</f>
        <v>2525.6</v>
      </c>
      <c r="I103" s="40">
        <f t="shared" ref="I103:I166" si="4">ROUND(H103+(F103*H103)/100,2)</f>
        <v>3055.98</v>
      </c>
      <c r="J103" s="1"/>
    </row>
    <row r="104" spans="1:10" ht="21" customHeight="1" x14ac:dyDescent="0.25">
      <c r="A104" s="38">
        <v>64</v>
      </c>
      <c r="B104" s="96" t="s">
        <v>60</v>
      </c>
      <c r="C104" s="97" t="s">
        <v>60</v>
      </c>
      <c r="D104" s="41" t="s">
        <v>353</v>
      </c>
      <c r="E104" s="86">
        <v>280</v>
      </c>
      <c r="F104" s="85">
        <v>21</v>
      </c>
      <c r="G104" s="89">
        <v>1.6</v>
      </c>
      <c r="H104" s="40">
        <f t="shared" si="3"/>
        <v>448</v>
      </c>
      <c r="I104" s="40">
        <f t="shared" si="4"/>
        <v>542.08000000000004</v>
      </c>
      <c r="J104" s="1"/>
    </row>
    <row r="105" spans="1:10" ht="21" customHeight="1" x14ac:dyDescent="0.25">
      <c r="A105" s="38">
        <v>65</v>
      </c>
      <c r="B105" s="96" t="s">
        <v>61</v>
      </c>
      <c r="C105" s="97" t="s">
        <v>61</v>
      </c>
      <c r="D105" s="41" t="s">
        <v>353</v>
      </c>
      <c r="E105" s="86">
        <v>350</v>
      </c>
      <c r="F105" s="85">
        <v>21</v>
      </c>
      <c r="G105" s="89">
        <v>3.96</v>
      </c>
      <c r="H105" s="40">
        <f t="shared" si="3"/>
        <v>1386</v>
      </c>
      <c r="I105" s="40">
        <f t="shared" si="4"/>
        <v>1677.06</v>
      </c>
      <c r="J105" s="1"/>
    </row>
    <row r="106" spans="1:10" ht="66.75" customHeight="1" x14ac:dyDescent="0.25">
      <c r="A106" s="38">
        <v>66</v>
      </c>
      <c r="B106" s="96" t="s">
        <v>396</v>
      </c>
      <c r="C106" s="97" t="s">
        <v>121</v>
      </c>
      <c r="D106" s="41" t="s">
        <v>350</v>
      </c>
      <c r="E106" s="86">
        <v>175</v>
      </c>
      <c r="F106" s="85">
        <v>21</v>
      </c>
      <c r="G106" s="89">
        <v>39.86</v>
      </c>
      <c r="H106" s="40">
        <f t="shared" si="3"/>
        <v>6975.5</v>
      </c>
      <c r="I106" s="40">
        <f t="shared" si="4"/>
        <v>8440.36</v>
      </c>
      <c r="J106" s="1"/>
    </row>
    <row r="107" spans="1:10" ht="63.75" customHeight="1" x14ac:dyDescent="0.25">
      <c r="A107" s="38">
        <v>67</v>
      </c>
      <c r="B107" s="96" t="s">
        <v>390</v>
      </c>
      <c r="C107" s="97" t="s">
        <v>122</v>
      </c>
      <c r="D107" s="41" t="s">
        <v>350</v>
      </c>
      <c r="E107" s="86">
        <v>595</v>
      </c>
      <c r="F107" s="85">
        <v>21</v>
      </c>
      <c r="G107" s="89">
        <v>40.46</v>
      </c>
      <c r="H107" s="40">
        <f t="shared" si="3"/>
        <v>24073.7</v>
      </c>
      <c r="I107" s="40">
        <f t="shared" si="4"/>
        <v>29129.18</v>
      </c>
      <c r="J107" s="1"/>
    </row>
    <row r="108" spans="1:10" ht="95.25" customHeight="1" x14ac:dyDescent="0.25">
      <c r="A108" s="38">
        <v>68</v>
      </c>
      <c r="B108" s="96" t="s">
        <v>391</v>
      </c>
      <c r="C108" s="97" t="s">
        <v>123</v>
      </c>
      <c r="D108" s="41" t="s">
        <v>350</v>
      </c>
      <c r="E108" s="86">
        <v>2200</v>
      </c>
      <c r="F108" s="85">
        <v>21</v>
      </c>
      <c r="G108" s="89">
        <v>33.5</v>
      </c>
      <c r="H108" s="40">
        <f t="shared" si="3"/>
        <v>73700</v>
      </c>
      <c r="I108" s="40">
        <f t="shared" si="4"/>
        <v>89177</v>
      </c>
      <c r="J108" s="1"/>
    </row>
    <row r="109" spans="1:10" ht="21" customHeight="1" x14ac:dyDescent="0.25">
      <c r="A109" s="38">
        <v>69</v>
      </c>
      <c r="B109" s="96" t="s">
        <v>124</v>
      </c>
      <c r="C109" s="97" t="s">
        <v>124</v>
      </c>
      <c r="D109" s="42" t="s">
        <v>21</v>
      </c>
      <c r="E109" s="86">
        <v>140</v>
      </c>
      <c r="F109" s="85">
        <v>21</v>
      </c>
      <c r="G109" s="89">
        <v>4.34</v>
      </c>
      <c r="H109" s="40">
        <f t="shared" si="3"/>
        <v>607.6</v>
      </c>
      <c r="I109" s="40">
        <f t="shared" si="4"/>
        <v>735.2</v>
      </c>
      <c r="J109" s="1"/>
    </row>
    <row r="110" spans="1:10" ht="21" customHeight="1" x14ac:dyDescent="0.25">
      <c r="A110" s="38">
        <v>70</v>
      </c>
      <c r="B110" s="96" t="s">
        <v>125</v>
      </c>
      <c r="C110" s="97" t="s">
        <v>125</v>
      </c>
      <c r="D110" s="42" t="s">
        <v>21</v>
      </c>
      <c r="E110" s="86">
        <v>140</v>
      </c>
      <c r="F110" s="85">
        <v>21</v>
      </c>
      <c r="G110" s="89">
        <v>5.75</v>
      </c>
      <c r="H110" s="40">
        <f t="shared" si="3"/>
        <v>805</v>
      </c>
      <c r="I110" s="40">
        <f t="shared" si="4"/>
        <v>974.05</v>
      </c>
      <c r="J110" s="1"/>
    </row>
    <row r="111" spans="1:10" ht="21" customHeight="1" x14ac:dyDescent="0.25">
      <c r="A111" s="38">
        <v>71</v>
      </c>
      <c r="B111" s="96" t="s">
        <v>126</v>
      </c>
      <c r="C111" s="97" t="s">
        <v>126</v>
      </c>
      <c r="D111" s="42" t="s">
        <v>21</v>
      </c>
      <c r="E111" s="86">
        <v>70</v>
      </c>
      <c r="F111" s="85">
        <v>21</v>
      </c>
      <c r="G111" s="89">
        <v>4.07</v>
      </c>
      <c r="H111" s="40">
        <f t="shared" si="3"/>
        <v>284.89999999999998</v>
      </c>
      <c r="I111" s="40">
        <f t="shared" si="4"/>
        <v>344.73</v>
      </c>
      <c r="J111" s="1"/>
    </row>
    <row r="112" spans="1:10" ht="21" customHeight="1" x14ac:dyDescent="0.25">
      <c r="A112" s="38">
        <v>72</v>
      </c>
      <c r="B112" s="96" t="s">
        <v>127</v>
      </c>
      <c r="C112" s="97" t="s">
        <v>127</v>
      </c>
      <c r="D112" s="42" t="s">
        <v>21</v>
      </c>
      <c r="E112" s="86">
        <v>100</v>
      </c>
      <c r="F112" s="85">
        <v>21</v>
      </c>
      <c r="G112" s="89">
        <v>5.19</v>
      </c>
      <c r="H112" s="40">
        <f t="shared" si="3"/>
        <v>519</v>
      </c>
      <c r="I112" s="40">
        <f t="shared" si="4"/>
        <v>627.99</v>
      </c>
      <c r="J112" s="1"/>
    </row>
    <row r="113" spans="1:10" ht="36" customHeight="1" x14ac:dyDescent="0.25">
      <c r="A113" s="38">
        <v>73</v>
      </c>
      <c r="B113" s="96" t="s">
        <v>128</v>
      </c>
      <c r="C113" s="97" t="s">
        <v>128</v>
      </c>
      <c r="D113" s="41" t="s">
        <v>350</v>
      </c>
      <c r="E113" s="86">
        <v>200</v>
      </c>
      <c r="F113" s="85">
        <v>21</v>
      </c>
      <c r="G113" s="89">
        <v>48.73</v>
      </c>
      <c r="H113" s="40">
        <f t="shared" si="3"/>
        <v>9746</v>
      </c>
      <c r="I113" s="40">
        <f t="shared" si="4"/>
        <v>11792.66</v>
      </c>
      <c r="J113" s="1"/>
    </row>
    <row r="114" spans="1:10" ht="34.5" customHeight="1" x14ac:dyDescent="0.25">
      <c r="A114" s="38">
        <v>74</v>
      </c>
      <c r="B114" s="96" t="s">
        <v>129</v>
      </c>
      <c r="C114" s="97" t="s">
        <v>129</v>
      </c>
      <c r="D114" s="41" t="s">
        <v>350</v>
      </c>
      <c r="E114" s="86">
        <v>200</v>
      </c>
      <c r="F114" s="85">
        <v>21</v>
      </c>
      <c r="G114" s="89">
        <v>17.48</v>
      </c>
      <c r="H114" s="40">
        <f t="shared" si="3"/>
        <v>3496</v>
      </c>
      <c r="I114" s="40">
        <f t="shared" si="4"/>
        <v>4230.16</v>
      </c>
      <c r="J114" s="1"/>
    </row>
    <row r="115" spans="1:10" ht="128.25" customHeight="1" x14ac:dyDescent="0.25">
      <c r="A115" s="38">
        <v>75</v>
      </c>
      <c r="B115" s="96" t="s">
        <v>130</v>
      </c>
      <c r="C115" s="97" t="s">
        <v>130</v>
      </c>
      <c r="D115" s="41" t="s">
        <v>350</v>
      </c>
      <c r="E115" s="86">
        <v>150</v>
      </c>
      <c r="F115" s="85">
        <v>21</v>
      </c>
      <c r="G115" s="89">
        <v>72.16</v>
      </c>
      <c r="H115" s="40">
        <f t="shared" si="3"/>
        <v>10824</v>
      </c>
      <c r="I115" s="40">
        <f t="shared" si="4"/>
        <v>13097.04</v>
      </c>
      <c r="J115" s="1"/>
    </row>
    <row r="116" spans="1:10" ht="21" customHeight="1" x14ac:dyDescent="0.25">
      <c r="A116" s="38">
        <v>76</v>
      </c>
      <c r="B116" s="96" t="s">
        <v>131</v>
      </c>
      <c r="C116" s="97" t="s">
        <v>131</v>
      </c>
      <c r="D116" s="41" t="s">
        <v>21</v>
      </c>
      <c r="E116" s="86">
        <v>70</v>
      </c>
      <c r="F116" s="85">
        <v>21</v>
      </c>
      <c r="G116" s="89">
        <v>2.39</v>
      </c>
      <c r="H116" s="40">
        <f t="shared" si="3"/>
        <v>167.3</v>
      </c>
      <c r="I116" s="40">
        <f t="shared" si="4"/>
        <v>202.43</v>
      </c>
      <c r="J116" s="1"/>
    </row>
    <row r="117" spans="1:10" ht="22.5" customHeight="1" x14ac:dyDescent="0.25">
      <c r="A117" s="38">
        <v>77</v>
      </c>
      <c r="B117" s="96" t="s">
        <v>132</v>
      </c>
      <c r="C117" s="97" t="s">
        <v>132</v>
      </c>
      <c r="D117" s="41" t="s">
        <v>21</v>
      </c>
      <c r="E117" s="86">
        <v>80</v>
      </c>
      <c r="F117" s="85">
        <v>21</v>
      </c>
      <c r="G117" s="89">
        <v>19.670000000000002</v>
      </c>
      <c r="H117" s="40">
        <f t="shared" si="3"/>
        <v>1573.6</v>
      </c>
      <c r="I117" s="40">
        <f t="shared" si="4"/>
        <v>1904.06</v>
      </c>
      <c r="J117" s="1"/>
    </row>
    <row r="118" spans="1:10" ht="65.25" customHeight="1" x14ac:dyDescent="0.25">
      <c r="A118" s="38">
        <v>78</v>
      </c>
      <c r="B118" s="96" t="s">
        <v>133</v>
      </c>
      <c r="C118" s="97" t="s">
        <v>133</v>
      </c>
      <c r="D118" s="41" t="s">
        <v>21</v>
      </c>
      <c r="E118" s="86">
        <v>20</v>
      </c>
      <c r="F118" s="85">
        <v>21</v>
      </c>
      <c r="G118" s="89">
        <v>149.01</v>
      </c>
      <c r="H118" s="40">
        <f t="shared" si="3"/>
        <v>2980.2</v>
      </c>
      <c r="I118" s="40">
        <f t="shared" si="4"/>
        <v>3606.04</v>
      </c>
      <c r="J118" s="1"/>
    </row>
    <row r="119" spans="1:10" ht="66" customHeight="1" x14ac:dyDescent="0.25">
      <c r="A119" s="38">
        <v>79</v>
      </c>
      <c r="B119" s="96" t="s">
        <v>134</v>
      </c>
      <c r="C119" s="97" t="s">
        <v>134</v>
      </c>
      <c r="D119" s="41" t="s">
        <v>21</v>
      </c>
      <c r="E119" s="86">
        <v>20</v>
      </c>
      <c r="F119" s="85">
        <v>21</v>
      </c>
      <c r="G119" s="89">
        <v>136.94999999999999</v>
      </c>
      <c r="H119" s="40">
        <f t="shared" si="3"/>
        <v>2739</v>
      </c>
      <c r="I119" s="40">
        <f t="shared" si="4"/>
        <v>3314.19</v>
      </c>
      <c r="J119" s="1"/>
    </row>
    <row r="120" spans="1:10" ht="39" customHeight="1" x14ac:dyDescent="0.25">
      <c r="A120" s="38">
        <v>80</v>
      </c>
      <c r="B120" s="96" t="s">
        <v>135</v>
      </c>
      <c r="C120" s="97" t="s">
        <v>135</v>
      </c>
      <c r="D120" s="41" t="s">
        <v>350</v>
      </c>
      <c r="E120" s="86">
        <v>7</v>
      </c>
      <c r="F120" s="85">
        <v>21</v>
      </c>
      <c r="G120" s="89">
        <v>50.98</v>
      </c>
      <c r="H120" s="40">
        <f t="shared" si="3"/>
        <v>356.86</v>
      </c>
      <c r="I120" s="40">
        <f t="shared" si="4"/>
        <v>431.8</v>
      </c>
      <c r="J120" s="1"/>
    </row>
    <row r="121" spans="1:10" ht="55.5" customHeight="1" x14ac:dyDescent="0.25">
      <c r="A121" s="38">
        <v>81</v>
      </c>
      <c r="B121" s="96" t="s">
        <v>136</v>
      </c>
      <c r="C121" s="97" t="s">
        <v>136</v>
      </c>
      <c r="D121" s="41" t="s">
        <v>350</v>
      </c>
      <c r="E121" s="86">
        <v>7</v>
      </c>
      <c r="F121" s="85">
        <v>21</v>
      </c>
      <c r="G121" s="89">
        <v>444.08</v>
      </c>
      <c r="H121" s="40">
        <f t="shared" si="3"/>
        <v>3108.56</v>
      </c>
      <c r="I121" s="40">
        <f t="shared" si="4"/>
        <v>3761.36</v>
      </c>
      <c r="J121" s="1"/>
    </row>
    <row r="122" spans="1:10" ht="54.75" customHeight="1" x14ac:dyDescent="0.25">
      <c r="A122" s="38">
        <v>82</v>
      </c>
      <c r="B122" s="96" t="s">
        <v>137</v>
      </c>
      <c r="C122" s="97" t="s">
        <v>137</v>
      </c>
      <c r="D122" s="41" t="s">
        <v>350</v>
      </c>
      <c r="E122" s="86">
        <v>35</v>
      </c>
      <c r="F122" s="85">
        <v>21</v>
      </c>
      <c r="G122" s="89">
        <v>444.08</v>
      </c>
      <c r="H122" s="40">
        <f t="shared" si="3"/>
        <v>15542.8</v>
      </c>
      <c r="I122" s="40">
        <f t="shared" si="4"/>
        <v>18806.79</v>
      </c>
      <c r="J122" s="1"/>
    </row>
    <row r="123" spans="1:10" ht="58.5" customHeight="1" x14ac:dyDescent="0.25">
      <c r="A123" s="38">
        <v>83</v>
      </c>
      <c r="B123" s="96" t="s">
        <v>138</v>
      </c>
      <c r="C123" s="97" t="s">
        <v>138</v>
      </c>
      <c r="D123" s="41" t="s">
        <v>350</v>
      </c>
      <c r="E123" s="86">
        <v>3</v>
      </c>
      <c r="F123" s="85">
        <v>21</v>
      </c>
      <c r="G123" s="89">
        <v>389.98</v>
      </c>
      <c r="H123" s="40">
        <f t="shared" si="3"/>
        <v>1169.94</v>
      </c>
      <c r="I123" s="40">
        <f t="shared" si="4"/>
        <v>1415.63</v>
      </c>
      <c r="J123" s="1"/>
    </row>
    <row r="124" spans="1:10" ht="66.75" customHeight="1" x14ac:dyDescent="0.25">
      <c r="A124" s="38">
        <v>84</v>
      </c>
      <c r="B124" s="96" t="s">
        <v>393</v>
      </c>
      <c r="C124" s="97" t="s">
        <v>139</v>
      </c>
      <c r="D124" s="41" t="s">
        <v>350</v>
      </c>
      <c r="E124" s="86">
        <v>3</v>
      </c>
      <c r="F124" s="85">
        <v>21</v>
      </c>
      <c r="G124" s="89">
        <v>11.3</v>
      </c>
      <c r="H124" s="40">
        <f t="shared" si="3"/>
        <v>33.9</v>
      </c>
      <c r="I124" s="40">
        <f t="shared" si="4"/>
        <v>41.02</v>
      </c>
      <c r="J124" s="1"/>
    </row>
    <row r="125" spans="1:10" ht="69" customHeight="1" x14ac:dyDescent="0.25">
      <c r="A125" s="38">
        <v>85</v>
      </c>
      <c r="B125" s="96" t="s">
        <v>392</v>
      </c>
      <c r="C125" s="97" t="s">
        <v>140</v>
      </c>
      <c r="D125" s="41" t="s">
        <v>350</v>
      </c>
      <c r="E125" s="86">
        <v>50</v>
      </c>
      <c r="F125" s="85">
        <v>21</v>
      </c>
      <c r="G125" s="89">
        <v>70.319999999999993</v>
      </c>
      <c r="H125" s="40">
        <f t="shared" si="3"/>
        <v>3516</v>
      </c>
      <c r="I125" s="40">
        <f t="shared" si="4"/>
        <v>4254.3599999999997</v>
      </c>
      <c r="J125" s="1"/>
    </row>
    <row r="126" spans="1:10" ht="18.75" customHeight="1" x14ac:dyDescent="0.25">
      <c r="A126" s="98" t="s">
        <v>141</v>
      </c>
      <c r="B126" s="99"/>
      <c r="C126" s="100"/>
      <c r="D126" s="47"/>
      <c r="E126" s="87"/>
      <c r="F126" s="88"/>
      <c r="G126" s="90"/>
      <c r="H126" s="37"/>
      <c r="I126" s="37"/>
      <c r="J126" s="1"/>
    </row>
    <row r="127" spans="1:10" ht="25.5" customHeight="1" x14ac:dyDescent="0.25">
      <c r="A127" s="38">
        <v>86</v>
      </c>
      <c r="B127" s="96" t="s">
        <v>142</v>
      </c>
      <c r="C127" s="97" t="s">
        <v>142</v>
      </c>
      <c r="D127" s="41" t="s">
        <v>22</v>
      </c>
      <c r="E127" s="86">
        <v>349</v>
      </c>
      <c r="F127" s="85">
        <v>21</v>
      </c>
      <c r="G127" s="89">
        <v>0.91</v>
      </c>
      <c r="H127" s="40">
        <f t="shared" si="3"/>
        <v>317.58999999999997</v>
      </c>
      <c r="I127" s="40">
        <f t="shared" si="4"/>
        <v>384.28</v>
      </c>
      <c r="J127" s="1"/>
    </row>
    <row r="128" spans="1:10" ht="23.25" customHeight="1" x14ac:dyDescent="0.25">
      <c r="A128" s="38">
        <v>87</v>
      </c>
      <c r="B128" s="96" t="s">
        <v>143</v>
      </c>
      <c r="C128" s="97" t="s">
        <v>143</v>
      </c>
      <c r="D128" s="41" t="s">
        <v>21</v>
      </c>
      <c r="E128" s="86">
        <v>123</v>
      </c>
      <c r="F128" s="85">
        <v>21</v>
      </c>
      <c r="G128" s="89">
        <v>0.32</v>
      </c>
      <c r="H128" s="40">
        <f t="shared" si="3"/>
        <v>39.36</v>
      </c>
      <c r="I128" s="40">
        <f t="shared" si="4"/>
        <v>47.63</v>
      </c>
      <c r="J128" s="1"/>
    </row>
    <row r="129" spans="1:10" ht="25.5" customHeight="1" x14ac:dyDescent="0.25">
      <c r="A129" s="38">
        <v>88</v>
      </c>
      <c r="B129" s="96" t="s">
        <v>144</v>
      </c>
      <c r="C129" s="97" t="s">
        <v>144</v>
      </c>
      <c r="D129" s="41" t="s">
        <v>354</v>
      </c>
      <c r="E129" s="86">
        <v>16</v>
      </c>
      <c r="F129" s="85">
        <v>21</v>
      </c>
      <c r="G129" s="89">
        <v>6.5</v>
      </c>
      <c r="H129" s="40">
        <f t="shared" si="3"/>
        <v>104</v>
      </c>
      <c r="I129" s="40">
        <f t="shared" si="4"/>
        <v>125.84</v>
      </c>
      <c r="J129" s="1"/>
    </row>
    <row r="130" spans="1:10" ht="25.5" customHeight="1" x14ac:dyDescent="0.25">
      <c r="A130" s="38">
        <v>89</v>
      </c>
      <c r="B130" s="96" t="s">
        <v>145</v>
      </c>
      <c r="C130" s="97" t="s">
        <v>145</v>
      </c>
      <c r="D130" s="41" t="s">
        <v>354</v>
      </c>
      <c r="E130" s="86">
        <v>221</v>
      </c>
      <c r="F130" s="85">
        <v>21</v>
      </c>
      <c r="G130" s="89">
        <v>3.5</v>
      </c>
      <c r="H130" s="40">
        <f t="shared" si="3"/>
        <v>773.5</v>
      </c>
      <c r="I130" s="40">
        <f t="shared" si="4"/>
        <v>935.94</v>
      </c>
      <c r="J130" s="1"/>
    </row>
    <row r="131" spans="1:10" ht="15.75" customHeight="1" x14ac:dyDescent="0.25">
      <c r="A131" s="38">
        <v>90</v>
      </c>
      <c r="B131" s="96" t="s">
        <v>146</v>
      </c>
      <c r="C131" s="97" t="s">
        <v>146</v>
      </c>
      <c r="D131" s="41" t="s">
        <v>354</v>
      </c>
      <c r="E131" s="86">
        <v>66</v>
      </c>
      <c r="F131" s="85">
        <v>21</v>
      </c>
      <c r="G131" s="89">
        <v>3.5</v>
      </c>
      <c r="H131" s="40">
        <f t="shared" si="3"/>
        <v>231</v>
      </c>
      <c r="I131" s="40">
        <f t="shared" si="4"/>
        <v>279.51</v>
      </c>
      <c r="J131" s="1"/>
    </row>
    <row r="132" spans="1:10" ht="24" customHeight="1" x14ac:dyDescent="0.25">
      <c r="A132" s="38">
        <v>91</v>
      </c>
      <c r="B132" s="96" t="s">
        <v>147</v>
      </c>
      <c r="C132" s="97" t="s">
        <v>147</v>
      </c>
      <c r="D132" s="41" t="s">
        <v>354</v>
      </c>
      <c r="E132" s="86">
        <v>32</v>
      </c>
      <c r="F132" s="85">
        <v>21</v>
      </c>
      <c r="G132" s="89">
        <v>2.8</v>
      </c>
      <c r="H132" s="40">
        <f t="shared" si="3"/>
        <v>89.6</v>
      </c>
      <c r="I132" s="40">
        <f t="shared" si="4"/>
        <v>108.42</v>
      </c>
      <c r="J132" s="1"/>
    </row>
    <row r="133" spans="1:10" ht="24.75" customHeight="1" x14ac:dyDescent="0.25">
      <c r="A133" s="38">
        <v>92</v>
      </c>
      <c r="B133" s="96" t="s">
        <v>148</v>
      </c>
      <c r="C133" s="97" t="s">
        <v>148</v>
      </c>
      <c r="D133" s="41" t="s">
        <v>355</v>
      </c>
      <c r="E133" s="86">
        <v>315</v>
      </c>
      <c r="F133" s="85">
        <v>21</v>
      </c>
      <c r="G133" s="89">
        <v>1.56</v>
      </c>
      <c r="H133" s="40">
        <f t="shared" si="3"/>
        <v>491.4</v>
      </c>
      <c r="I133" s="40">
        <f t="shared" si="4"/>
        <v>594.59</v>
      </c>
      <c r="J133" s="1"/>
    </row>
    <row r="134" spans="1:10" ht="20.25" customHeight="1" x14ac:dyDescent="0.25">
      <c r="A134" s="38">
        <v>93</v>
      </c>
      <c r="B134" s="96" t="s">
        <v>33</v>
      </c>
      <c r="C134" s="97" t="s">
        <v>33</v>
      </c>
      <c r="D134" s="41" t="s">
        <v>22</v>
      </c>
      <c r="E134" s="86">
        <v>10</v>
      </c>
      <c r="F134" s="85">
        <v>21</v>
      </c>
      <c r="G134" s="89">
        <v>33.32</v>
      </c>
      <c r="H134" s="40">
        <f t="shared" si="3"/>
        <v>333.2</v>
      </c>
      <c r="I134" s="40">
        <f t="shared" si="4"/>
        <v>403.17</v>
      </c>
      <c r="J134" s="1"/>
    </row>
    <row r="135" spans="1:10" ht="32.25" customHeight="1" x14ac:dyDescent="0.25">
      <c r="A135" s="38">
        <v>94</v>
      </c>
      <c r="B135" s="96" t="s">
        <v>149</v>
      </c>
      <c r="C135" s="97" t="s">
        <v>149</v>
      </c>
      <c r="D135" s="41" t="s">
        <v>355</v>
      </c>
      <c r="E135" s="86">
        <v>490</v>
      </c>
      <c r="F135" s="85">
        <v>21</v>
      </c>
      <c r="G135" s="89">
        <v>2.13</v>
      </c>
      <c r="H135" s="40">
        <f t="shared" si="3"/>
        <v>1043.7</v>
      </c>
      <c r="I135" s="40">
        <f t="shared" si="4"/>
        <v>1262.8800000000001</v>
      </c>
      <c r="J135" s="1"/>
    </row>
    <row r="136" spans="1:10" ht="31.5" customHeight="1" x14ac:dyDescent="0.25">
      <c r="A136" s="38">
        <v>95</v>
      </c>
      <c r="B136" s="96" t="s">
        <v>150</v>
      </c>
      <c r="C136" s="97" t="s">
        <v>150</v>
      </c>
      <c r="D136" s="41" t="s">
        <v>355</v>
      </c>
      <c r="E136" s="86">
        <v>98</v>
      </c>
      <c r="F136" s="85">
        <v>21</v>
      </c>
      <c r="G136" s="89">
        <v>2.91</v>
      </c>
      <c r="H136" s="40">
        <f t="shared" si="3"/>
        <v>285.18</v>
      </c>
      <c r="I136" s="40">
        <f t="shared" si="4"/>
        <v>345.07</v>
      </c>
      <c r="J136" s="1"/>
    </row>
    <row r="137" spans="1:10" ht="31.5" customHeight="1" x14ac:dyDescent="0.25">
      <c r="A137" s="38">
        <v>96</v>
      </c>
      <c r="B137" s="96" t="s">
        <v>151</v>
      </c>
      <c r="C137" s="97" t="s">
        <v>151</v>
      </c>
      <c r="D137" s="41" t="s">
        <v>21</v>
      </c>
      <c r="E137" s="86">
        <v>175</v>
      </c>
      <c r="F137" s="85">
        <v>21</v>
      </c>
      <c r="G137" s="89">
        <v>3.95</v>
      </c>
      <c r="H137" s="40">
        <f t="shared" si="3"/>
        <v>691.25</v>
      </c>
      <c r="I137" s="40">
        <f t="shared" si="4"/>
        <v>836.41</v>
      </c>
      <c r="J137" s="1"/>
    </row>
    <row r="138" spans="1:10" ht="30" customHeight="1" x14ac:dyDescent="0.25">
      <c r="A138" s="38">
        <v>97</v>
      </c>
      <c r="B138" s="96" t="s">
        <v>152</v>
      </c>
      <c r="C138" s="97" t="s">
        <v>152</v>
      </c>
      <c r="D138" s="41" t="s">
        <v>355</v>
      </c>
      <c r="E138" s="86">
        <v>60</v>
      </c>
      <c r="F138" s="85">
        <v>21</v>
      </c>
      <c r="G138" s="89">
        <v>4.59</v>
      </c>
      <c r="H138" s="40">
        <f t="shared" si="3"/>
        <v>275.39999999999998</v>
      </c>
      <c r="I138" s="40">
        <f t="shared" si="4"/>
        <v>333.23</v>
      </c>
      <c r="J138" s="1"/>
    </row>
    <row r="139" spans="1:10" ht="21.75" customHeight="1" x14ac:dyDescent="0.25">
      <c r="A139" s="38">
        <v>98</v>
      </c>
      <c r="B139" s="96" t="s">
        <v>153</v>
      </c>
      <c r="C139" s="97" t="s">
        <v>153</v>
      </c>
      <c r="D139" s="41" t="s">
        <v>22</v>
      </c>
      <c r="E139" s="86">
        <v>35</v>
      </c>
      <c r="F139" s="85">
        <v>21</v>
      </c>
      <c r="G139" s="89">
        <v>1.49</v>
      </c>
      <c r="H139" s="40">
        <f t="shared" si="3"/>
        <v>52.15</v>
      </c>
      <c r="I139" s="40">
        <f t="shared" si="4"/>
        <v>63.1</v>
      </c>
      <c r="J139" s="1"/>
    </row>
    <row r="140" spans="1:10" ht="21.75" customHeight="1" x14ac:dyDescent="0.25">
      <c r="A140" s="38">
        <v>99</v>
      </c>
      <c r="B140" s="96" t="s">
        <v>154</v>
      </c>
      <c r="C140" s="97" t="s">
        <v>154</v>
      </c>
      <c r="D140" s="41" t="s">
        <v>22</v>
      </c>
      <c r="E140" s="86">
        <v>91</v>
      </c>
      <c r="F140" s="85">
        <v>21</v>
      </c>
      <c r="G140" s="89">
        <v>2.17</v>
      </c>
      <c r="H140" s="40">
        <f t="shared" si="3"/>
        <v>197.47</v>
      </c>
      <c r="I140" s="40">
        <f t="shared" si="4"/>
        <v>238.94</v>
      </c>
      <c r="J140" s="1"/>
    </row>
    <row r="141" spans="1:10" ht="21.75" customHeight="1" x14ac:dyDescent="0.25">
      <c r="A141" s="38">
        <v>100</v>
      </c>
      <c r="B141" s="96" t="s">
        <v>155</v>
      </c>
      <c r="C141" s="97" t="s">
        <v>155</v>
      </c>
      <c r="D141" s="41" t="s">
        <v>22</v>
      </c>
      <c r="E141" s="86">
        <v>28</v>
      </c>
      <c r="F141" s="85">
        <v>21</v>
      </c>
      <c r="G141" s="89">
        <v>2.97</v>
      </c>
      <c r="H141" s="40">
        <f t="shared" si="3"/>
        <v>83.16</v>
      </c>
      <c r="I141" s="40">
        <f t="shared" si="4"/>
        <v>100.62</v>
      </c>
      <c r="J141" s="1"/>
    </row>
    <row r="142" spans="1:10" ht="21.75" customHeight="1" x14ac:dyDescent="0.25">
      <c r="A142" s="38">
        <v>101</v>
      </c>
      <c r="B142" s="96" t="s">
        <v>156</v>
      </c>
      <c r="C142" s="97" t="s">
        <v>156</v>
      </c>
      <c r="D142" s="41" t="s">
        <v>356</v>
      </c>
      <c r="E142" s="86">
        <v>14</v>
      </c>
      <c r="F142" s="85">
        <v>21</v>
      </c>
      <c r="G142" s="89">
        <v>3.96</v>
      </c>
      <c r="H142" s="40">
        <f t="shared" si="3"/>
        <v>55.44</v>
      </c>
      <c r="I142" s="40">
        <f t="shared" si="4"/>
        <v>67.08</v>
      </c>
      <c r="J142" s="1"/>
    </row>
    <row r="143" spans="1:10" ht="37.5" customHeight="1" x14ac:dyDescent="0.25">
      <c r="A143" s="38">
        <v>102</v>
      </c>
      <c r="B143" s="96" t="s">
        <v>157</v>
      </c>
      <c r="C143" s="97" t="s">
        <v>157</v>
      </c>
      <c r="D143" s="41" t="s">
        <v>355</v>
      </c>
      <c r="E143" s="86">
        <v>301</v>
      </c>
      <c r="F143" s="85">
        <v>21</v>
      </c>
      <c r="G143" s="89">
        <v>2.66</v>
      </c>
      <c r="H143" s="40">
        <f t="shared" si="3"/>
        <v>800.66</v>
      </c>
      <c r="I143" s="40">
        <f t="shared" si="4"/>
        <v>968.8</v>
      </c>
      <c r="J143" s="1"/>
    </row>
    <row r="144" spans="1:10" ht="36" customHeight="1" x14ac:dyDescent="0.25">
      <c r="A144" s="38">
        <v>103</v>
      </c>
      <c r="B144" s="96" t="s">
        <v>158</v>
      </c>
      <c r="C144" s="97" t="s">
        <v>158</v>
      </c>
      <c r="D144" s="42" t="s">
        <v>355</v>
      </c>
      <c r="E144" s="86">
        <v>122</v>
      </c>
      <c r="F144" s="85">
        <v>21</v>
      </c>
      <c r="G144" s="89">
        <v>2.73</v>
      </c>
      <c r="H144" s="40">
        <f t="shared" si="3"/>
        <v>333.06</v>
      </c>
      <c r="I144" s="40">
        <f t="shared" si="4"/>
        <v>403</v>
      </c>
      <c r="J144" s="1"/>
    </row>
    <row r="145" spans="1:10" ht="31.5" customHeight="1" x14ac:dyDescent="0.25">
      <c r="A145" s="38">
        <v>104</v>
      </c>
      <c r="B145" s="96" t="s">
        <v>159</v>
      </c>
      <c r="C145" s="97" t="s">
        <v>159</v>
      </c>
      <c r="D145" s="42" t="s">
        <v>355</v>
      </c>
      <c r="E145" s="86">
        <v>81</v>
      </c>
      <c r="F145" s="85">
        <v>21</v>
      </c>
      <c r="G145" s="89">
        <v>2.58</v>
      </c>
      <c r="H145" s="40">
        <f t="shared" si="3"/>
        <v>208.98</v>
      </c>
      <c r="I145" s="40">
        <f t="shared" si="4"/>
        <v>252.87</v>
      </c>
      <c r="J145" s="1"/>
    </row>
    <row r="146" spans="1:10" ht="31.5" customHeight="1" x14ac:dyDescent="0.25">
      <c r="A146" s="38">
        <v>105</v>
      </c>
      <c r="B146" s="96" t="s">
        <v>160</v>
      </c>
      <c r="C146" s="97" t="s">
        <v>160</v>
      </c>
      <c r="D146" s="42" t="s">
        <v>355</v>
      </c>
      <c r="E146" s="86">
        <v>35</v>
      </c>
      <c r="F146" s="85">
        <v>21</v>
      </c>
      <c r="G146" s="89">
        <v>2.66</v>
      </c>
      <c r="H146" s="40">
        <f t="shared" si="3"/>
        <v>93.1</v>
      </c>
      <c r="I146" s="40">
        <f t="shared" si="4"/>
        <v>112.65</v>
      </c>
      <c r="J146" s="1"/>
    </row>
    <row r="147" spans="1:10" ht="31.5" customHeight="1" x14ac:dyDescent="0.25">
      <c r="A147" s="38">
        <v>106</v>
      </c>
      <c r="B147" s="96" t="s">
        <v>161</v>
      </c>
      <c r="C147" s="97" t="s">
        <v>161</v>
      </c>
      <c r="D147" s="42" t="s">
        <v>355</v>
      </c>
      <c r="E147" s="86">
        <v>40</v>
      </c>
      <c r="F147" s="85">
        <v>21</v>
      </c>
      <c r="G147" s="89">
        <v>3</v>
      </c>
      <c r="H147" s="40">
        <f t="shared" si="3"/>
        <v>120</v>
      </c>
      <c r="I147" s="40">
        <f t="shared" si="4"/>
        <v>145.19999999999999</v>
      </c>
      <c r="J147" s="1"/>
    </row>
    <row r="148" spans="1:10" ht="31.5" customHeight="1" x14ac:dyDescent="0.25">
      <c r="A148" s="38">
        <v>107</v>
      </c>
      <c r="B148" s="96" t="s">
        <v>162</v>
      </c>
      <c r="C148" s="97" t="s">
        <v>162</v>
      </c>
      <c r="D148" s="42" t="s">
        <v>355</v>
      </c>
      <c r="E148" s="86">
        <v>61</v>
      </c>
      <c r="F148" s="85">
        <v>21</v>
      </c>
      <c r="G148" s="89">
        <v>7.85</v>
      </c>
      <c r="H148" s="40">
        <f t="shared" si="3"/>
        <v>478.85</v>
      </c>
      <c r="I148" s="40">
        <f t="shared" si="4"/>
        <v>579.41</v>
      </c>
      <c r="J148" s="1"/>
    </row>
    <row r="149" spans="1:10" ht="31.5" customHeight="1" x14ac:dyDescent="0.25">
      <c r="A149" s="38">
        <v>108</v>
      </c>
      <c r="B149" s="96" t="s">
        <v>163</v>
      </c>
      <c r="C149" s="97" t="s">
        <v>163</v>
      </c>
      <c r="D149" s="42" t="s">
        <v>355</v>
      </c>
      <c r="E149" s="86">
        <v>49</v>
      </c>
      <c r="F149" s="85">
        <v>21</v>
      </c>
      <c r="G149" s="89">
        <v>10.73</v>
      </c>
      <c r="H149" s="40">
        <f t="shared" si="3"/>
        <v>525.77</v>
      </c>
      <c r="I149" s="40">
        <f t="shared" si="4"/>
        <v>636.17999999999995</v>
      </c>
      <c r="J149" s="1"/>
    </row>
    <row r="150" spans="1:10" ht="68.25" customHeight="1" x14ac:dyDescent="0.25">
      <c r="A150" s="38">
        <v>109</v>
      </c>
      <c r="B150" s="96" t="s">
        <v>164</v>
      </c>
      <c r="C150" s="97" t="s">
        <v>164</v>
      </c>
      <c r="D150" s="42" t="s">
        <v>355</v>
      </c>
      <c r="E150" s="86">
        <v>96</v>
      </c>
      <c r="F150" s="85">
        <v>21</v>
      </c>
      <c r="G150" s="89">
        <v>3.08</v>
      </c>
      <c r="H150" s="40">
        <f t="shared" si="3"/>
        <v>295.68</v>
      </c>
      <c r="I150" s="40">
        <f t="shared" si="4"/>
        <v>357.77</v>
      </c>
      <c r="J150" s="1"/>
    </row>
    <row r="151" spans="1:10" ht="72.75" customHeight="1" x14ac:dyDescent="0.25">
      <c r="A151" s="38">
        <v>110</v>
      </c>
      <c r="B151" s="96" t="s">
        <v>165</v>
      </c>
      <c r="C151" s="97" t="s">
        <v>165</v>
      </c>
      <c r="D151" s="42" t="s">
        <v>355</v>
      </c>
      <c r="E151" s="86">
        <v>96</v>
      </c>
      <c r="F151" s="85">
        <v>21</v>
      </c>
      <c r="G151" s="89">
        <v>3.3</v>
      </c>
      <c r="H151" s="40">
        <f t="shared" si="3"/>
        <v>316.8</v>
      </c>
      <c r="I151" s="40">
        <f t="shared" si="4"/>
        <v>383.33</v>
      </c>
      <c r="J151" s="1"/>
    </row>
    <row r="152" spans="1:10" ht="64.5" customHeight="1" x14ac:dyDescent="0.25">
      <c r="A152" s="38">
        <v>111</v>
      </c>
      <c r="B152" s="96" t="s">
        <v>166</v>
      </c>
      <c r="C152" s="97" t="s">
        <v>166</v>
      </c>
      <c r="D152" s="42" t="s">
        <v>355</v>
      </c>
      <c r="E152" s="86">
        <v>70</v>
      </c>
      <c r="F152" s="85">
        <v>21</v>
      </c>
      <c r="G152" s="89">
        <v>4.7300000000000004</v>
      </c>
      <c r="H152" s="40">
        <f t="shared" si="3"/>
        <v>331.1</v>
      </c>
      <c r="I152" s="40">
        <f t="shared" si="4"/>
        <v>400.63</v>
      </c>
      <c r="J152" s="1"/>
    </row>
    <row r="153" spans="1:10" ht="66" customHeight="1" x14ac:dyDescent="0.25">
      <c r="A153" s="38">
        <v>112</v>
      </c>
      <c r="B153" s="96" t="s">
        <v>167</v>
      </c>
      <c r="C153" s="97" t="s">
        <v>167</v>
      </c>
      <c r="D153" s="42" t="s">
        <v>355</v>
      </c>
      <c r="E153" s="86">
        <v>52</v>
      </c>
      <c r="F153" s="85">
        <v>21</v>
      </c>
      <c r="G153" s="89">
        <v>5.0599999999999996</v>
      </c>
      <c r="H153" s="40">
        <f t="shared" si="3"/>
        <v>263.12</v>
      </c>
      <c r="I153" s="40">
        <f t="shared" si="4"/>
        <v>318.38</v>
      </c>
      <c r="J153" s="1"/>
    </row>
    <row r="154" spans="1:10" ht="63.75" customHeight="1" x14ac:dyDescent="0.25">
      <c r="A154" s="38">
        <v>113</v>
      </c>
      <c r="B154" s="96" t="s">
        <v>168</v>
      </c>
      <c r="C154" s="97" t="s">
        <v>168</v>
      </c>
      <c r="D154" s="42" t="s">
        <v>355</v>
      </c>
      <c r="E154" s="86">
        <v>35</v>
      </c>
      <c r="F154" s="85">
        <v>21</v>
      </c>
      <c r="G154" s="89">
        <v>6.85</v>
      </c>
      <c r="H154" s="40">
        <f t="shared" si="3"/>
        <v>239.75</v>
      </c>
      <c r="I154" s="40">
        <f t="shared" si="4"/>
        <v>290.10000000000002</v>
      </c>
      <c r="J154" s="1"/>
    </row>
    <row r="155" spans="1:10" ht="64.5" customHeight="1" x14ac:dyDescent="0.25">
      <c r="A155" s="38">
        <v>114</v>
      </c>
      <c r="B155" s="96" t="s">
        <v>169</v>
      </c>
      <c r="C155" s="97" t="s">
        <v>169</v>
      </c>
      <c r="D155" s="42" t="s">
        <v>355</v>
      </c>
      <c r="E155" s="86">
        <v>42</v>
      </c>
      <c r="F155" s="85">
        <v>21</v>
      </c>
      <c r="G155" s="89">
        <v>8.27</v>
      </c>
      <c r="H155" s="40">
        <f t="shared" si="3"/>
        <v>347.34</v>
      </c>
      <c r="I155" s="40">
        <f t="shared" si="4"/>
        <v>420.28</v>
      </c>
      <c r="J155" s="1"/>
    </row>
    <row r="156" spans="1:10" ht="63.75" customHeight="1" x14ac:dyDescent="0.25">
      <c r="A156" s="38">
        <v>115</v>
      </c>
      <c r="B156" s="96" t="s">
        <v>170</v>
      </c>
      <c r="C156" s="97" t="s">
        <v>170</v>
      </c>
      <c r="D156" s="42" t="s">
        <v>21</v>
      </c>
      <c r="E156" s="86">
        <v>14</v>
      </c>
      <c r="F156" s="85">
        <v>21</v>
      </c>
      <c r="G156" s="89">
        <v>17.100000000000001</v>
      </c>
      <c r="H156" s="40">
        <f t="shared" si="3"/>
        <v>239.4</v>
      </c>
      <c r="I156" s="40">
        <f t="shared" si="4"/>
        <v>289.67</v>
      </c>
      <c r="J156" s="1"/>
    </row>
    <row r="157" spans="1:10" ht="65.25" customHeight="1" x14ac:dyDescent="0.25">
      <c r="A157" s="38">
        <v>116</v>
      </c>
      <c r="B157" s="96" t="s">
        <v>171</v>
      </c>
      <c r="C157" s="97" t="s">
        <v>171</v>
      </c>
      <c r="D157" s="42" t="s">
        <v>21</v>
      </c>
      <c r="E157" s="86">
        <v>21</v>
      </c>
      <c r="F157" s="85">
        <v>21</v>
      </c>
      <c r="G157" s="89">
        <v>26.48</v>
      </c>
      <c r="H157" s="40">
        <f t="shared" si="3"/>
        <v>556.08000000000004</v>
      </c>
      <c r="I157" s="40">
        <f t="shared" si="4"/>
        <v>672.86</v>
      </c>
      <c r="J157" s="1"/>
    </row>
    <row r="158" spans="1:10" ht="66.75" customHeight="1" x14ac:dyDescent="0.25">
      <c r="A158" s="38">
        <v>117</v>
      </c>
      <c r="B158" s="96" t="s">
        <v>172</v>
      </c>
      <c r="C158" s="97" t="s">
        <v>172</v>
      </c>
      <c r="D158" s="42" t="s">
        <v>355</v>
      </c>
      <c r="E158" s="86">
        <v>210</v>
      </c>
      <c r="F158" s="85">
        <v>21</v>
      </c>
      <c r="G158" s="89">
        <v>3.14</v>
      </c>
      <c r="H158" s="40">
        <f t="shared" si="3"/>
        <v>659.4</v>
      </c>
      <c r="I158" s="40">
        <f t="shared" si="4"/>
        <v>797.87</v>
      </c>
      <c r="J158" s="1"/>
    </row>
    <row r="159" spans="1:10" ht="64.5" customHeight="1" x14ac:dyDescent="0.25">
      <c r="A159" s="38">
        <v>118</v>
      </c>
      <c r="B159" s="96" t="s">
        <v>173</v>
      </c>
      <c r="C159" s="97" t="s">
        <v>173</v>
      </c>
      <c r="D159" s="42" t="s">
        <v>355</v>
      </c>
      <c r="E159" s="86">
        <v>157</v>
      </c>
      <c r="F159" s="85">
        <v>21</v>
      </c>
      <c r="G159" s="89">
        <v>3.41</v>
      </c>
      <c r="H159" s="40">
        <f t="shared" si="3"/>
        <v>535.37</v>
      </c>
      <c r="I159" s="40">
        <f t="shared" si="4"/>
        <v>647.79999999999995</v>
      </c>
      <c r="J159" s="1"/>
    </row>
    <row r="160" spans="1:10" ht="66" customHeight="1" x14ac:dyDescent="0.25">
      <c r="A160" s="38">
        <v>119</v>
      </c>
      <c r="B160" s="96" t="s">
        <v>174</v>
      </c>
      <c r="C160" s="97" t="s">
        <v>174</v>
      </c>
      <c r="D160" s="42" t="s">
        <v>21</v>
      </c>
      <c r="E160" s="86">
        <v>35</v>
      </c>
      <c r="F160" s="85">
        <v>21</v>
      </c>
      <c r="G160" s="89">
        <v>4.29</v>
      </c>
      <c r="H160" s="40">
        <f t="shared" si="3"/>
        <v>150.15</v>
      </c>
      <c r="I160" s="40">
        <f t="shared" si="4"/>
        <v>181.68</v>
      </c>
      <c r="J160" s="1"/>
    </row>
    <row r="161" spans="1:10" ht="39" customHeight="1" x14ac:dyDescent="0.25">
      <c r="A161" s="38">
        <v>120</v>
      </c>
      <c r="B161" s="96" t="s">
        <v>175</v>
      </c>
      <c r="C161" s="97" t="s">
        <v>175</v>
      </c>
      <c r="D161" s="42" t="s">
        <v>22</v>
      </c>
      <c r="E161" s="86">
        <v>7</v>
      </c>
      <c r="F161" s="85">
        <v>21</v>
      </c>
      <c r="G161" s="89">
        <v>38.549999999999997</v>
      </c>
      <c r="H161" s="40">
        <f t="shared" si="3"/>
        <v>269.85000000000002</v>
      </c>
      <c r="I161" s="40">
        <f t="shared" si="4"/>
        <v>326.52</v>
      </c>
      <c r="J161" s="1"/>
    </row>
    <row r="162" spans="1:10" ht="31.5" customHeight="1" x14ac:dyDescent="0.25">
      <c r="A162" s="38">
        <v>121</v>
      </c>
      <c r="B162" s="96" t="s">
        <v>176</v>
      </c>
      <c r="C162" s="97" t="s">
        <v>176</v>
      </c>
      <c r="D162" s="42" t="s">
        <v>22</v>
      </c>
      <c r="E162" s="86">
        <v>7</v>
      </c>
      <c r="F162" s="85">
        <v>21</v>
      </c>
      <c r="G162" s="89">
        <v>74.260000000000005</v>
      </c>
      <c r="H162" s="40">
        <f t="shared" si="3"/>
        <v>519.82000000000005</v>
      </c>
      <c r="I162" s="40">
        <f t="shared" si="4"/>
        <v>628.98</v>
      </c>
      <c r="J162" s="1"/>
    </row>
    <row r="163" spans="1:10" ht="39.75" customHeight="1" x14ac:dyDescent="0.25">
      <c r="A163" s="38">
        <v>122</v>
      </c>
      <c r="B163" s="96" t="s">
        <v>177</v>
      </c>
      <c r="C163" s="97" t="s">
        <v>177</v>
      </c>
      <c r="D163" s="42" t="s">
        <v>354</v>
      </c>
      <c r="E163" s="86">
        <v>245</v>
      </c>
      <c r="F163" s="85">
        <v>21</v>
      </c>
      <c r="G163" s="89">
        <v>0.64</v>
      </c>
      <c r="H163" s="40">
        <f t="shared" si="3"/>
        <v>156.80000000000001</v>
      </c>
      <c r="I163" s="40">
        <f t="shared" si="4"/>
        <v>189.73</v>
      </c>
      <c r="J163" s="1"/>
    </row>
    <row r="164" spans="1:10" ht="31.5" customHeight="1" x14ac:dyDescent="0.25">
      <c r="A164" s="38">
        <v>123</v>
      </c>
      <c r="B164" s="96" t="s">
        <v>178</v>
      </c>
      <c r="C164" s="97" t="s">
        <v>178</v>
      </c>
      <c r="D164" s="42" t="s">
        <v>354</v>
      </c>
      <c r="E164" s="86">
        <v>35</v>
      </c>
      <c r="F164" s="85">
        <v>21</v>
      </c>
      <c r="G164" s="89">
        <v>1.62</v>
      </c>
      <c r="H164" s="40">
        <f t="shared" si="3"/>
        <v>56.7</v>
      </c>
      <c r="I164" s="40">
        <f t="shared" si="4"/>
        <v>68.61</v>
      </c>
      <c r="J164" s="1"/>
    </row>
    <row r="165" spans="1:10" ht="31.5" customHeight="1" x14ac:dyDescent="0.25">
      <c r="A165" s="38">
        <v>124</v>
      </c>
      <c r="B165" s="96" t="s">
        <v>179</v>
      </c>
      <c r="C165" s="97" t="s">
        <v>179</v>
      </c>
      <c r="D165" s="42" t="s">
        <v>356</v>
      </c>
      <c r="E165" s="86">
        <v>14</v>
      </c>
      <c r="F165" s="85">
        <v>21</v>
      </c>
      <c r="G165" s="89">
        <v>6.57</v>
      </c>
      <c r="H165" s="40">
        <f t="shared" si="3"/>
        <v>91.98</v>
      </c>
      <c r="I165" s="40">
        <f t="shared" si="4"/>
        <v>111.3</v>
      </c>
      <c r="J165" s="1"/>
    </row>
    <row r="166" spans="1:10" ht="31.5" customHeight="1" x14ac:dyDescent="0.25">
      <c r="A166" s="38">
        <v>125</v>
      </c>
      <c r="B166" s="96" t="s">
        <v>180</v>
      </c>
      <c r="C166" s="97" t="s">
        <v>180</v>
      </c>
      <c r="D166" s="42" t="s">
        <v>354</v>
      </c>
      <c r="E166" s="86">
        <v>4</v>
      </c>
      <c r="F166" s="85">
        <v>21</v>
      </c>
      <c r="G166" s="89">
        <v>10.36</v>
      </c>
      <c r="H166" s="40">
        <f t="shared" si="3"/>
        <v>41.44</v>
      </c>
      <c r="I166" s="40">
        <f t="shared" si="4"/>
        <v>50.14</v>
      </c>
      <c r="J166" s="1"/>
    </row>
    <row r="167" spans="1:10" ht="31.5" customHeight="1" x14ac:dyDescent="0.25">
      <c r="A167" s="38">
        <v>126</v>
      </c>
      <c r="B167" s="96" t="s">
        <v>181</v>
      </c>
      <c r="C167" s="97" t="s">
        <v>181</v>
      </c>
      <c r="D167" s="42" t="s">
        <v>354</v>
      </c>
      <c r="E167" s="86">
        <v>3</v>
      </c>
      <c r="F167" s="85">
        <v>21</v>
      </c>
      <c r="G167" s="89">
        <v>17.71</v>
      </c>
      <c r="H167" s="40">
        <f t="shared" ref="H167:H230" si="5">ROUND(G167*E167,2)</f>
        <v>53.13</v>
      </c>
      <c r="I167" s="40">
        <f t="shared" ref="I167:I230" si="6">ROUND(H167+(F167*H167)/100,2)</f>
        <v>64.290000000000006</v>
      </c>
      <c r="J167" s="1"/>
    </row>
    <row r="168" spans="1:10" ht="48" customHeight="1" x14ac:dyDescent="0.25">
      <c r="A168" s="38">
        <v>127</v>
      </c>
      <c r="B168" s="96" t="s">
        <v>182</v>
      </c>
      <c r="C168" s="97" t="s">
        <v>182</v>
      </c>
      <c r="D168" s="42" t="s">
        <v>354</v>
      </c>
      <c r="E168" s="86">
        <v>140</v>
      </c>
      <c r="F168" s="85">
        <v>21</v>
      </c>
      <c r="G168" s="89">
        <v>10.33</v>
      </c>
      <c r="H168" s="40">
        <f t="shared" si="5"/>
        <v>1446.2</v>
      </c>
      <c r="I168" s="40">
        <f t="shared" si="6"/>
        <v>1749.9</v>
      </c>
      <c r="J168" s="1"/>
    </row>
    <row r="169" spans="1:10" ht="44.25" customHeight="1" x14ac:dyDescent="0.25">
      <c r="A169" s="38">
        <v>128</v>
      </c>
      <c r="B169" s="96" t="s">
        <v>183</v>
      </c>
      <c r="C169" s="97" t="s">
        <v>183</v>
      </c>
      <c r="D169" s="42" t="s">
        <v>22</v>
      </c>
      <c r="E169" s="86">
        <v>35</v>
      </c>
      <c r="F169" s="85">
        <v>21</v>
      </c>
      <c r="G169" s="89">
        <v>10.33</v>
      </c>
      <c r="H169" s="40">
        <f t="shared" si="5"/>
        <v>361.55</v>
      </c>
      <c r="I169" s="40">
        <f t="shared" si="6"/>
        <v>437.48</v>
      </c>
      <c r="J169" s="1"/>
    </row>
    <row r="170" spans="1:10" ht="48" customHeight="1" x14ac:dyDescent="0.25">
      <c r="A170" s="38">
        <v>129</v>
      </c>
      <c r="B170" s="96" t="s">
        <v>184</v>
      </c>
      <c r="C170" s="97" t="s">
        <v>184</v>
      </c>
      <c r="D170" s="42" t="s">
        <v>22</v>
      </c>
      <c r="E170" s="86">
        <v>35</v>
      </c>
      <c r="F170" s="85">
        <v>21</v>
      </c>
      <c r="G170" s="89">
        <v>10.33</v>
      </c>
      <c r="H170" s="40">
        <f t="shared" si="5"/>
        <v>361.55</v>
      </c>
      <c r="I170" s="40">
        <f t="shared" si="6"/>
        <v>437.48</v>
      </c>
      <c r="J170" s="1"/>
    </row>
    <row r="171" spans="1:10" ht="39" customHeight="1" x14ac:dyDescent="0.25">
      <c r="A171" s="38">
        <v>130</v>
      </c>
      <c r="B171" s="96" t="s">
        <v>185</v>
      </c>
      <c r="C171" s="97" t="s">
        <v>185</v>
      </c>
      <c r="D171" s="42" t="s">
        <v>354</v>
      </c>
      <c r="E171" s="86">
        <v>39</v>
      </c>
      <c r="F171" s="85">
        <v>21</v>
      </c>
      <c r="G171" s="89">
        <v>10.33</v>
      </c>
      <c r="H171" s="40">
        <f t="shared" si="5"/>
        <v>402.87</v>
      </c>
      <c r="I171" s="40">
        <f t="shared" si="6"/>
        <v>487.47</v>
      </c>
      <c r="J171" s="1"/>
    </row>
    <row r="172" spans="1:10" ht="24" customHeight="1" x14ac:dyDescent="0.25">
      <c r="A172" s="38">
        <v>131</v>
      </c>
      <c r="B172" s="96" t="s">
        <v>186</v>
      </c>
      <c r="C172" s="97" t="s">
        <v>186</v>
      </c>
      <c r="D172" s="42" t="s">
        <v>355</v>
      </c>
      <c r="E172" s="86">
        <v>4</v>
      </c>
      <c r="F172" s="85">
        <v>21</v>
      </c>
      <c r="G172" s="89">
        <v>22.13</v>
      </c>
      <c r="H172" s="40">
        <f t="shared" si="5"/>
        <v>88.52</v>
      </c>
      <c r="I172" s="40">
        <f t="shared" si="6"/>
        <v>107.11</v>
      </c>
      <c r="J172" s="1"/>
    </row>
    <row r="173" spans="1:10" ht="22.5" customHeight="1" x14ac:dyDescent="0.25">
      <c r="A173" s="38">
        <v>132</v>
      </c>
      <c r="B173" s="96" t="s">
        <v>187</v>
      </c>
      <c r="C173" s="97" t="s">
        <v>187</v>
      </c>
      <c r="D173" s="42" t="s">
        <v>22</v>
      </c>
      <c r="E173" s="86">
        <v>4</v>
      </c>
      <c r="F173" s="85">
        <v>21</v>
      </c>
      <c r="G173" s="89">
        <v>55.11</v>
      </c>
      <c r="H173" s="40">
        <f t="shared" si="5"/>
        <v>220.44</v>
      </c>
      <c r="I173" s="40">
        <f t="shared" si="6"/>
        <v>266.73</v>
      </c>
      <c r="J173" s="1"/>
    </row>
    <row r="174" spans="1:10" ht="48" customHeight="1" x14ac:dyDescent="0.25">
      <c r="A174" s="38">
        <v>133</v>
      </c>
      <c r="B174" s="96" t="s">
        <v>188</v>
      </c>
      <c r="C174" s="97" t="s">
        <v>188</v>
      </c>
      <c r="D174" s="42" t="s">
        <v>354</v>
      </c>
      <c r="E174" s="86">
        <v>4</v>
      </c>
      <c r="F174" s="85">
        <v>21</v>
      </c>
      <c r="G174" s="89">
        <v>52.15</v>
      </c>
      <c r="H174" s="40">
        <f t="shared" si="5"/>
        <v>208.6</v>
      </c>
      <c r="I174" s="40">
        <f t="shared" si="6"/>
        <v>252.41</v>
      </c>
      <c r="J174" s="1"/>
    </row>
    <row r="175" spans="1:10" ht="48.75" customHeight="1" x14ac:dyDescent="0.25">
      <c r="A175" s="38">
        <v>134</v>
      </c>
      <c r="B175" s="96" t="s">
        <v>189</v>
      </c>
      <c r="C175" s="97" t="s">
        <v>189</v>
      </c>
      <c r="D175" s="42" t="s">
        <v>354</v>
      </c>
      <c r="E175" s="86">
        <v>4</v>
      </c>
      <c r="F175" s="85">
        <v>21</v>
      </c>
      <c r="G175" s="89">
        <v>51.98</v>
      </c>
      <c r="H175" s="40">
        <f t="shared" si="5"/>
        <v>207.92</v>
      </c>
      <c r="I175" s="40">
        <f t="shared" si="6"/>
        <v>251.58</v>
      </c>
      <c r="J175" s="1"/>
    </row>
    <row r="176" spans="1:10" ht="49.5" customHeight="1" x14ac:dyDescent="0.25">
      <c r="A176" s="38">
        <v>135</v>
      </c>
      <c r="B176" s="96" t="s">
        <v>190</v>
      </c>
      <c r="C176" s="97" t="s">
        <v>190</v>
      </c>
      <c r="D176" s="42" t="s">
        <v>22</v>
      </c>
      <c r="E176" s="86">
        <v>4</v>
      </c>
      <c r="F176" s="85">
        <v>21</v>
      </c>
      <c r="G176" s="89">
        <v>52.18</v>
      </c>
      <c r="H176" s="40">
        <f t="shared" si="5"/>
        <v>208.72</v>
      </c>
      <c r="I176" s="40">
        <f t="shared" si="6"/>
        <v>252.55</v>
      </c>
      <c r="J176" s="1"/>
    </row>
    <row r="177" spans="1:10" ht="48" customHeight="1" x14ac:dyDescent="0.25">
      <c r="A177" s="38">
        <v>136</v>
      </c>
      <c r="B177" s="96" t="s">
        <v>191</v>
      </c>
      <c r="C177" s="97" t="s">
        <v>191</v>
      </c>
      <c r="D177" s="42" t="s">
        <v>22</v>
      </c>
      <c r="E177" s="86">
        <v>4</v>
      </c>
      <c r="F177" s="85">
        <v>21</v>
      </c>
      <c r="G177" s="89">
        <v>51.98</v>
      </c>
      <c r="H177" s="40">
        <f t="shared" si="5"/>
        <v>207.92</v>
      </c>
      <c r="I177" s="40">
        <f t="shared" si="6"/>
        <v>251.58</v>
      </c>
      <c r="J177" s="1"/>
    </row>
    <row r="178" spans="1:10" ht="52.5" customHeight="1" x14ac:dyDescent="0.25">
      <c r="A178" s="38">
        <v>137</v>
      </c>
      <c r="B178" s="96" t="s">
        <v>192</v>
      </c>
      <c r="C178" s="97" t="s">
        <v>192</v>
      </c>
      <c r="D178" s="42" t="s">
        <v>354</v>
      </c>
      <c r="E178" s="86">
        <v>52</v>
      </c>
      <c r="F178" s="85">
        <v>21</v>
      </c>
      <c r="G178" s="89">
        <v>67.53</v>
      </c>
      <c r="H178" s="40">
        <f t="shared" si="5"/>
        <v>3511.56</v>
      </c>
      <c r="I178" s="40">
        <f t="shared" si="6"/>
        <v>4248.99</v>
      </c>
      <c r="J178" s="1"/>
    </row>
    <row r="179" spans="1:10" ht="49.5" customHeight="1" x14ac:dyDescent="0.25">
      <c r="A179" s="38">
        <v>138</v>
      </c>
      <c r="B179" s="96" t="s">
        <v>193</v>
      </c>
      <c r="C179" s="97" t="s">
        <v>193</v>
      </c>
      <c r="D179" s="42" t="s">
        <v>354</v>
      </c>
      <c r="E179" s="86">
        <v>87</v>
      </c>
      <c r="F179" s="85">
        <v>21</v>
      </c>
      <c r="G179" s="89">
        <v>60.39</v>
      </c>
      <c r="H179" s="40">
        <f t="shared" si="5"/>
        <v>5253.93</v>
      </c>
      <c r="I179" s="40">
        <f t="shared" si="6"/>
        <v>6357.26</v>
      </c>
      <c r="J179" s="1"/>
    </row>
    <row r="180" spans="1:10" ht="53.25" customHeight="1" x14ac:dyDescent="0.25">
      <c r="A180" s="38">
        <v>139</v>
      </c>
      <c r="B180" s="96" t="s">
        <v>194</v>
      </c>
      <c r="C180" s="97" t="s">
        <v>194</v>
      </c>
      <c r="D180" s="42" t="s">
        <v>354</v>
      </c>
      <c r="E180" s="86">
        <v>2</v>
      </c>
      <c r="F180" s="85">
        <v>21</v>
      </c>
      <c r="G180" s="89">
        <v>92.97</v>
      </c>
      <c r="H180" s="40">
        <f t="shared" si="5"/>
        <v>185.94</v>
      </c>
      <c r="I180" s="40">
        <f t="shared" si="6"/>
        <v>224.99</v>
      </c>
      <c r="J180" s="1"/>
    </row>
    <row r="181" spans="1:10" ht="47.25" customHeight="1" x14ac:dyDescent="0.25">
      <c r="A181" s="38">
        <v>140</v>
      </c>
      <c r="B181" s="96" t="s">
        <v>195</v>
      </c>
      <c r="C181" s="97" t="s">
        <v>195</v>
      </c>
      <c r="D181" s="42" t="s">
        <v>354</v>
      </c>
      <c r="E181" s="86">
        <v>2</v>
      </c>
      <c r="F181" s="85">
        <v>21</v>
      </c>
      <c r="G181" s="89">
        <v>92.97</v>
      </c>
      <c r="H181" s="40">
        <f t="shared" si="5"/>
        <v>185.94</v>
      </c>
      <c r="I181" s="40">
        <f t="shared" si="6"/>
        <v>224.99</v>
      </c>
      <c r="J181" s="1"/>
    </row>
    <row r="182" spans="1:10" ht="42" customHeight="1" x14ac:dyDescent="0.25">
      <c r="A182" s="38">
        <v>141</v>
      </c>
      <c r="B182" s="96" t="s">
        <v>196</v>
      </c>
      <c r="C182" s="97" t="s">
        <v>196</v>
      </c>
      <c r="D182" s="42" t="s">
        <v>354</v>
      </c>
      <c r="E182" s="86">
        <v>3</v>
      </c>
      <c r="F182" s="85">
        <v>21</v>
      </c>
      <c r="G182" s="89">
        <v>62.54</v>
      </c>
      <c r="H182" s="40">
        <f t="shared" si="5"/>
        <v>187.62</v>
      </c>
      <c r="I182" s="40">
        <f t="shared" si="6"/>
        <v>227.02</v>
      </c>
      <c r="J182" s="1"/>
    </row>
    <row r="183" spans="1:10" ht="54.75" customHeight="1" x14ac:dyDescent="0.25">
      <c r="A183" s="38">
        <v>142</v>
      </c>
      <c r="B183" s="96" t="s">
        <v>197</v>
      </c>
      <c r="C183" s="97" t="s">
        <v>197</v>
      </c>
      <c r="D183" s="42" t="s">
        <v>22</v>
      </c>
      <c r="E183" s="86">
        <v>14</v>
      </c>
      <c r="F183" s="85">
        <v>21</v>
      </c>
      <c r="G183" s="89">
        <v>302.86</v>
      </c>
      <c r="H183" s="40">
        <f t="shared" si="5"/>
        <v>4240.04</v>
      </c>
      <c r="I183" s="40">
        <f t="shared" si="6"/>
        <v>5130.45</v>
      </c>
      <c r="J183" s="1"/>
    </row>
    <row r="184" spans="1:10" ht="26.25" customHeight="1" x14ac:dyDescent="0.25">
      <c r="A184" s="38">
        <v>143</v>
      </c>
      <c r="B184" s="228" t="s">
        <v>198</v>
      </c>
      <c r="C184" s="229"/>
      <c r="D184" s="42" t="s">
        <v>354</v>
      </c>
      <c r="E184" s="86">
        <v>4</v>
      </c>
      <c r="F184" s="85">
        <v>21</v>
      </c>
      <c r="G184" s="89">
        <v>59.76</v>
      </c>
      <c r="H184" s="40">
        <f t="shared" si="5"/>
        <v>239.04</v>
      </c>
      <c r="I184" s="40">
        <f t="shared" si="6"/>
        <v>289.24</v>
      </c>
      <c r="J184" s="1"/>
    </row>
    <row r="185" spans="1:10" ht="36.75" customHeight="1" x14ac:dyDescent="0.25">
      <c r="A185" s="38">
        <v>144</v>
      </c>
      <c r="B185" s="96" t="s">
        <v>199</v>
      </c>
      <c r="C185" s="97"/>
      <c r="D185" s="42" t="s">
        <v>22</v>
      </c>
      <c r="E185" s="86">
        <v>3</v>
      </c>
      <c r="F185" s="85">
        <v>21</v>
      </c>
      <c r="G185" s="89">
        <v>53.7</v>
      </c>
      <c r="H185" s="40">
        <f t="shared" si="5"/>
        <v>161.1</v>
      </c>
      <c r="I185" s="40">
        <f t="shared" si="6"/>
        <v>194.93</v>
      </c>
      <c r="J185" s="1"/>
    </row>
    <row r="186" spans="1:10" ht="33" customHeight="1" x14ac:dyDescent="0.25">
      <c r="A186" s="38">
        <v>145</v>
      </c>
      <c r="B186" s="96" t="s">
        <v>200</v>
      </c>
      <c r="C186" s="97"/>
      <c r="D186" s="42" t="s">
        <v>22</v>
      </c>
      <c r="E186" s="86">
        <v>3</v>
      </c>
      <c r="F186" s="85">
        <v>21</v>
      </c>
      <c r="G186" s="89">
        <v>907.31</v>
      </c>
      <c r="H186" s="40">
        <f t="shared" si="5"/>
        <v>2721.93</v>
      </c>
      <c r="I186" s="40">
        <f t="shared" si="6"/>
        <v>3293.54</v>
      </c>
      <c r="J186" s="1"/>
    </row>
    <row r="187" spans="1:10" ht="42" customHeight="1" x14ac:dyDescent="0.25">
      <c r="A187" s="38">
        <v>146</v>
      </c>
      <c r="B187" s="96" t="s">
        <v>201</v>
      </c>
      <c r="C187" s="97" t="s">
        <v>201</v>
      </c>
      <c r="D187" s="42" t="s">
        <v>22</v>
      </c>
      <c r="E187" s="86">
        <v>4</v>
      </c>
      <c r="F187" s="85">
        <v>21</v>
      </c>
      <c r="G187" s="89">
        <v>139.11000000000001</v>
      </c>
      <c r="H187" s="40">
        <f t="shared" si="5"/>
        <v>556.44000000000005</v>
      </c>
      <c r="I187" s="40">
        <f t="shared" si="6"/>
        <v>673.29</v>
      </c>
      <c r="J187" s="1"/>
    </row>
    <row r="188" spans="1:10" ht="38.25" customHeight="1" x14ac:dyDescent="0.25">
      <c r="A188" s="38">
        <v>147</v>
      </c>
      <c r="B188" s="96" t="s">
        <v>202</v>
      </c>
      <c r="C188" s="97" t="s">
        <v>202</v>
      </c>
      <c r="D188" s="42" t="s">
        <v>22</v>
      </c>
      <c r="E188" s="86">
        <v>4</v>
      </c>
      <c r="F188" s="85">
        <v>21</v>
      </c>
      <c r="G188" s="89">
        <v>243.08</v>
      </c>
      <c r="H188" s="40">
        <f t="shared" si="5"/>
        <v>972.32</v>
      </c>
      <c r="I188" s="40">
        <f t="shared" si="6"/>
        <v>1176.51</v>
      </c>
      <c r="J188" s="1"/>
    </row>
    <row r="189" spans="1:10" ht="39" customHeight="1" x14ac:dyDescent="0.25">
      <c r="A189" s="38">
        <v>148</v>
      </c>
      <c r="B189" s="96" t="s">
        <v>203</v>
      </c>
      <c r="C189" s="97" t="s">
        <v>203</v>
      </c>
      <c r="D189" s="42" t="s">
        <v>22</v>
      </c>
      <c r="E189" s="86">
        <v>4</v>
      </c>
      <c r="F189" s="85">
        <v>21</v>
      </c>
      <c r="G189" s="89">
        <v>350.24</v>
      </c>
      <c r="H189" s="40">
        <f t="shared" si="5"/>
        <v>1400.96</v>
      </c>
      <c r="I189" s="40">
        <f t="shared" si="6"/>
        <v>1695.16</v>
      </c>
      <c r="J189" s="1"/>
    </row>
    <row r="190" spans="1:10" ht="42" customHeight="1" x14ac:dyDescent="0.25">
      <c r="A190" s="38">
        <v>149</v>
      </c>
      <c r="B190" s="96" t="s">
        <v>204</v>
      </c>
      <c r="C190" s="97" t="s">
        <v>204</v>
      </c>
      <c r="D190" s="42" t="s">
        <v>22</v>
      </c>
      <c r="E190" s="86">
        <v>4</v>
      </c>
      <c r="F190" s="85">
        <v>21</v>
      </c>
      <c r="G190" s="89">
        <v>457.16</v>
      </c>
      <c r="H190" s="40">
        <f t="shared" si="5"/>
        <v>1828.64</v>
      </c>
      <c r="I190" s="40">
        <f t="shared" si="6"/>
        <v>2212.65</v>
      </c>
      <c r="J190" s="1"/>
    </row>
    <row r="191" spans="1:10" ht="36.75" customHeight="1" x14ac:dyDescent="0.25">
      <c r="A191" s="38">
        <v>150</v>
      </c>
      <c r="B191" s="96" t="s">
        <v>205</v>
      </c>
      <c r="C191" s="97" t="s">
        <v>205</v>
      </c>
      <c r="D191" s="42" t="s">
        <v>22</v>
      </c>
      <c r="E191" s="86">
        <v>4</v>
      </c>
      <c r="F191" s="85">
        <v>21</v>
      </c>
      <c r="G191" s="89">
        <v>773.88</v>
      </c>
      <c r="H191" s="40">
        <f t="shared" si="5"/>
        <v>3095.52</v>
      </c>
      <c r="I191" s="40">
        <f t="shared" si="6"/>
        <v>3745.58</v>
      </c>
      <c r="J191" s="1"/>
    </row>
    <row r="192" spans="1:10" ht="42" customHeight="1" x14ac:dyDescent="0.25">
      <c r="A192" s="38">
        <v>151</v>
      </c>
      <c r="B192" s="96" t="s">
        <v>206</v>
      </c>
      <c r="C192" s="97" t="s">
        <v>206</v>
      </c>
      <c r="D192" s="42" t="s">
        <v>22</v>
      </c>
      <c r="E192" s="86">
        <v>4</v>
      </c>
      <c r="F192" s="85">
        <v>21</v>
      </c>
      <c r="G192" s="89">
        <v>33.729999999999997</v>
      </c>
      <c r="H192" s="40">
        <f t="shared" si="5"/>
        <v>134.91999999999999</v>
      </c>
      <c r="I192" s="40">
        <f t="shared" si="6"/>
        <v>163.25</v>
      </c>
      <c r="J192" s="1"/>
    </row>
    <row r="193" spans="1:10" ht="42" customHeight="1" x14ac:dyDescent="0.25">
      <c r="A193" s="38">
        <v>152</v>
      </c>
      <c r="B193" s="96" t="s">
        <v>207</v>
      </c>
      <c r="C193" s="97" t="s">
        <v>207</v>
      </c>
      <c r="D193" s="42" t="s">
        <v>22</v>
      </c>
      <c r="E193" s="86">
        <v>4</v>
      </c>
      <c r="F193" s="85">
        <v>21</v>
      </c>
      <c r="G193" s="89">
        <v>45.42</v>
      </c>
      <c r="H193" s="40">
        <f t="shared" si="5"/>
        <v>181.68</v>
      </c>
      <c r="I193" s="40">
        <f t="shared" si="6"/>
        <v>219.83</v>
      </c>
      <c r="J193" s="1"/>
    </row>
    <row r="194" spans="1:10" ht="36" customHeight="1" x14ac:dyDescent="0.25">
      <c r="A194" s="38">
        <v>153</v>
      </c>
      <c r="B194" s="96" t="s">
        <v>208</v>
      </c>
      <c r="C194" s="97" t="s">
        <v>208</v>
      </c>
      <c r="D194" s="42" t="s">
        <v>22</v>
      </c>
      <c r="E194" s="86">
        <v>7</v>
      </c>
      <c r="F194" s="85">
        <v>21</v>
      </c>
      <c r="G194" s="89">
        <v>22.16</v>
      </c>
      <c r="H194" s="40">
        <f t="shared" si="5"/>
        <v>155.12</v>
      </c>
      <c r="I194" s="40">
        <f t="shared" si="6"/>
        <v>187.7</v>
      </c>
      <c r="J194" s="1"/>
    </row>
    <row r="195" spans="1:10" ht="41.25" customHeight="1" x14ac:dyDescent="0.25">
      <c r="A195" s="38">
        <v>154</v>
      </c>
      <c r="B195" s="96" t="s">
        <v>209</v>
      </c>
      <c r="C195" s="97" t="s">
        <v>209</v>
      </c>
      <c r="D195" s="42" t="s">
        <v>22</v>
      </c>
      <c r="E195" s="86">
        <v>5</v>
      </c>
      <c r="F195" s="85">
        <v>21</v>
      </c>
      <c r="G195" s="89">
        <v>33.28</v>
      </c>
      <c r="H195" s="40">
        <f t="shared" si="5"/>
        <v>166.4</v>
      </c>
      <c r="I195" s="40">
        <f t="shared" si="6"/>
        <v>201.34</v>
      </c>
      <c r="J195" s="1"/>
    </row>
    <row r="196" spans="1:10" ht="49.5" customHeight="1" x14ac:dyDescent="0.25">
      <c r="A196" s="38">
        <v>155</v>
      </c>
      <c r="B196" s="96" t="s">
        <v>397</v>
      </c>
      <c r="C196" s="97" t="s">
        <v>210</v>
      </c>
      <c r="D196" s="42" t="s">
        <v>22</v>
      </c>
      <c r="E196" s="86">
        <v>22</v>
      </c>
      <c r="F196" s="85">
        <v>21</v>
      </c>
      <c r="G196" s="89">
        <v>20.88</v>
      </c>
      <c r="H196" s="40">
        <f t="shared" si="5"/>
        <v>459.36</v>
      </c>
      <c r="I196" s="40">
        <f t="shared" si="6"/>
        <v>555.83000000000004</v>
      </c>
      <c r="J196" s="1"/>
    </row>
    <row r="197" spans="1:10" ht="26.25" customHeight="1" x14ac:dyDescent="0.25">
      <c r="A197" s="38">
        <v>156</v>
      </c>
      <c r="B197" s="112" t="s">
        <v>62</v>
      </c>
      <c r="C197" s="97" t="s">
        <v>62</v>
      </c>
      <c r="D197" s="42" t="s">
        <v>22</v>
      </c>
      <c r="E197" s="86">
        <v>25</v>
      </c>
      <c r="F197" s="85">
        <v>21</v>
      </c>
      <c r="G197" s="89">
        <v>2.34</v>
      </c>
      <c r="H197" s="40">
        <f t="shared" si="5"/>
        <v>58.5</v>
      </c>
      <c r="I197" s="40">
        <f t="shared" si="6"/>
        <v>70.790000000000006</v>
      </c>
      <c r="J197" s="1"/>
    </row>
    <row r="198" spans="1:10" ht="18.75" customHeight="1" x14ac:dyDescent="0.25">
      <c r="A198" s="98" t="s">
        <v>211</v>
      </c>
      <c r="B198" s="99"/>
      <c r="C198" s="100"/>
      <c r="D198" s="33"/>
      <c r="E198" s="87"/>
      <c r="F198" s="88"/>
      <c r="G198" s="90"/>
      <c r="H198" s="37"/>
      <c r="I198" s="37"/>
      <c r="J198" s="1"/>
    </row>
    <row r="199" spans="1:10" ht="22.5" customHeight="1" x14ac:dyDescent="0.25">
      <c r="A199" s="38">
        <v>157</v>
      </c>
      <c r="B199" s="96" t="s">
        <v>212</v>
      </c>
      <c r="C199" s="97" t="s">
        <v>212</v>
      </c>
      <c r="D199" s="42" t="s">
        <v>22</v>
      </c>
      <c r="E199" s="86">
        <v>6</v>
      </c>
      <c r="F199" s="85">
        <v>21</v>
      </c>
      <c r="G199" s="89">
        <v>21.72</v>
      </c>
      <c r="H199" s="40">
        <f t="shared" si="5"/>
        <v>130.32</v>
      </c>
      <c r="I199" s="40">
        <f t="shared" si="6"/>
        <v>157.69</v>
      </c>
      <c r="J199" s="1"/>
    </row>
    <row r="200" spans="1:10" ht="22.5" customHeight="1" x14ac:dyDescent="0.25">
      <c r="A200" s="38">
        <v>158</v>
      </c>
      <c r="B200" s="96" t="s">
        <v>213</v>
      </c>
      <c r="C200" s="97" t="s">
        <v>213</v>
      </c>
      <c r="D200" s="42" t="s">
        <v>21</v>
      </c>
      <c r="E200" s="86">
        <v>21</v>
      </c>
      <c r="F200" s="85">
        <v>21</v>
      </c>
      <c r="G200" s="89">
        <v>2.0299999999999998</v>
      </c>
      <c r="H200" s="40">
        <f t="shared" si="5"/>
        <v>42.63</v>
      </c>
      <c r="I200" s="40">
        <f t="shared" si="6"/>
        <v>51.58</v>
      </c>
      <c r="J200" s="1"/>
    </row>
    <row r="201" spans="1:10" ht="25.5" customHeight="1" x14ac:dyDescent="0.25">
      <c r="A201" s="38">
        <v>159</v>
      </c>
      <c r="B201" s="96" t="s">
        <v>214</v>
      </c>
      <c r="C201" s="97" t="s">
        <v>214</v>
      </c>
      <c r="D201" s="42" t="s">
        <v>22</v>
      </c>
      <c r="E201" s="86">
        <v>14</v>
      </c>
      <c r="F201" s="85">
        <v>21</v>
      </c>
      <c r="G201" s="89">
        <v>15.7</v>
      </c>
      <c r="H201" s="40">
        <f t="shared" si="5"/>
        <v>219.8</v>
      </c>
      <c r="I201" s="40">
        <f t="shared" si="6"/>
        <v>265.95999999999998</v>
      </c>
      <c r="J201" s="1"/>
    </row>
    <row r="202" spans="1:10" ht="26.25" customHeight="1" x14ac:dyDescent="0.25">
      <c r="A202" s="38">
        <v>160</v>
      </c>
      <c r="B202" s="96" t="s">
        <v>215</v>
      </c>
      <c r="C202" s="97" t="s">
        <v>215</v>
      </c>
      <c r="D202" s="42" t="s">
        <v>21</v>
      </c>
      <c r="E202" s="86">
        <v>7</v>
      </c>
      <c r="F202" s="85">
        <v>21</v>
      </c>
      <c r="G202" s="89">
        <v>9.6999999999999993</v>
      </c>
      <c r="H202" s="40">
        <f t="shared" si="5"/>
        <v>67.900000000000006</v>
      </c>
      <c r="I202" s="40">
        <f t="shared" si="6"/>
        <v>82.16</v>
      </c>
      <c r="J202" s="1"/>
    </row>
    <row r="203" spans="1:10" ht="25.5" customHeight="1" x14ac:dyDescent="0.25">
      <c r="A203" s="38">
        <v>161</v>
      </c>
      <c r="B203" s="96" t="s">
        <v>216</v>
      </c>
      <c r="C203" s="97" t="s">
        <v>216</v>
      </c>
      <c r="D203" s="42" t="s">
        <v>21</v>
      </c>
      <c r="E203" s="86">
        <v>14</v>
      </c>
      <c r="F203" s="85">
        <v>21</v>
      </c>
      <c r="G203" s="89">
        <v>7.26</v>
      </c>
      <c r="H203" s="40">
        <f t="shared" si="5"/>
        <v>101.64</v>
      </c>
      <c r="I203" s="40">
        <f t="shared" si="6"/>
        <v>122.98</v>
      </c>
      <c r="J203" s="1"/>
    </row>
    <row r="204" spans="1:10" ht="23.25" customHeight="1" x14ac:dyDescent="0.25">
      <c r="A204" s="38">
        <v>162</v>
      </c>
      <c r="B204" s="96" t="s">
        <v>217</v>
      </c>
      <c r="C204" s="97" t="s">
        <v>217</v>
      </c>
      <c r="D204" s="42" t="s">
        <v>21</v>
      </c>
      <c r="E204" s="86">
        <v>14</v>
      </c>
      <c r="F204" s="85">
        <v>21</v>
      </c>
      <c r="G204" s="89">
        <v>11.93</v>
      </c>
      <c r="H204" s="40">
        <f t="shared" si="5"/>
        <v>167.02</v>
      </c>
      <c r="I204" s="40">
        <f t="shared" si="6"/>
        <v>202.09</v>
      </c>
      <c r="J204" s="1"/>
    </row>
    <row r="205" spans="1:10" ht="35.25" customHeight="1" x14ac:dyDescent="0.25">
      <c r="A205" s="38">
        <v>163</v>
      </c>
      <c r="B205" s="96" t="s">
        <v>218</v>
      </c>
      <c r="C205" s="97" t="s">
        <v>218</v>
      </c>
      <c r="D205" s="42" t="s">
        <v>22</v>
      </c>
      <c r="E205" s="86">
        <v>4</v>
      </c>
      <c r="F205" s="85">
        <v>21</v>
      </c>
      <c r="G205" s="89">
        <v>164.86</v>
      </c>
      <c r="H205" s="40">
        <f t="shared" si="5"/>
        <v>659.44</v>
      </c>
      <c r="I205" s="40">
        <f t="shared" si="6"/>
        <v>797.92</v>
      </c>
      <c r="J205" s="1"/>
    </row>
    <row r="206" spans="1:10" ht="36.75" customHeight="1" x14ac:dyDescent="0.25">
      <c r="A206" s="38">
        <v>164</v>
      </c>
      <c r="B206" s="96" t="s">
        <v>219</v>
      </c>
      <c r="C206" s="97" t="s">
        <v>219</v>
      </c>
      <c r="D206" s="42" t="s">
        <v>22</v>
      </c>
      <c r="E206" s="86">
        <v>4</v>
      </c>
      <c r="F206" s="85">
        <v>21</v>
      </c>
      <c r="G206" s="89">
        <v>211.71</v>
      </c>
      <c r="H206" s="40">
        <f t="shared" si="5"/>
        <v>846.84</v>
      </c>
      <c r="I206" s="40">
        <f t="shared" si="6"/>
        <v>1024.68</v>
      </c>
      <c r="J206" s="1"/>
    </row>
    <row r="207" spans="1:10" ht="27" customHeight="1" x14ac:dyDescent="0.25">
      <c r="A207" s="38">
        <v>165</v>
      </c>
      <c r="B207" s="96" t="s">
        <v>220</v>
      </c>
      <c r="C207" s="97" t="s">
        <v>220</v>
      </c>
      <c r="D207" s="42" t="s">
        <v>22</v>
      </c>
      <c r="E207" s="86">
        <v>4</v>
      </c>
      <c r="F207" s="85">
        <v>21</v>
      </c>
      <c r="G207" s="89">
        <v>12.11</v>
      </c>
      <c r="H207" s="40">
        <f t="shared" si="5"/>
        <v>48.44</v>
      </c>
      <c r="I207" s="40">
        <f t="shared" si="6"/>
        <v>58.61</v>
      </c>
      <c r="J207" s="1"/>
    </row>
    <row r="208" spans="1:10" ht="26.25" customHeight="1" x14ac:dyDescent="0.25">
      <c r="A208" s="38">
        <v>166</v>
      </c>
      <c r="B208" s="96" t="s">
        <v>221</v>
      </c>
      <c r="C208" s="97" t="s">
        <v>221</v>
      </c>
      <c r="D208" s="42" t="s">
        <v>22</v>
      </c>
      <c r="E208" s="86">
        <v>4</v>
      </c>
      <c r="F208" s="85">
        <v>21</v>
      </c>
      <c r="G208" s="89">
        <v>17.57</v>
      </c>
      <c r="H208" s="40">
        <f t="shared" si="5"/>
        <v>70.28</v>
      </c>
      <c r="I208" s="40">
        <f t="shared" si="6"/>
        <v>85.04</v>
      </c>
      <c r="J208" s="1"/>
    </row>
    <row r="209" spans="1:10" ht="34.5" customHeight="1" x14ac:dyDescent="0.25">
      <c r="A209" s="38">
        <v>167</v>
      </c>
      <c r="B209" s="96" t="s">
        <v>222</v>
      </c>
      <c r="C209" s="97" t="s">
        <v>222</v>
      </c>
      <c r="D209" s="42" t="s">
        <v>22</v>
      </c>
      <c r="E209" s="86">
        <v>4</v>
      </c>
      <c r="F209" s="85">
        <v>21</v>
      </c>
      <c r="G209" s="89">
        <v>112.91</v>
      </c>
      <c r="H209" s="40">
        <f t="shared" si="5"/>
        <v>451.64</v>
      </c>
      <c r="I209" s="40">
        <f t="shared" si="6"/>
        <v>546.48</v>
      </c>
      <c r="J209" s="1"/>
    </row>
    <row r="210" spans="1:10" ht="35.25" customHeight="1" x14ac:dyDescent="0.25">
      <c r="A210" s="38">
        <v>168</v>
      </c>
      <c r="B210" s="96" t="s">
        <v>223</v>
      </c>
      <c r="C210" s="97" t="s">
        <v>223</v>
      </c>
      <c r="D210" s="42" t="s">
        <v>22</v>
      </c>
      <c r="E210" s="86">
        <v>4</v>
      </c>
      <c r="F210" s="85">
        <v>21</v>
      </c>
      <c r="G210" s="89">
        <v>481.53</v>
      </c>
      <c r="H210" s="40">
        <f t="shared" si="5"/>
        <v>1926.12</v>
      </c>
      <c r="I210" s="40">
        <f t="shared" si="6"/>
        <v>2330.61</v>
      </c>
      <c r="J210" s="1"/>
    </row>
    <row r="211" spans="1:10" ht="24" customHeight="1" x14ac:dyDescent="0.25">
      <c r="A211" s="38">
        <v>169</v>
      </c>
      <c r="B211" s="96" t="s">
        <v>224</v>
      </c>
      <c r="C211" s="97" t="s">
        <v>224</v>
      </c>
      <c r="D211" s="41" t="s">
        <v>22</v>
      </c>
      <c r="E211" s="86">
        <v>4</v>
      </c>
      <c r="F211" s="85">
        <v>21</v>
      </c>
      <c r="G211" s="89">
        <v>50.84</v>
      </c>
      <c r="H211" s="40">
        <f t="shared" si="5"/>
        <v>203.36</v>
      </c>
      <c r="I211" s="40">
        <f t="shared" si="6"/>
        <v>246.07</v>
      </c>
      <c r="J211" s="1"/>
    </row>
    <row r="212" spans="1:10" ht="32.25" customHeight="1" x14ac:dyDescent="0.25">
      <c r="A212" s="38">
        <v>170</v>
      </c>
      <c r="B212" s="96" t="s">
        <v>225</v>
      </c>
      <c r="C212" s="97" t="s">
        <v>225</v>
      </c>
      <c r="D212" s="41" t="s">
        <v>22</v>
      </c>
      <c r="E212" s="86">
        <v>5</v>
      </c>
      <c r="F212" s="85">
        <v>21</v>
      </c>
      <c r="G212" s="89">
        <v>25.44</v>
      </c>
      <c r="H212" s="40">
        <f t="shared" si="5"/>
        <v>127.2</v>
      </c>
      <c r="I212" s="40">
        <f t="shared" si="6"/>
        <v>153.91</v>
      </c>
      <c r="J212" s="1"/>
    </row>
    <row r="213" spans="1:10" ht="24.75" customHeight="1" x14ac:dyDescent="0.25">
      <c r="A213" s="38">
        <v>171</v>
      </c>
      <c r="B213" s="96" t="s">
        <v>226</v>
      </c>
      <c r="C213" s="97" t="s">
        <v>226</v>
      </c>
      <c r="D213" s="41" t="s">
        <v>22</v>
      </c>
      <c r="E213" s="86">
        <v>10</v>
      </c>
      <c r="F213" s="85">
        <v>21</v>
      </c>
      <c r="G213" s="89">
        <v>17.87</v>
      </c>
      <c r="H213" s="40">
        <f t="shared" si="5"/>
        <v>178.7</v>
      </c>
      <c r="I213" s="40">
        <f t="shared" si="6"/>
        <v>216.23</v>
      </c>
      <c r="J213" s="1"/>
    </row>
    <row r="214" spans="1:10" ht="27" customHeight="1" x14ac:dyDescent="0.25">
      <c r="A214" s="38">
        <v>172</v>
      </c>
      <c r="B214" s="96" t="s">
        <v>227</v>
      </c>
      <c r="C214" s="97" t="s">
        <v>227</v>
      </c>
      <c r="D214" s="41" t="s">
        <v>22</v>
      </c>
      <c r="E214" s="86">
        <v>1</v>
      </c>
      <c r="F214" s="85">
        <v>21</v>
      </c>
      <c r="G214" s="89">
        <v>105.78</v>
      </c>
      <c r="H214" s="40">
        <f t="shared" si="5"/>
        <v>105.78</v>
      </c>
      <c r="I214" s="40">
        <f t="shared" si="6"/>
        <v>127.99</v>
      </c>
      <c r="J214" s="1"/>
    </row>
    <row r="215" spans="1:10" ht="15.75" customHeight="1" x14ac:dyDescent="0.25">
      <c r="A215" s="98" t="s">
        <v>357</v>
      </c>
      <c r="B215" s="99"/>
      <c r="C215" s="100"/>
      <c r="D215" s="47"/>
      <c r="E215" s="87"/>
      <c r="F215" s="88"/>
      <c r="G215" s="90"/>
      <c r="H215" s="37"/>
      <c r="I215" s="37"/>
      <c r="J215" s="1"/>
    </row>
    <row r="216" spans="1:10" ht="26.25" customHeight="1" x14ac:dyDescent="0.25">
      <c r="A216" s="38">
        <v>173</v>
      </c>
      <c r="B216" s="96" t="s">
        <v>31</v>
      </c>
      <c r="C216" s="97" t="s">
        <v>31</v>
      </c>
      <c r="D216" s="41" t="s">
        <v>21</v>
      </c>
      <c r="E216" s="86">
        <v>350</v>
      </c>
      <c r="F216" s="85">
        <v>21</v>
      </c>
      <c r="G216" s="89">
        <v>4.9000000000000004</v>
      </c>
      <c r="H216" s="40">
        <f t="shared" si="5"/>
        <v>1715</v>
      </c>
      <c r="I216" s="40">
        <f t="shared" si="6"/>
        <v>2075.15</v>
      </c>
      <c r="J216" s="1"/>
    </row>
    <row r="217" spans="1:10" ht="24.75" customHeight="1" x14ac:dyDescent="0.25">
      <c r="A217" s="38">
        <v>174</v>
      </c>
      <c r="B217" s="96" t="s">
        <v>32</v>
      </c>
      <c r="C217" s="97" t="s">
        <v>32</v>
      </c>
      <c r="D217" s="41" t="s">
        <v>21</v>
      </c>
      <c r="E217" s="86">
        <v>350</v>
      </c>
      <c r="F217" s="85">
        <v>21</v>
      </c>
      <c r="G217" s="89">
        <v>6.03</v>
      </c>
      <c r="H217" s="40">
        <f t="shared" si="5"/>
        <v>2110.5</v>
      </c>
      <c r="I217" s="40">
        <f t="shared" si="6"/>
        <v>2553.71</v>
      </c>
      <c r="J217" s="1"/>
    </row>
    <row r="218" spans="1:10" ht="43.5" customHeight="1" x14ac:dyDescent="0.25">
      <c r="A218" s="38">
        <v>175</v>
      </c>
      <c r="B218" s="96" t="s">
        <v>228</v>
      </c>
      <c r="C218" s="97" t="s">
        <v>228</v>
      </c>
      <c r="D218" s="41" t="s">
        <v>21</v>
      </c>
      <c r="E218" s="86">
        <v>14</v>
      </c>
      <c r="F218" s="85">
        <v>21</v>
      </c>
      <c r="G218" s="89">
        <v>8.64</v>
      </c>
      <c r="H218" s="40">
        <f t="shared" si="5"/>
        <v>120.96</v>
      </c>
      <c r="I218" s="40">
        <f t="shared" si="6"/>
        <v>146.36000000000001</v>
      </c>
      <c r="J218" s="1"/>
    </row>
    <row r="219" spans="1:10" ht="46.5" customHeight="1" x14ac:dyDescent="0.25">
      <c r="A219" s="38">
        <v>176</v>
      </c>
      <c r="B219" s="96" t="s">
        <v>229</v>
      </c>
      <c r="C219" s="97" t="s">
        <v>229</v>
      </c>
      <c r="D219" s="41" t="s">
        <v>21</v>
      </c>
      <c r="E219" s="86">
        <v>50</v>
      </c>
      <c r="F219" s="85">
        <v>21</v>
      </c>
      <c r="G219" s="89">
        <v>12.83</v>
      </c>
      <c r="H219" s="40">
        <f t="shared" si="5"/>
        <v>641.5</v>
      </c>
      <c r="I219" s="40">
        <f t="shared" si="6"/>
        <v>776.22</v>
      </c>
      <c r="J219" s="1"/>
    </row>
    <row r="220" spans="1:10" ht="42" customHeight="1" x14ac:dyDescent="0.25">
      <c r="A220" s="38">
        <v>177</v>
      </c>
      <c r="B220" s="96" t="s">
        <v>230</v>
      </c>
      <c r="C220" s="97" t="s">
        <v>230</v>
      </c>
      <c r="D220" s="41" t="s">
        <v>22</v>
      </c>
      <c r="E220" s="86">
        <v>78</v>
      </c>
      <c r="F220" s="85">
        <v>21</v>
      </c>
      <c r="G220" s="89">
        <v>4.53</v>
      </c>
      <c r="H220" s="40">
        <f t="shared" si="5"/>
        <v>353.34</v>
      </c>
      <c r="I220" s="40">
        <f t="shared" si="6"/>
        <v>427.54</v>
      </c>
      <c r="J220" s="1"/>
    </row>
    <row r="221" spans="1:10" ht="35.25" customHeight="1" x14ac:dyDescent="0.25">
      <c r="A221" s="38">
        <v>178</v>
      </c>
      <c r="B221" s="96" t="s">
        <v>231</v>
      </c>
      <c r="C221" s="97" t="s">
        <v>231</v>
      </c>
      <c r="D221" s="41" t="s">
        <v>22</v>
      </c>
      <c r="E221" s="86">
        <v>78</v>
      </c>
      <c r="F221" s="85">
        <v>21</v>
      </c>
      <c r="G221" s="89">
        <v>7.02</v>
      </c>
      <c r="H221" s="40">
        <f t="shared" si="5"/>
        <v>547.55999999999995</v>
      </c>
      <c r="I221" s="40">
        <f t="shared" si="6"/>
        <v>662.55</v>
      </c>
      <c r="J221" s="1"/>
    </row>
    <row r="222" spans="1:10" ht="40.5" customHeight="1" x14ac:dyDescent="0.25">
      <c r="A222" s="38">
        <v>179</v>
      </c>
      <c r="B222" s="96" t="s">
        <v>232</v>
      </c>
      <c r="C222" s="97" t="s">
        <v>232</v>
      </c>
      <c r="D222" s="41" t="s">
        <v>22</v>
      </c>
      <c r="E222" s="86">
        <v>8</v>
      </c>
      <c r="F222" s="85">
        <v>21</v>
      </c>
      <c r="G222" s="89">
        <v>27.31</v>
      </c>
      <c r="H222" s="40">
        <f t="shared" si="5"/>
        <v>218.48</v>
      </c>
      <c r="I222" s="40">
        <f t="shared" si="6"/>
        <v>264.36</v>
      </c>
      <c r="J222" s="1"/>
    </row>
    <row r="223" spans="1:10" ht="40.5" customHeight="1" x14ac:dyDescent="0.25">
      <c r="A223" s="38">
        <v>180</v>
      </c>
      <c r="B223" s="96" t="s">
        <v>233</v>
      </c>
      <c r="C223" s="97" t="s">
        <v>233</v>
      </c>
      <c r="D223" s="41" t="s">
        <v>22</v>
      </c>
      <c r="E223" s="86">
        <v>5</v>
      </c>
      <c r="F223" s="85">
        <v>21</v>
      </c>
      <c r="G223" s="89">
        <v>44.06</v>
      </c>
      <c r="H223" s="40">
        <f t="shared" si="5"/>
        <v>220.3</v>
      </c>
      <c r="I223" s="40">
        <f t="shared" si="6"/>
        <v>266.56</v>
      </c>
      <c r="J223" s="1"/>
    </row>
    <row r="224" spans="1:10" ht="39" customHeight="1" x14ac:dyDescent="0.25">
      <c r="A224" s="38">
        <v>181</v>
      </c>
      <c r="B224" s="96" t="s">
        <v>234</v>
      </c>
      <c r="C224" s="97" t="s">
        <v>234</v>
      </c>
      <c r="D224" s="41" t="s">
        <v>22</v>
      </c>
      <c r="E224" s="86">
        <v>35</v>
      </c>
      <c r="F224" s="85">
        <v>21</v>
      </c>
      <c r="G224" s="89">
        <v>7.02</v>
      </c>
      <c r="H224" s="40">
        <f t="shared" si="5"/>
        <v>245.7</v>
      </c>
      <c r="I224" s="40">
        <f t="shared" si="6"/>
        <v>297.3</v>
      </c>
      <c r="J224" s="1"/>
    </row>
    <row r="225" spans="1:10" ht="35.25" customHeight="1" x14ac:dyDescent="0.25">
      <c r="A225" s="38">
        <v>182</v>
      </c>
      <c r="B225" s="96" t="s">
        <v>238</v>
      </c>
      <c r="C225" s="97" t="s">
        <v>235</v>
      </c>
      <c r="D225" s="41" t="s">
        <v>22</v>
      </c>
      <c r="E225" s="86">
        <v>10</v>
      </c>
      <c r="F225" s="85">
        <v>21</v>
      </c>
      <c r="G225" s="89">
        <v>15.07</v>
      </c>
      <c r="H225" s="40">
        <f t="shared" si="5"/>
        <v>150.69999999999999</v>
      </c>
      <c r="I225" s="40">
        <f t="shared" si="6"/>
        <v>182.35</v>
      </c>
      <c r="J225" s="1"/>
    </row>
    <row r="226" spans="1:10" ht="37.5" customHeight="1" x14ac:dyDescent="0.25">
      <c r="A226" s="38">
        <v>183</v>
      </c>
      <c r="B226" s="96" t="s">
        <v>236</v>
      </c>
      <c r="C226" s="97" t="s">
        <v>236</v>
      </c>
      <c r="D226" s="41" t="s">
        <v>22</v>
      </c>
      <c r="E226" s="86">
        <v>21</v>
      </c>
      <c r="F226" s="85">
        <v>21</v>
      </c>
      <c r="G226" s="89">
        <v>9.35</v>
      </c>
      <c r="H226" s="40">
        <f t="shared" si="5"/>
        <v>196.35</v>
      </c>
      <c r="I226" s="40">
        <f t="shared" si="6"/>
        <v>237.58</v>
      </c>
      <c r="J226" s="1"/>
    </row>
    <row r="227" spans="1:10" ht="48.75" customHeight="1" x14ac:dyDescent="0.25">
      <c r="A227" s="38">
        <v>184</v>
      </c>
      <c r="B227" s="96" t="s">
        <v>237</v>
      </c>
      <c r="C227" s="97" t="s">
        <v>237</v>
      </c>
      <c r="D227" s="41" t="s">
        <v>350</v>
      </c>
      <c r="E227" s="86">
        <v>17</v>
      </c>
      <c r="F227" s="85">
        <v>21</v>
      </c>
      <c r="G227" s="89">
        <v>39.75</v>
      </c>
      <c r="H227" s="40">
        <f t="shared" si="5"/>
        <v>675.75</v>
      </c>
      <c r="I227" s="40">
        <f t="shared" si="6"/>
        <v>817.66</v>
      </c>
      <c r="J227" s="1"/>
    </row>
    <row r="228" spans="1:10" ht="37.5" customHeight="1" x14ac:dyDescent="0.25">
      <c r="A228" s="38">
        <v>185</v>
      </c>
      <c r="B228" s="96" t="s">
        <v>239</v>
      </c>
      <c r="C228" s="97" t="s">
        <v>239</v>
      </c>
      <c r="D228" s="41" t="s">
        <v>22</v>
      </c>
      <c r="E228" s="86">
        <v>20</v>
      </c>
      <c r="F228" s="85">
        <v>21</v>
      </c>
      <c r="G228" s="89">
        <v>16.64</v>
      </c>
      <c r="H228" s="40">
        <f t="shared" si="5"/>
        <v>332.8</v>
      </c>
      <c r="I228" s="40">
        <f t="shared" si="6"/>
        <v>402.69</v>
      </c>
      <c r="J228" s="1"/>
    </row>
    <row r="229" spans="1:10" ht="39" customHeight="1" x14ac:dyDescent="0.25">
      <c r="A229" s="38">
        <v>186</v>
      </c>
      <c r="B229" s="96" t="s">
        <v>240</v>
      </c>
      <c r="C229" s="97" t="s">
        <v>240</v>
      </c>
      <c r="D229" s="41" t="s">
        <v>22</v>
      </c>
      <c r="E229" s="86">
        <v>39</v>
      </c>
      <c r="F229" s="85">
        <v>21</v>
      </c>
      <c r="G229" s="89">
        <v>18.27</v>
      </c>
      <c r="H229" s="40">
        <f t="shared" si="5"/>
        <v>712.53</v>
      </c>
      <c r="I229" s="40">
        <f t="shared" si="6"/>
        <v>862.16</v>
      </c>
      <c r="J229" s="1"/>
    </row>
    <row r="230" spans="1:10" ht="23.25" customHeight="1" x14ac:dyDescent="0.25">
      <c r="A230" s="38">
        <v>187</v>
      </c>
      <c r="B230" s="96" t="s">
        <v>241</v>
      </c>
      <c r="C230" s="97" t="s">
        <v>241</v>
      </c>
      <c r="D230" s="41" t="s">
        <v>21</v>
      </c>
      <c r="E230" s="86">
        <v>200</v>
      </c>
      <c r="F230" s="85">
        <v>21</v>
      </c>
      <c r="G230" s="89">
        <v>1.23</v>
      </c>
      <c r="H230" s="40">
        <f t="shared" si="5"/>
        <v>246</v>
      </c>
      <c r="I230" s="40">
        <f t="shared" si="6"/>
        <v>297.66000000000003</v>
      </c>
      <c r="J230" s="1"/>
    </row>
    <row r="231" spans="1:10" ht="23.25" customHeight="1" x14ac:dyDescent="0.25">
      <c r="A231" s="38">
        <v>188</v>
      </c>
      <c r="B231" s="96" t="s">
        <v>242</v>
      </c>
      <c r="C231" s="97" t="s">
        <v>242</v>
      </c>
      <c r="D231" s="41" t="s">
        <v>22</v>
      </c>
      <c r="E231" s="86">
        <v>21</v>
      </c>
      <c r="F231" s="85">
        <v>21</v>
      </c>
      <c r="G231" s="89">
        <v>81.77</v>
      </c>
      <c r="H231" s="40">
        <f t="shared" ref="H231:H294" si="7">ROUND(G231*E231,2)</f>
        <v>1717.17</v>
      </c>
      <c r="I231" s="40">
        <f t="shared" ref="I231:I294" si="8">ROUND(H231+(F231*H231)/100,2)</f>
        <v>2077.7800000000002</v>
      </c>
      <c r="J231" s="1"/>
    </row>
    <row r="232" spans="1:10" ht="19.5" customHeight="1" x14ac:dyDescent="0.25">
      <c r="A232" s="98" t="s">
        <v>365</v>
      </c>
      <c r="B232" s="230"/>
      <c r="C232" s="231"/>
      <c r="D232" s="47"/>
      <c r="E232" s="87"/>
      <c r="F232" s="88"/>
      <c r="G232" s="90"/>
      <c r="H232" s="37"/>
      <c r="I232" s="37"/>
      <c r="J232" s="1"/>
    </row>
    <row r="233" spans="1:10" ht="31.5" customHeight="1" x14ac:dyDescent="0.25">
      <c r="A233" s="38">
        <v>189</v>
      </c>
      <c r="B233" s="96" t="s">
        <v>264</v>
      </c>
      <c r="C233" s="97" t="s">
        <v>26</v>
      </c>
      <c r="D233" s="41" t="s">
        <v>21</v>
      </c>
      <c r="E233" s="86">
        <v>350</v>
      </c>
      <c r="F233" s="85">
        <v>21</v>
      </c>
      <c r="G233" s="89">
        <v>2.12</v>
      </c>
      <c r="H233" s="40">
        <f t="shared" si="7"/>
        <v>742</v>
      </c>
      <c r="I233" s="40">
        <f t="shared" si="8"/>
        <v>897.82</v>
      </c>
      <c r="J233" s="1"/>
    </row>
    <row r="234" spans="1:10" ht="30.75" customHeight="1" x14ac:dyDescent="0.25">
      <c r="A234" s="38">
        <v>190</v>
      </c>
      <c r="B234" s="96" t="s">
        <v>265</v>
      </c>
      <c r="C234" s="97" t="s">
        <v>27</v>
      </c>
      <c r="D234" s="41" t="s">
        <v>21</v>
      </c>
      <c r="E234" s="86">
        <v>49</v>
      </c>
      <c r="F234" s="85">
        <v>21</v>
      </c>
      <c r="G234" s="89">
        <v>3.45</v>
      </c>
      <c r="H234" s="40">
        <f t="shared" si="7"/>
        <v>169.05</v>
      </c>
      <c r="I234" s="40">
        <f t="shared" si="8"/>
        <v>204.55</v>
      </c>
      <c r="J234" s="1"/>
    </row>
    <row r="235" spans="1:10" ht="32.25" customHeight="1" x14ac:dyDescent="0.25">
      <c r="A235" s="38">
        <v>191</v>
      </c>
      <c r="B235" s="96" t="s">
        <v>243</v>
      </c>
      <c r="C235" s="97" t="s">
        <v>243</v>
      </c>
      <c r="D235" s="41" t="s">
        <v>21</v>
      </c>
      <c r="E235" s="86">
        <v>245</v>
      </c>
      <c r="F235" s="85">
        <v>21</v>
      </c>
      <c r="G235" s="89">
        <v>7.51</v>
      </c>
      <c r="H235" s="40">
        <f t="shared" si="7"/>
        <v>1839.95</v>
      </c>
      <c r="I235" s="40">
        <f t="shared" si="8"/>
        <v>2226.34</v>
      </c>
      <c r="J235" s="1"/>
    </row>
    <row r="236" spans="1:10" ht="31.5" customHeight="1" x14ac:dyDescent="0.25">
      <c r="A236" s="38">
        <v>192</v>
      </c>
      <c r="B236" s="96" t="s">
        <v>244</v>
      </c>
      <c r="C236" s="97" t="s">
        <v>244</v>
      </c>
      <c r="D236" s="41" t="s">
        <v>21</v>
      </c>
      <c r="E236" s="86">
        <v>83</v>
      </c>
      <c r="F236" s="85">
        <v>21</v>
      </c>
      <c r="G236" s="89">
        <v>13.99</v>
      </c>
      <c r="H236" s="40">
        <f t="shared" si="7"/>
        <v>1161.17</v>
      </c>
      <c r="I236" s="40">
        <f t="shared" si="8"/>
        <v>1405.02</v>
      </c>
      <c r="J236" s="1"/>
    </row>
    <row r="237" spans="1:10" ht="38.25" customHeight="1" x14ac:dyDescent="0.25">
      <c r="A237" s="38">
        <v>193</v>
      </c>
      <c r="B237" s="96" t="s">
        <v>245</v>
      </c>
      <c r="C237" s="97" t="s">
        <v>245</v>
      </c>
      <c r="D237" s="41" t="s">
        <v>21</v>
      </c>
      <c r="E237" s="86">
        <v>140</v>
      </c>
      <c r="F237" s="85">
        <v>21</v>
      </c>
      <c r="G237" s="89">
        <v>8.6199999999999992</v>
      </c>
      <c r="H237" s="40">
        <f t="shared" si="7"/>
        <v>1206.8</v>
      </c>
      <c r="I237" s="40">
        <f t="shared" si="8"/>
        <v>1460.23</v>
      </c>
      <c r="J237" s="1"/>
    </row>
    <row r="238" spans="1:10" ht="40.5" customHeight="1" x14ac:dyDescent="0.25">
      <c r="A238" s="38">
        <v>194</v>
      </c>
      <c r="B238" s="96" t="s">
        <v>246</v>
      </c>
      <c r="C238" s="97" t="s">
        <v>246</v>
      </c>
      <c r="D238" s="41" t="s">
        <v>21</v>
      </c>
      <c r="E238" s="86">
        <v>140</v>
      </c>
      <c r="F238" s="85">
        <v>21</v>
      </c>
      <c r="G238" s="89">
        <v>14.8</v>
      </c>
      <c r="H238" s="40">
        <f t="shared" si="7"/>
        <v>2072</v>
      </c>
      <c r="I238" s="40">
        <f t="shared" si="8"/>
        <v>2507.12</v>
      </c>
      <c r="J238" s="1"/>
    </row>
    <row r="239" spans="1:10" ht="37.5" customHeight="1" x14ac:dyDescent="0.25">
      <c r="A239" s="38">
        <v>195</v>
      </c>
      <c r="B239" s="96" t="s">
        <v>247</v>
      </c>
      <c r="C239" s="97" t="s">
        <v>247</v>
      </c>
      <c r="D239" s="41" t="s">
        <v>22</v>
      </c>
      <c r="E239" s="86">
        <v>140</v>
      </c>
      <c r="F239" s="85">
        <v>21</v>
      </c>
      <c r="G239" s="89">
        <v>3.06</v>
      </c>
      <c r="H239" s="40">
        <f t="shared" si="7"/>
        <v>428.4</v>
      </c>
      <c r="I239" s="40">
        <f t="shared" si="8"/>
        <v>518.36</v>
      </c>
      <c r="J239" s="1"/>
    </row>
    <row r="240" spans="1:10" ht="32.25" customHeight="1" x14ac:dyDescent="0.25">
      <c r="A240" s="38">
        <v>196</v>
      </c>
      <c r="B240" s="96" t="s">
        <v>248</v>
      </c>
      <c r="C240" s="97" t="s">
        <v>248</v>
      </c>
      <c r="D240" s="41" t="s">
        <v>22</v>
      </c>
      <c r="E240" s="86">
        <v>105</v>
      </c>
      <c r="F240" s="85">
        <v>21</v>
      </c>
      <c r="G240" s="89">
        <v>3.72</v>
      </c>
      <c r="H240" s="40">
        <f t="shared" si="7"/>
        <v>390.6</v>
      </c>
      <c r="I240" s="40">
        <f t="shared" si="8"/>
        <v>472.63</v>
      </c>
      <c r="J240" s="1"/>
    </row>
    <row r="241" spans="1:10" ht="31.5" customHeight="1" x14ac:dyDescent="0.25">
      <c r="A241" s="38">
        <v>197</v>
      </c>
      <c r="B241" s="96" t="s">
        <v>249</v>
      </c>
      <c r="C241" s="97" t="s">
        <v>249</v>
      </c>
      <c r="D241" s="41" t="s">
        <v>21</v>
      </c>
      <c r="E241" s="86">
        <v>378</v>
      </c>
      <c r="F241" s="85">
        <v>21</v>
      </c>
      <c r="G241" s="89">
        <v>11.3</v>
      </c>
      <c r="H241" s="40">
        <f t="shared" si="7"/>
        <v>4271.3999999999996</v>
      </c>
      <c r="I241" s="40">
        <f t="shared" si="8"/>
        <v>5168.3900000000003</v>
      </c>
      <c r="J241" s="1"/>
    </row>
    <row r="242" spans="1:10" ht="33" customHeight="1" x14ac:dyDescent="0.25">
      <c r="A242" s="38">
        <v>198</v>
      </c>
      <c r="B242" s="96" t="s">
        <v>250</v>
      </c>
      <c r="C242" s="97" t="s">
        <v>250</v>
      </c>
      <c r="D242" s="41" t="s">
        <v>21</v>
      </c>
      <c r="E242" s="86">
        <v>84</v>
      </c>
      <c r="F242" s="85">
        <v>21</v>
      </c>
      <c r="G242" s="89">
        <v>14.93</v>
      </c>
      <c r="H242" s="40">
        <f t="shared" si="7"/>
        <v>1254.1199999999999</v>
      </c>
      <c r="I242" s="40">
        <f t="shared" si="8"/>
        <v>1517.49</v>
      </c>
      <c r="J242" s="1"/>
    </row>
    <row r="243" spans="1:10" ht="39" customHeight="1" x14ac:dyDescent="0.25">
      <c r="A243" s="38">
        <v>199</v>
      </c>
      <c r="B243" s="96" t="s">
        <v>251</v>
      </c>
      <c r="C243" s="97" t="s">
        <v>251</v>
      </c>
      <c r="D243" s="41" t="s">
        <v>22</v>
      </c>
      <c r="E243" s="86">
        <v>105</v>
      </c>
      <c r="F243" s="85">
        <v>21</v>
      </c>
      <c r="G243" s="89">
        <v>9.26</v>
      </c>
      <c r="H243" s="40">
        <f t="shared" si="7"/>
        <v>972.3</v>
      </c>
      <c r="I243" s="40">
        <f t="shared" si="8"/>
        <v>1176.48</v>
      </c>
      <c r="J243" s="1"/>
    </row>
    <row r="244" spans="1:10" ht="33.75" customHeight="1" x14ac:dyDescent="0.25">
      <c r="A244" s="38">
        <v>200</v>
      </c>
      <c r="B244" s="96" t="s">
        <v>252</v>
      </c>
      <c r="C244" s="97" t="s">
        <v>252</v>
      </c>
      <c r="D244" s="41" t="s">
        <v>22</v>
      </c>
      <c r="E244" s="86">
        <v>105</v>
      </c>
      <c r="F244" s="85">
        <v>21</v>
      </c>
      <c r="G244" s="89">
        <v>13.79</v>
      </c>
      <c r="H244" s="40">
        <f t="shared" si="7"/>
        <v>1447.95</v>
      </c>
      <c r="I244" s="40">
        <f t="shared" si="8"/>
        <v>1752.02</v>
      </c>
      <c r="J244" s="1"/>
    </row>
    <row r="245" spans="1:10" ht="28.5" customHeight="1" x14ac:dyDescent="0.25">
      <c r="A245" s="38">
        <v>201</v>
      </c>
      <c r="B245" s="96" t="s">
        <v>253</v>
      </c>
      <c r="C245" s="97" t="s">
        <v>253</v>
      </c>
      <c r="D245" s="41" t="s">
        <v>21</v>
      </c>
      <c r="E245" s="86">
        <v>105</v>
      </c>
      <c r="F245" s="85">
        <v>21</v>
      </c>
      <c r="G245" s="89">
        <v>2.35</v>
      </c>
      <c r="H245" s="40">
        <f t="shared" si="7"/>
        <v>246.75</v>
      </c>
      <c r="I245" s="40">
        <f t="shared" si="8"/>
        <v>298.57</v>
      </c>
      <c r="J245" s="1"/>
    </row>
    <row r="246" spans="1:10" ht="30.75" customHeight="1" x14ac:dyDescent="0.25">
      <c r="A246" s="38">
        <v>202</v>
      </c>
      <c r="B246" s="96" t="s">
        <v>254</v>
      </c>
      <c r="C246" s="97" t="s">
        <v>254</v>
      </c>
      <c r="D246" s="41" t="s">
        <v>21</v>
      </c>
      <c r="E246" s="86">
        <v>105</v>
      </c>
      <c r="F246" s="85">
        <v>21</v>
      </c>
      <c r="G246" s="89">
        <v>3.67</v>
      </c>
      <c r="H246" s="40">
        <f t="shared" si="7"/>
        <v>385.35</v>
      </c>
      <c r="I246" s="40">
        <f t="shared" si="8"/>
        <v>466.27</v>
      </c>
      <c r="J246" s="1"/>
    </row>
    <row r="247" spans="1:10" ht="36.75" customHeight="1" x14ac:dyDescent="0.25">
      <c r="A247" s="38">
        <v>203</v>
      </c>
      <c r="B247" s="96" t="s">
        <v>255</v>
      </c>
      <c r="C247" s="97" t="s">
        <v>255</v>
      </c>
      <c r="D247" s="41" t="s">
        <v>22</v>
      </c>
      <c r="E247" s="86">
        <v>32</v>
      </c>
      <c r="F247" s="85">
        <v>21</v>
      </c>
      <c r="G247" s="89">
        <v>38.29</v>
      </c>
      <c r="H247" s="40">
        <f t="shared" si="7"/>
        <v>1225.28</v>
      </c>
      <c r="I247" s="40">
        <f t="shared" si="8"/>
        <v>1482.59</v>
      </c>
      <c r="J247" s="1"/>
    </row>
    <row r="248" spans="1:10" ht="38.25" customHeight="1" x14ac:dyDescent="0.25">
      <c r="A248" s="38">
        <v>204</v>
      </c>
      <c r="B248" s="96" t="s">
        <v>256</v>
      </c>
      <c r="C248" s="97" t="s">
        <v>256</v>
      </c>
      <c r="D248" s="41" t="s">
        <v>22</v>
      </c>
      <c r="E248" s="86">
        <v>17</v>
      </c>
      <c r="F248" s="85">
        <v>21</v>
      </c>
      <c r="G248" s="89">
        <v>41.57</v>
      </c>
      <c r="H248" s="40">
        <f t="shared" si="7"/>
        <v>706.69</v>
      </c>
      <c r="I248" s="40">
        <f t="shared" si="8"/>
        <v>855.09</v>
      </c>
      <c r="J248" s="1"/>
    </row>
    <row r="249" spans="1:10" ht="32.25" customHeight="1" x14ac:dyDescent="0.25">
      <c r="A249" s="38">
        <v>205</v>
      </c>
      <c r="B249" s="96" t="s">
        <v>257</v>
      </c>
      <c r="C249" s="97" t="s">
        <v>257</v>
      </c>
      <c r="D249" s="41" t="s">
        <v>21</v>
      </c>
      <c r="E249" s="86">
        <v>16</v>
      </c>
      <c r="F249" s="85">
        <v>21</v>
      </c>
      <c r="G249" s="89">
        <v>6.24</v>
      </c>
      <c r="H249" s="40">
        <f t="shared" si="7"/>
        <v>99.84</v>
      </c>
      <c r="I249" s="40">
        <f t="shared" si="8"/>
        <v>120.81</v>
      </c>
      <c r="J249" s="1"/>
    </row>
    <row r="250" spans="1:10" ht="21.75" customHeight="1" x14ac:dyDescent="0.25">
      <c r="A250" s="38">
        <v>206</v>
      </c>
      <c r="B250" s="96" t="s">
        <v>266</v>
      </c>
      <c r="C250" s="97" t="s">
        <v>258</v>
      </c>
      <c r="D250" s="41" t="s">
        <v>22</v>
      </c>
      <c r="E250" s="86">
        <v>62</v>
      </c>
      <c r="F250" s="85">
        <v>21</v>
      </c>
      <c r="G250" s="89">
        <v>2.5499999999999998</v>
      </c>
      <c r="H250" s="40">
        <f t="shared" si="7"/>
        <v>158.1</v>
      </c>
      <c r="I250" s="40">
        <f t="shared" si="8"/>
        <v>191.3</v>
      </c>
      <c r="J250" s="1"/>
    </row>
    <row r="251" spans="1:10" ht="25.9" customHeight="1" x14ac:dyDescent="0.25">
      <c r="A251" s="38">
        <v>207</v>
      </c>
      <c r="B251" s="96" t="s">
        <v>259</v>
      </c>
      <c r="C251" s="97" t="s">
        <v>259</v>
      </c>
      <c r="D251" s="41" t="s">
        <v>22</v>
      </c>
      <c r="E251" s="86">
        <v>24</v>
      </c>
      <c r="F251" s="85">
        <v>21</v>
      </c>
      <c r="G251" s="89">
        <v>3.75</v>
      </c>
      <c r="H251" s="40">
        <f t="shared" si="7"/>
        <v>90</v>
      </c>
      <c r="I251" s="40">
        <f t="shared" si="8"/>
        <v>108.9</v>
      </c>
      <c r="J251" s="1"/>
    </row>
    <row r="252" spans="1:10" ht="15.75" x14ac:dyDescent="0.25">
      <c r="A252" s="38">
        <v>208</v>
      </c>
      <c r="B252" s="96" t="s">
        <v>260</v>
      </c>
      <c r="C252" s="97" t="s">
        <v>260</v>
      </c>
      <c r="D252" s="41" t="s">
        <v>22</v>
      </c>
      <c r="E252" s="86">
        <v>22</v>
      </c>
      <c r="F252" s="85">
        <v>21</v>
      </c>
      <c r="G252" s="89">
        <v>4.9400000000000004</v>
      </c>
      <c r="H252" s="40">
        <f t="shared" si="7"/>
        <v>108.68</v>
      </c>
      <c r="I252" s="40">
        <f t="shared" si="8"/>
        <v>131.5</v>
      </c>
      <c r="J252" s="1"/>
    </row>
    <row r="253" spans="1:10" ht="18" customHeight="1" x14ac:dyDescent="0.25">
      <c r="A253" s="38">
        <v>209</v>
      </c>
      <c r="B253" s="96" t="s">
        <v>267</v>
      </c>
      <c r="C253" s="97" t="s">
        <v>261</v>
      </c>
      <c r="D253" s="41" t="s">
        <v>22</v>
      </c>
      <c r="E253" s="86">
        <v>17</v>
      </c>
      <c r="F253" s="85">
        <v>21</v>
      </c>
      <c r="G253" s="89">
        <v>12.03</v>
      </c>
      <c r="H253" s="40">
        <f t="shared" si="7"/>
        <v>204.51</v>
      </c>
      <c r="I253" s="40">
        <f t="shared" si="8"/>
        <v>247.46</v>
      </c>
      <c r="J253" s="1"/>
    </row>
    <row r="254" spans="1:10" ht="30.75" customHeight="1" x14ac:dyDescent="0.25">
      <c r="A254" s="38">
        <v>210</v>
      </c>
      <c r="B254" s="96" t="s">
        <v>268</v>
      </c>
      <c r="C254" s="97" t="s">
        <v>262</v>
      </c>
      <c r="D254" s="41" t="s">
        <v>22</v>
      </c>
      <c r="E254" s="86">
        <v>35</v>
      </c>
      <c r="F254" s="85">
        <v>21</v>
      </c>
      <c r="G254" s="89">
        <v>22.03</v>
      </c>
      <c r="H254" s="40">
        <f t="shared" si="7"/>
        <v>771.05</v>
      </c>
      <c r="I254" s="40">
        <f t="shared" si="8"/>
        <v>932.97</v>
      </c>
      <c r="J254" s="1"/>
    </row>
    <row r="255" spans="1:10" ht="54" customHeight="1" x14ac:dyDescent="0.25">
      <c r="A255" s="38">
        <v>211</v>
      </c>
      <c r="B255" s="96" t="s">
        <v>269</v>
      </c>
      <c r="C255" s="97" t="s">
        <v>263</v>
      </c>
      <c r="D255" s="41" t="s">
        <v>22</v>
      </c>
      <c r="E255" s="86">
        <v>4</v>
      </c>
      <c r="F255" s="85">
        <v>21</v>
      </c>
      <c r="G255" s="89">
        <v>175.78</v>
      </c>
      <c r="H255" s="40">
        <f t="shared" si="7"/>
        <v>703.12</v>
      </c>
      <c r="I255" s="40">
        <f t="shared" si="8"/>
        <v>850.78</v>
      </c>
      <c r="J255" s="1"/>
    </row>
    <row r="256" spans="1:10" ht="15.75" x14ac:dyDescent="0.25">
      <c r="A256" s="38">
        <v>212</v>
      </c>
      <c r="B256" s="96" t="s">
        <v>28</v>
      </c>
      <c r="C256" s="97" t="s">
        <v>28</v>
      </c>
      <c r="D256" s="41" t="s">
        <v>21</v>
      </c>
      <c r="E256" s="86">
        <v>8</v>
      </c>
      <c r="F256" s="85">
        <v>21</v>
      </c>
      <c r="G256" s="89">
        <v>0.4</v>
      </c>
      <c r="H256" s="40">
        <f t="shared" si="7"/>
        <v>3.2</v>
      </c>
      <c r="I256" s="40">
        <f t="shared" si="8"/>
        <v>3.87</v>
      </c>
      <c r="J256" s="1"/>
    </row>
    <row r="257" spans="1:10" ht="15.75" customHeight="1" x14ac:dyDescent="0.25">
      <c r="A257" s="38">
        <v>213</v>
      </c>
      <c r="B257" s="96" t="s">
        <v>29</v>
      </c>
      <c r="C257" s="97" t="s">
        <v>29</v>
      </c>
      <c r="D257" s="41" t="s">
        <v>21</v>
      </c>
      <c r="E257" s="86">
        <v>8</v>
      </c>
      <c r="F257" s="85">
        <v>21</v>
      </c>
      <c r="G257" s="89">
        <v>1.1100000000000001</v>
      </c>
      <c r="H257" s="40">
        <f t="shared" si="7"/>
        <v>8.8800000000000008</v>
      </c>
      <c r="I257" s="40">
        <f t="shared" si="8"/>
        <v>10.74</v>
      </c>
      <c r="J257" s="1"/>
    </row>
    <row r="258" spans="1:10" ht="19.5" customHeight="1" x14ac:dyDescent="0.25">
      <c r="A258" s="98" t="s">
        <v>270</v>
      </c>
      <c r="B258" s="99"/>
      <c r="C258" s="100"/>
      <c r="D258" s="47"/>
      <c r="E258" s="87"/>
      <c r="F258" s="88"/>
      <c r="G258" s="90"/>
      <c r="H258" s="37"/>
      <c r="I258" s="37"/>
      <c r="J258" s="1"/>
    </row>
    <row r="259" spans="1:10" ht="15.75" customHeight="1" x14ac:dyDescent="0.25">
      <c r="A259" s="38">
        <v>214</v>
      </c>
      <c r="B259" s="96" t="s">
        <v>271</v>
      </c>
      <c r="C259" s="97" t="s">
        <v>271</v>
      </c>
      <c r="D259" s="44" t="s">
        <v>22</v>
      </c>
      <c r="E259" s="86">
        <v>33</v>
      </c>
      <c r="F259" s="85">
        <v>21</v>
      </c>
      <c r="G259" s="89">
        <v>3.31</v>
      </c>
      <c r="H259" s="40">
        <f t="shared" si="7"/>
        <v>109.23</v>
      </c>
      <c r="I259" s="40">
        <f t="shared" si="8"/>
        <v>132.16999999999999</v>
      </c>
      <c r="J259" s="1"/>
    </row>
    <row r="260" spans="1:10" ht="15.75" customHeight="1" x14ac:dyDescent="0.25">
      <c r="A260" s="38">
        <v>215</v>
      </c>
      <c r="B260" s="96" t="s">
        <v>272</v>
      </c>
      <c r="C260" s="97" t="s">
        <v>272</v>
      </c>
      <c r="D260" s="44" t="s">
        <v>22</v>
      </c>
      <c r="E260" s="86">
        <v>20</v>
      </c>
      <c r="F260" s="85">
        <v>21</v>
      </c>
      <c r="G260" s="89">
        <v>3.5</v>
      </c>
      <c r="H260" s="40">
        <f t="shared" si="7"/>
        <v>70</v>
      </c>
      <c r="I260" s="40">
        <f t="shared" si="8"/>
        <v>84.7</v>
      </c>
      <c r="J260" s="1"/>
    </row>
    <row r="261" spans="1:10" ht="18.75" customHeight="1" x14ac:dyDescent="0.25">
      <c r="A261" s="38">
        <v>216</v>
      </c>
      <c r="B261" s="96" t="s">
        <v>30</v>
      </c>
      <c r="C261" s="97" t="s">
        <v>30</v>
      </c>
      <c r="D261" s="44" t="s">
        <v>22</v>
      </c>
      <c r="E261" s="86">
        <v>28</v>
      </c>
      <c r="F261" s="85">
        <v>21</v>
      </c>
      <c r="G261" s="89">
        <v>3.89</v>
      </c>
      <c r="H261" s="40">
        <f t="shared" si="7"/>
        <v>108.92</v>
      </c>
      <c r="I261" s="40">
        <f t="shared" si="8"/>
        <v>131.79</v>
      </c>
      <c r="J261" s="1"/>
    </row>
    <row r="262" spans="1:10" ht="158.25" customHeight="1" x14ac:dyDescent="0.25">
      <c r="A262" s="38">
        <v>217</v>
      </c>
      <c r="B262" s="96" t="s">
        <v>273</v>
      </c>
      <c r="C262" s="97" t="s">
        <v>273</v>
      </c>
      <c r="D262" s="44" t="s">
        <v>25</v>
      </c>
      <c r="E262" s="86">
        <v>18</v>
      </c>
      <c r="F262" s="85">
        <v>21</v>
      </c>
      <c r="G262" s="89">
        <v>135.05000000000001</v>
      </c>
      <c r="H262" s="40">
        <f t="shared" si="7"/>
        <v>2430.9</v>
      </c>
      <c r="I262" s="40">
        <f t="shared" si="8"/>
        <v>2941.39</v>
      </c>
      <c r="J262" s="1"/>
    </row>
    <row r="263" spans="1:10" ht="142.5" customHeight="1" x14ac:dyDescent="0.25">
      <c r="A263" s="38">
        <v>218</v>
      </c>
      <c r="B263" s="96" t="s">
        <v>274</v>
      </c>
      <c r="C263" s="97" t="s">
        <v>274</v>
      </c>
      <c r="D263" s="44" t="s">
        <v>25</v>
      </c>
      <c r="E263" s="86">
        <v>4</v>
      </c>
      <c r="F263" s="85">
        <v>21</v>
      </c>
      <c r="G263" s="89">
        <v>195.74</v>
      </c>
      <c r="H263" s="40">
        <f t="shared" si="7"/>
        <v>782.96</v>
      </c>
      <c r="I263" s="40">
        <f t="shared" si="8"/>
        <v>947.38</v>
      </c>
      <c r="J263" s="1"/>
    </row>
    <row r="264" spans="1:10" ht="96" customHeight="1" x14ac:dyDescent="0.25">
      <c r="A264" s="38">
        <v>219</v>
      </c>
      <c r="B264" s="96" t="s">
        <v>275</v>
      </c>
      <c r="C264" s="97" t="s">
        <v>275</v>
      </c>
      <c r="D264" s="44" t="s">
        <v>22</v>
      </c>
      <c r="E264" s="86">
        <v>17</v>
      </c>
      <c r="F264" s="85">
        <v>21</v>
      </c>
      <c r="G264" s="89">
        <v>188.49</v>
      </c>
      <c r="H264" s="40">
        <f t="shared" si="7"/>
        <v>3204.33</v>
      </c>
      <c r="I264" s="40">
        <f t="shared" si="8"/>
        <v>3877.24</v>
      </c>
      <c r="J264" s="1"/>
    </row>
    <row r="265" spans="1:10" ht="104.25" customHeight="1" x14ac:dyDescent="0.25">
      <c r="A265" s="38">
        <v>220</v>
      </c>
      <c r="B265" s="96" t="s">
        <v>398</v>
      </c>
      <c r="C265" s="97" t="s">
        <v>276</v>
      </c>
      <c r="D265" s="44" t="s">
        <v>25</v>
      </c>
      <c r="E265" s="86">
        <v>4</v>
      </c>
      <c r="F265" s="85">
        <v>21</v>
      </c>
      <c r="G265" s="89">
        <v>215.55</v>
      </c>
      <c r="H265" s="40">
        <f t="shared" si="7"/>
        <v>862.2</v>
      </c>
      <c r="I265" s="40">
        <f t="shared" si="8"/>
        <v>1043.26</v>
      </c>
      <c r="J265" s="1"/>
    </row>
    <row r="266" spans="1:10" ht="32.25" customHeight="1" x14ac:dyDescent="0.25">
      <c r="A266" s="38">
        <v>221</v>
      </c>
      <c r="B266" s="96" t="s">
        <v>277</v>
      </c>
      <c r="C266" s="97" t="s">
        <v>277</v>
      </c>
      <c r="D266" s="44" t="s">
        <v>25</v>
      </c>
      <c r="E266" s="86">
        <v>4</v>
      </c>
      <c r="F266" s="85">
        <v>21</v>
      </c>
      <c r="G266" s="89">
        <v>63.79</v>
      </c>
      <c r="H266" s="40">
        <f t="shared" si="7"/>
        <v>255.16</v>
      </c>
      <c r="I266" s="40">
        <f t="shared" si="8"/>
        <v>308.74</v>
      </c>
      <c r="J266" s="1"/>
    </row>
    <row r="267" spans="1:10" ht="32.25" customHeight="1" x14ac:dyDescent="0.25">
      <c r="A267" s="38">
        <v>222</v>
      </c>
      <c r="B267" s="96" t="s">
        <v>278</v>
      </c>
      <c r="C267" s="97" t="s">
        <v>278</v>
      </c>
      <c r="D267" s="44" t="s">
        <v>25</v>
      </c>
      <c r="E267" s="86">
        <v>4</v>
      </c>
      <c r="F267" s="85">
        <v>21</v>
      </c>
      <c r="G267" s="89">
        <v>84.54</v>
      </c>
      <c r="H267" s="40">
        <f t="shared" si="7"/>
        <v>338.16</v>
      </c>
      <c r="I267" s="40">
        <f t="shared" si="8"/>
        <v>409.17</v>
      </c>
      <c r="J267" s="1"/>
    </row>
    <row r="268" spans="1:10" ht="45" customHeight="1" x14ac:dyDescent="0.25">
      <c r="A268" s="38">
        <v>223</v>
      </c>
      <c r="B268" s="96" t="s">
        <v>279</v>
      </c>
      <c r="C268" s="97" t="s">
        <v>279</v>
      </c>
      <c r="D268" s="44" t="s">
        <v>22</v>
      </c>
      <c r="E268" s="86">
        <v>8</v>
      </c>
      <c r="F268" s="85">
        <v>21</v>
      </c>
      <c r="G268" s="89">
        <v>302.37</v>
      </c>
      <c r="H268" s="40">
        <f t="shared" si="7"/>
        <v>2418.96</v>
      </c>
      <c r="I268" s="40">
        <f t="shared" si="8"/>
        <v>2926.94</v>
      </c>
      <c r="J268" s="1"/>
    </row>
    <row r="269" spans="1:10" ht="97.5" customHeight="1" x14ac:dyDescent="0.25">
      <c r="A269" s="38">
        <v>224</v>
      </c>
      <c r="B269" s="96" t="s">
        <v>280</v>
      </c>
      <c r="C269" s="97" t="s">
        <v>280</v>
      </c>
      <c r="D269" s="44" t="s">
        <v>25</v>
      </c>
      <c r="E269" s="86">
        <v>8</v>
      </c>
      <c r="F269" s="85">
        <v>21</v>
      </c>
      <c r="G269" s="89">
        <v>251.21</v>
      </c>
      <c r="H269" s="40">
        <f t="shared" si="7"/>
        <v>2009.68</v>
      </c>
      <c r="I269" s="40">
        <f t="shared" si="8"/>
        <v>2431.71</v>
      </c>
      <c r="J269" s="1"/>
    </row>
    <row r="270" spans="1:10" ht="94.5" customHeight="1" x14ac:dyDescent="0.25">
      <c r="A270" s="38">
        <v>225</v>
      </c>
      <c r="B270" s="96" t="s">
        <v>281</v>
      </c>
      <c r="C270" s="97" t="s">
        <v>281</v>
      </c>
      <c r="D270" s="44" t="s">
        <v>25</v>
      </c>
      <c r="E270" s="86">
        <v>8</v>
      </c>
      <c r="F270" s="85">
        <v>21</v>
      </c>
      <c r="G270" s="89">
        <v>298.64999999999998</v>
      </c>
      <c r="H270" s="40">
        <f t="shared" si="7"/>
        <v>2389.1999999999998</v>
      </c>
      <c r="I270" s="40">
        <f t="shared" si="8"/>
        <v>2890.93</v>
      </c>
      <c r="J270" s="1"/>
    </row>
    <row r="271" spans="1:10" ht="23.25" customHeight="1" x14ac:dyDescent="0.25">
      <c r="A271" s="38">
        <v>226</v>
      </c>
      <c r="B271" s="96" t="s">
        <v>282</v>
      </c>
      <c r="C271" s="97" t="s">
        <v>282</v>
      </c>
      <c r="D271" s="44" t="s">
        <v>22</v>
      </c>
      <c r="E271" s="86">
        <v>4</v>
      </c>
      <c r="F271" s="85">
        <v>21</v>
      </c>
      <c r="G271" s="89">
        <v>266.2</v>
      </c>
      <c r="H271" s="40">
        <f t="shared" si="7"/>
        <v>1064.8</v>
      </c>
      <c r="I271" s="40">
        <f t="shared" si="8"/>
        <v>1288.4100000000001</v>
      </c>
      <c r="J271" s="1"/>
    </row>
    <row r="272" spans="1:10" ht="23.25" customHeight="1" x14ac:dyDescent="0.25">
      <c r="A272" s="38">
        <v>227</v>
      </c>
      <c r="B272" s="96" t="s">
        <v>283</v>
      </c>
      <c r="C272" s="97" t="s">
        <v>283</v>
      </c>
      <c r="D272" s="44" t="s">
        <v>22</v>
      </c>
      <c r="E272" s="86">
        <v>4</v>
      </c>
      <c r="F272" s="85">
        <v>21</v>
      </c>
      <c r="G272" s="89">
        <v>307.57</v>
      </c>
      <c r="H272" s="40">
        <f t="shared" si="7"/>
        <v>1230.28</v>
      </c>
      <c r="I272" s="40">
        <f t="shared" si="8"/>
        <v>1488.64</v>
      </c>
      <c r="J272" s="1"/>
    </row>
    <row r="273" spans="1:10" ht="34.5" customHeight="1" x14ac:dyDescent="0.25">
      <c r="A273" s="38">
        <v>228</v>
      </c>
      <c r="B273" s="96" t="s">
        <v>284</v>
      </c>
      <c r="C273" s="97" t="s">
        <v>284</v>
      </c>
      <c r="D273" s="44" t="s">
        <v>22</v>
      </c>
      <c r="E273" s="86">
        <v>2</v>
      </c>
      <c r="F273" s="85">
        <v>21</v>
      </c>
      <c r="G273" s="89">
        <v>363.94</v>
      </c>
      <c r="H273" s="40">
        <f t="shared" si="7"/>
        <v>727.88</v>
      </c>
      <c r="I273" s="40">
        <f t="shared" si="8"/>
        <v>880.73</v>
      </c>
      <c r="J273" s="1"/>
    </row>
    <row r="274" spans="1:10" ht="25.5" customHeight="1" x14ac:dyDescent="0.25">
      <c r="A274" s="38">
        <v>229</v>
      </c>
      <c r="B274" s="96" t="s">
        <v>285</v>
      </c>
      <c r="C274" s="97" t="s">
        <v>285</v>
      </c>
      <c r="D274" s="44" t="s">
        <v>22</v>
      </c>
      <c r="E274" s="86">
        <v>2</v>
      </c>
      <c r="F274" s="85">
        <v>21</v>
      </c>
      <c r="G274" s="89">
        <v>77.36</v>
      </c>
      <c r="H274" s="40">
        <f t="shared" si="7"/>
        <v>154.72</v>
      </c>
      <c r="I274" s="40">
        <f t="shared" si="8"/>
        <v>187.21</v>
      </c>
      <c r="J274" s="1"/>
    </row>
    <row r="275" spans="1:10" ht="103.5" customHeight="1" x14ac:dyDescent="0.25">
      <c r="A275" s="38">
        <v>230</v>
      </c>
      <c r="B275" s="96" t="s">
        <v>286</v>
      </c>
      <c r="C275" s="97" t="s">
        <v>286</v>
      </c>
      <c r="D275" s="44" t="s">
        <v>25</v>
      </c>
      <c r="E275" s="86">
        <v>4</v>
      </c>
      <c r="F275" s="85">
        <v>21</v>
      </c>
      <c r="G275" s="89">
        <v>92.39</v>
      </c>
      <c r="H275" s="40">
        <f t="shared" si="7"/>
        <v>369.56</v>
      </c>
      <c r="I275" s="40">
        <f t="shared" si="8"/>
        <v>447.17</v>
      </c>
      <c r="J275" s="1"/>
    </row>
    <row r="276" spans="1:10" ht="64.5" customHeight="1" x14ac:dyDescent="0.25">
      <c r="A276" s="38">
        <v>231</v>
      </c>
      <c r="B276" s="96" t="s">
        <v>287</v>
      </c>
      <c r="C276" s="97" t="s">
        <v>287</v>
      </c>
      <c r="D276" s="44" t="s">
        <v>25</v>
      </c>
      <c r="E276" s="86">
        <v>4</v>
      </c>
      <c r="F276" s="85">
        <v>21</v>
      </c>
      <c r="G276" s="89">
        <v>331.07</v>
      </c>
      <c r="H276" s="40">
        <f t="shared" si="7"/>
        <v>1324.28</v>
      </c>
      <c r="I276" s="40">
        <f t="shared" si="8"/>
        <v>1602.38</v>
      </c>
      <c r="J276" s="1"/>
    </row>
    <row r="277" spans="1:10" ht="24" customHeight="1" x14ac:dyDescent="0.25">
      <c r="A277" s="38">
        <v>232</v>
      </c>
      <c r="B277" s="96" t="s">
        <v>288</v>
      </c>
      <c r="C277" s="97" t="s">
        <v>288</v>
      </c>
      <c r="D277" s="44" t="s">
        <v>22</v>
      </c>
      <c r="E277" s="86">
        <v>8</v>
      </c>
      <c r="F277" s="85">
        <v>21</v>
      </c>
      <c r="G277" s="89">
        <v>77.22</v>
      </c>
      <c r="H277" s="40">
        <f t="shared" si="7"/>
        <v>617.76</v>
      </c>
      <c r="I277" s="40">
        <f t="shared" si="8"/>
        <v>747.49</v>
      </c>
      <c r="J277" s="1"/>
    </row>
    <row r="278" spans="1:10" ht="21.75" customHeight="1" x14ac:dyDescent="0.25">
      <c r="A278" s="98" t="s">
        <v>358</v>
      </c>
      <c r="B278" s="99"/>
      <c r="C278" s="100"/>
      <c r="D278" s="47"/>
      <c r="E278" s="87"/>
      <c r="F278" s="88"/>
      <c r="G278" s="90"/>
      <c r="H278" s="37"/>
      <c r="I278" s="37"/>
      <c r="J278" s="1"/>
    </row>
    <row r="279" spans="1:10" ht="31.5" customHeight="1" x14ac:dyDescent="0.25">
      <c r="A279" s="38">
        <v>233</v>
      </c>
      <c r="B279" s="96" t="s">
        <v>63</v>
      </c>
      <c r="C279" s="97" t="s">
        <v>63</v>
      </c>
      <c r="D279" s="44" t="s">
        <v>21</v>
      </c>
      <c r="E279" s="86">
        <v>160</v>
      </c>
      <c r="F279" s="85">
        <v>21</v>
      </c>
      <c r="G279" s="89">
        <v>1.1399999999999999</v>
      </c>
      <c r="H279" s="40">
        <f t="shared" si="7"/>
        <v>182.4</v>
      </c>
      <c r="I279" s="40">
        <f t="shared" si="8"/>
        <v>220.7</v>
      </c>
      <c r="J279" s="1"/>
    </row>
    <row r="280" spans="1:10" ht="32.25" customHeight="1" x14ac:dyDescent="0.25">
      <c r="A280" s="38">
        <v>234</v>
      </c>
      <c r="B280" s="96" t="s">
        <v>289</v>
      </c>
      <c r="C280" s="97" t="s">
        <v>289</v>
      </c>
      <c r="D280" s="44" t="s">
        <v>21</v>
      </c>
      <c r="E280" s="86">
        <v>160</v>
      </c>
      <c r="F280" s="85">
        <v>21</v>
      </c>
      <c r="G280" s="89">
        <v>2.0099999999999998</v>
      </c>
      <c r="H280" s="40">
        <f t="shared" si="7"/>
        <v>321.60000000000002</v>
      </c>
      <c r="I280" s="40">
        <f t="shared" si="8"/>
        <v>389.14</v>
      </c>
      <c r="J280" s="1"/>
    </row>
    <row r="281" spans="1:10" ht="39.75" customHeight="1" x14ac:dyDescent="0.25">
      <c r="A281" s="38">
        <v>235</v>
      </c>
      <c r="B281" s="96" t="s">
        <v>290</v>
      </c>
      <c r="C281" s="97" t="s">
        <v>290</v>
      </c>
      <c r="D281" s="44" t="s">
        <v>21</v>
      </c>
      <c r="E281" s="86">
        <v>160</v>
      </c>
      <c r="F281" s="85">
        <v>21</v>
      </c>
      <c r="G281" s="89">
        <v>10.99</v>
      </c>
      <c r="H281" s="40">
        <f t="shared" si="7"/>
        <v>1758.4</v>
      </c>
      <c r="I281" s="40">
        <f t="shared" si="8"/>
        <v>2127.66</v>
      </c>
      <c r="J281" s="1"/>
    </row>
    <row r="282" spans="1:10" ht="36" customHeight="1" x14ac:dyDescent="0.25">
      <c r="A282" s="38">
        <v>236</v>
      </c>
      <c r="B282" s="96" t="s">
        <v>291</v>
      </c>
      <c r="C282" s="97" t="s">
        <v>291</v>
      </c>
      <c r="D282" s="44" t="s">
        <v>21</v>
      </c>
      <c r="E282" s="86">
        <v>70</v>
      </c>
      <c r="F282" s="85">
        <v>21</v>
      </c>
      <c r="G282" s="89">
        <v>14.49</v>
      </c>
      <c r="H282" s="40">
        <f t="shared" si="7"/>
        <v>1014.3</v>
      </c>
      <c r="I282" s="40">
        <f t="shared" si="8"/>
        <v>1227.3</v>
      </c>
      <c r="J282" s="1"/>
    </row>
    <row r="283" spans="1:10" ht="33" customHeight="1" x14ac:dyDescent="0.25">
      <c r="A283" s="38">
        <v>237</v>
      </c>
      <c r="B283" s="96" t="s">
        <v>343</v>
      </c>
      <c r="C283" s="97" t="s">
        <v>292</v>
      </c>
      <c r="D283" s="44" t="s">
        <v>22</v>
      </c>
      <c r="E283" s="86">
        <v>105</v>
      </c>
      <c r="F283" s="85">
        <v>21</v>
      </c>
      <c r="G283" s="89">
        <v>7.09</v>
      </c>
      <c r="H283" s="40">
        <f t="shared" si="7"/>
        <v>744.45</v>
      </c>
      <c r="I283" s="40">
        <f t="shared" si="8"/>
        <v>900.78</v>
      </c>
      <c r="J283" s="1"/>
    </row>
    <row r="284" spans="1:10" ht="40.5" customHeight="1" x14ac:dyDescent="0.25">
      <c r="A284" s="38">
        <v>238</v>
      </c>
      <c r="B284" s="96" t="s">
        <v>342</v>
      </c>
      <c r="C284" s="97" t="s">
        <v>293</v>
      </c>
      <c r="D284" s="44" t="s">
        <v>22</v>
      </c>
      <c r="E284" s="86">
        <v>70</v>
      </c>
      <c r="F284" s="85">
        <v>21</v>
      </c>
      <c r="G284" s="89">
        <v>14.65</v>
      </c>
      <c r="H284" s="40">
        <f t="shared" si="7"/>
        <v>1025.5</v>
      </c>
      <c r="I284" s="40">
        <f t="shared" si="8"/>
        <v>1240.8599999999999</v>
      </c>
      <c r="J284" s="1"/>
    </row>
    <row r="285" spans="1:10" ht="33.75" customHeight="1" x14ac:dyDescent="0.25">
      <c r="A285" s="38">
        <v>239</v>
      </c>
      <c r="B285" s="96" t="s">
        <v>341</v>
      </c>
      <c r="C285" s="97" t="s">
        <v>294</v>
      </c>
      <c r="D285" s="44" t="s">
        <v>21</v>
      </c>
      <c r="E285" s="86">
        <v>70</v>
      </c>
      <c r="F285" s="85">
        <v>21</v>
      </c>
      <c r="G285" s="89">
        <v>8.0299999999999994</v>
      </c>
      <c r="H285" s="40">
        <f t="shared" si="7"/>
        <v>562.1</v>
      </c>
      <c r="I285" s="40">
        <f t="shared" si="8"/>
        <v>680.14</v>
      </c>
      <c r="J285" s="1"/>
    </row>
    <row r="286" spans="1:10" ht="40.5" customHeight="1" x14ac:dyDescent="0.25">
      <c r="A286" s="38">
        <v>240</v>
      </c>
      <c r="B286" s="96" t="s">
        <v>340</v>
      </c>
      <c r="C286" s="97" t="s">
        <v>295</v>
      </c>
      <c r="D286" s="44" t="s">
        <v>21</v>
      </c>
      <c r="E286" s="86">
        <v>35</v>
      </c>
      <c r="F286" s="85">
        <v>21</v>
      </c>
      <c r="G286" s="89">
        <v>9.86</v>
      </c>
      <c r="H286" s="40">
        <f t="shared" si="7"/>
        <v>345.1</v>
      </c>
      <c r="I286" s="40">
        <f t="shared" si="8"/>
        <v>417.57</v>
      </c>
      <c r="J286" s="1"/>
    </row>
    <row r="287" spans="1:10" ht="40.5" customHeight="1" x14ac:dyDescent="0.25">
      <c r="A287" s="38">
        <v>241</v>
      </c>
      <c r="B287" s="96" t="s">
        <v>339</v>
      </c>
      <c r="C287" s="97" t="s">
        <v>296</v>
      </c>
      <c r="D287" s="44" t="s">
        <v>22</v>
      </c>
      <c r="E287" s="86">
        <v>105</v>
      </c>
      <c r="F287" s="85">
        <v>21</v>
      </c>
      <c r="G287" s="89">
        <v>8.4499999999999993</v>
      </c>
      <c r="H287" s="40">
        <f t="shared" si="7"/>
        <v>887.25</v>
      </c>
      <c r="I287" s="40">
        <f t="shared" si="8"/>
        <v>1073.57</v>
      </c>
      <c r="J287" s="1"/>
    </row>
    <row r="288" spans="1:10" ht="36" customHeight="1" x14ac:dyDescent="0.25">
      <c r="A288" s="38">
        <v>242</v>
      </c>
      <c r="B288" s="96" t="s">
        <v>338</v>
      </c>
      <c r="C288" s="97" t="s">
        <v>297</v>
      </c>
      <c r="D288" s="44" t="s">
        <v>22</v>
      </c>
      <c r="E288" s="86">
        <v>84</v>
      </c>
      <c r="F288" s="85">
        <v>21</v>
      </c>
      <c r="G288" s="89">
        <v>13.57</v>
      </c>
      <c r="H288" s="40">
        <f t="shared" si="7"/>
        <v>1139.8800000000001</v>
      </c>
      <c r="I288" s="40">
        <f t="shared" si="8"/>
        <v>1379.25</v>
      </c>
      <c r="J288" s="1"/>
    </row>
    <row r="289" spans="1:10" ht="22.5" customHeight="1" x14ac:dyDescent="0.25">
      <c r="A289" s="38">
        <v>243</v>
      </c>
      <c r="B289" s="96" t="s">
        <v>298</v>
      </c>
      <c r="C289" s="97" t="s">
        <v>298</v>
      </c>
      <c r="D289" s="44" t="s">
        <v>22</v>
      </c>
      <c r="E289" s="86">
        <v>17</v>
      </c>
      <c r="F289" s="85">
        <v>21</v>
      </c>
      <c r="G289" s="89">
        <v>10.29</v>
      </c>
      <c r="H289" s="40">
        <f t="shared" si="7"/>
        <v>174.93</v>
      </c>
      <c r="I289" s="40">
        <f t="shared" si="8"/>
        <v>211.67</v>
      </c>
      <c r="J289" s="1"/>
    </row>
    <row r="290" spans="1:10" ht="22.5" customHeight="1" x14ac:dyDescent="0.25">
      <c r="A290" s="38">
        <v>244</v>
      </c>
      <c r="B290" s="96" t="s">
        <v>337</v>
      </c>
      <c r="C290" s="97" t="s">
        <v>299</v>
      </c>
      <c r="D290" s="44" t="s">
        <v>22</v>
      </c>
      <c r="E290" s="86">
        <v>25</v>
      </c>
      <c r="F290" s="85">
        <v>21</v>
      </c>
      <c r="G290" s="89">
        <v>12.01</v>
      </c>
      <c r="H290" s="40">
        <f t="shared" si="7"/>
        <v>300.25</v>
      </c>
      <c r="I290" s="40">
        <f t="shared" si="8"/>
        <v>363.3</v>
      </c>
      <c r="J290" s="1"/>
    </row>
    <row r="291" spans="1:10" ht="22.5" customHeight="1" x14ac:dyDescent="0.25">
      <c r="A291" s="38">
        <v>245</v>
      </c>
      <c r="B291" s="96" t="s">
        <v>336</v>
      </c>
      <c r="C291" s="97" t="s">
        <v>300</v>
      </c>
      <c r="D291" s="44" t="s">
        <v>22</v>
      </c>
      <c r="E291" s="86">
        <v>8</v>
      </c>
      <c r="F291" s="85">
        <v>21</v>
      </c>
      <c r="G291" s="89">
        <v>24.46</v>
      </c>
      <c r="H291" s="40">
        <f t="shared" si="7"/>
        <v>195.68</v>
      </c>
      <c r="I291" s="40">
        <f t="shared" si="8"/>
        <v>236.77</v>
      </c>
      <c r="J291" s="1"/>
    </row>
    <row r="292" spans="1:10" ht="28.5" customHeight="1" x14ac:dyDescent="0.25">
      <c r="A292" s="38">
        <v>246</v>
      </c>
      <c r="B292" s="96" t="s">
        <v>335</v>
      </c>
      <c r="C292" s="97" t="s">
        <v>301</v>
      </c>
      <c r="D292" s="44" t="s">
        <v>21</v>
      </c>
      <c r="E292" s="86">
        <v>6</v>
      </c>
      <c r="F292" s="85">
        <v>21</v>
      </c>
      <c r="G292" s="89">
        <v>5.04</v>
      </c>
      <c r="H292" s="40">
        <f t="shared" si="7"/>
        <v>30.24</v>
      </c>
      <c r="I292" s="40">
        <f t="shared" si="8"/>
        <v>36.590000000000003</v>
      </c>
      <c r="J292" s="1"/>
    </row>
    <row r="293" spans="1:10" ht="33" customHeight="1" x14ac:dyDescent="0.25">
      <c r="A293" s="38">
        <v>247</v>
      </c>
      <c r="B293" s="96" t="s">
        <v>334</v>
      </c>
      <c r="C293" s="97" t="s">
        <v>302</v>
      </c>
      <c r="D293" s="44" t="s">
        <v>21</v>
      </c>
      <c r="E293" s="86">
        <v>6</v>
      </c>
      <c r="F293" s="85">
        <v>21</v>
      </c>
      <c r="G293" s="89">
        <v>7.63</v>
      </c>
      <c r="H293" s="40">
        <f t="shared" si="7"/>
        <v>45.78</v>
      </c>
      <c r="I293" s="40">
        <f t="shared" si="8"/>
        <v>55.39</v>
      </c>
      <c r="J293" s="1"/>
    </row>
    <row r="294" spans="1:10" ht="32.25" customHeight="1" x14ac:dyDescent="0.25">
      <c r="A294" s="38">
        <v>248</v>
      </c>
      <c r="B294" s="96" t="s">
        <v>64</v>
      </c>
      <c r="C294" s="97" t="s">
        <v>64</v>
      </c>
      <c r="D294" s="44" t="s">
        <v>22</v>
      </c>
      <c r="E294" s="86">
        <v>8</v>
      </c>
      <c r="F294" s="85">
        <v>21</v>
      </c>
      <c r="G294" s="89">
        <v>12.4</v>
      </c>
      <c r="H294" s="40">
        <f t="shared" si="7"/>
        <v>99.2</v>
      </c>
      <c r="I294" s="40">
        <f t="shared" si="8"/>
        <v>120.03</v>
      </c>
      <c r="J294" s="1"/>
    </row>
    <row r="295" spans="1:10" ht="22.5" customHeight="1" x14ac:dyDescent="0.25">
      <c r="A295" s="38">
        <v>249</v>
      </c>
      <c r="B295" s="96" t="s">
        <v>333</v>
      </c>
      <c r="C295" s="97" t="s">
        <v>303</v>
      </c>
      <c r="D295" s="44" t="s">
        <v>22</v>
      </c>
      <c r="E295" s="86">
        <v>18</v>
      </c>
      <c r="F295" s="85">
        <v>21</v>
      </c>
      <c r="G295" s="89">
        <v>4.6900000000000004</v>
      </c>
      <c r="H295" s="40">
        <f t="shared" ref="H295:H316" si="9">ROUND(G295*E295,2)</f>
        <v>84.42</v>
      </c>
      <c r="I295" s="40">
        <f t="shared" ref="I295:I316" si="10">ROUND(H295+(F295*H295)/100,2)</f>
        <v>102.15</v>
      </c>
      <c r="J295" s="1"/>
    </row>
    <row r="296" spans="1:10" ht="35.25" customHeight="1" x14ac:dyDescent="0.25">
      <c r="A296" s="38">
        <v>250</v>
      </c>
      <c r="B296" s="96" t="s">
        <v>332</v>
      </c>
      <c r="C296" s="97" t="s">
        <v>304</v>
      </c>
      <c r="D296" s="44" t="s">
        <v>22</v>
      </c>
      <c r="E296" s="86">
        <v>18</v>
      </c>
      <c r="F296" s="85">
        <v>21</v>
      </c>
      <c r="G296" s="89">
        <v>7.09</v>
      </c>
      <c r="H296" s="40">
        <f t="shared" si="9"/>
        <v>127.62</v>
      </c>
      <c r="I296" s="40">
        <f t="shared" si="10"/>
        <v>154.41999999999999</v>
      </c>
      <c r="J296" s="1"/>
    </row>
    <row r="297" spans="1:10" ht="22.5" customHeight="1" x14ac:dyDescent="0.25">
      <c r="A297" s="38">
        <v>251</v>
      </c>
      <c r="B297" s="96" t="s">
        <v>305</v>
      </c>
      <c r="C297" s="97" t="s">
        <v>305</v>
      </c>
      <c r="D297" s="44" t="s">
        <v>22</v>
      </c>
      <c r="E297" s="86">
        <v>9</v>
      </c>
      <c r="F297" s="85">
        <v>21</v>
      </c>
      <c r="G297" s="89">
        <v>7.17</v>
      </c>
      <c r="H297" s="40">
        <f t="shared" si="9"/>
        <v>64.53</v>
      </c>
      <c r="I297" s="40">
        <f t="shared" si="10"/>
        <v>78.08</v>
      </c>
      <c r="J297" s="1"/>
    </row>
    <row r="298" spans="1:10" ht="22.5" customHeight="1" x14ac:dyDescent="0.25">
      <c r="A298" s="38">
        <v>252</v>
      </c>
      <c r="B298" s="96" t="s">
        <v>306</v>
      </c>
      <c r="C298" s="97" t="s">
        <v>306</v>
      </c>
      <c r="D298" s="44" t="s">
        <v>22</v>
      </c>
      <c r="E298" s="86">
        <v>20</v>
      </c>
      <c r="F298" s="85">
        <v>21</v>
      </c>
      <c r="G298" s="89">
        <v>34.42</v>
      </c>
      <c r="H298" s="40">
        <f t="shared" si="9"/>
        <v>688.4</v>
      </c>
      <c r="I298" s="40">
        <f t="shared" si="10"/>
        <v>832.96</v>
      </c>
      <c r="J298" s="1"/>
    </row>
    <row r="299" spans="1:10" ht="38.25" customHeight="1" x14ac:dyDescent="0.25">
      <c r="A299" s="38">
        <v>253</v>
      </c>
      <c r="B299" s="96" t="s">
        <v>331</v>
      </c>
      <c r="C299" s="97" t="s">
        <v>307</v>
      </c>
      <c r="D299" s="44" t="s">
        <v>22</v>
      </c>
      <c r="E299" s="86">
        <v>18</v>
      </c>
      <c r="F299" s="85">
        <v>21</v>
      </c>
      <c r="G299" s="89">
        <v>108.03</v>
      </c>
      <c r="H299" s="40">
        <f t="shared" si="9"/>
        <v>1944.54</v>
      </c>
      <c r="I299" s="40">
        <f t="shared" si="10"/>
        <v>2352.89</v>
      </c>
      <c r="J299" s="1"/>
    </row>
    <row r="300" spans="1:10" ht="36" customHeight="1" x14ac:dyDescent="0.25">
      <c r="A300" s="38">
        <v>254</v>
      </c>
      <c r="B300" s="96" t="s">
        <v>330</v>
      </c>
      <c r="C300" s="97" t="s">
        <v>308</v>
      </c>
      <c r="D300" s="44" t="s">
        <v>22</v>
      </c>
      <c r="E300" s="86">
        <v>19</v>
      </c>
      <c r="F300" s="85">
        <v>21</v>
      </c>
      <c r="G300" s="89">
        <v>114.9</v>
      </c>
      <c r="H300" s="40">
        <f t="shared" si="9"/>
        <v>2183.1</v>
      </c>
      <c r="I300" s="40">
        <f t="shared" si="10"/>
        <v>2641.55</v>
      </c>
      <c r="J300" s="1"/>
    </row>
    <row r="301" spans="1:10" ht="32.25" customHeight="1" x14ac:dyDescent="0.25">
      <c r="A301" s="38">
        <v>255</v>
      </c>
      <c r="B301" s="96" t="s">
        <v>329</v>
      </c>
      <c r="C301" s="97" t="s">
        <v>309</v>
      </c>
      <c r="D301" s="44" t="s">
        <v>22</v>
      </c>
      <c r="E301" s="86">
        <v>7</v>
      </c>
      <c r="F301" s="85">
        <v>21</v>
      </c>
      <c r="G301" s="89">
        <v>111.22</v>
      </c>
      <c r="H301" s="40">
        <f t="shared" si="9"/>
        <v>778.54</v>
      </c>
      <c r="I301" s="40">
        <f t="shared" si="10"/>
        <v>942.03</v>
      </c>
      <c r="J301" s="1"/>
    </row>
    <row r="302" spans="1:10" ht="36.75" customHeight="1" x14ac:dyDescent="0.25">
      <c r="A302" s="38">
        <v>256</v>
      </c>
      <c r="B302" s="96" t="s">
        <v>328</v>
      </c>
      <c r="C302" s="97" t="s">
        <v>310</v>
      </c>
      <c r="D302" s="44" t="s">
        <v>22</v>
      </c>
      <c r="E302" s="86">
        <v>20</v>
      </c>
      <c r="F302" s="85">
        <v>21</v>
      </c>
      <c r="G302" s="89">
        <v>97.15</v>
      </c>
      <c r="H302" s="40">
        <f t="shared" si="9"/>
        <v>1943</v>
      </c>
      <c r="I302" s="40">
        <f t="shared" si="10"/>
        <v>2351.0300000000002</v>
      </c>
      <c r="J302" s="1"/>
    </row>
    <row r="303" spans="1:10" ht="36" customHeight="1" x14ac:dyDescent="0.25">
      <c r="A303" s="38">
        <v>257</v>
      </c>
      <c r="B303" s="96" t="s">
        <v>327</v>
      </c>
      <c r="C303" s="97" t="s">
        <v>311</v>
      </c>
      <c r="D303" s="44" t="s">
        <v>22</v>
      </c>
      <c r="E303" s="86">
        <v>4</v>
      </c>
      <c r="F303" s="85">
        <v>21</v>
      </c>
      <c r="G303" s="89">
        <v>109.45</v>
      </c>
      <c r="H303" s="40">
        <f t="shared" si="9"/>
        <v>437.8</v>
      </c>
      <c r="I303" s="40">
        <f t="shared" si="10"/>
        <v>529.74</v>
      </c>
      <c r="J303" s="1"/>
    </row>
    <row r="304" spans="1:10" ht="35.25" customHeight="1" x14ac:dyDescent="0.25">
      <c r="A304" s="38">
        <v>258</v>
      </c>
      <c r="B304" s="96" t="s">
        <v>326</v>
      </c>
      <c r="C304" s="97" t="s">
        <v>312</v>
      </c>
      <c r="D304" s="44" t="s">
        <v>22</v>
      </c>
      <c r="E304" s="86">
        <v>5</v>
      </c>
      <c r="F304" s="85">
        <v>21</v>
      </c>
      <c r="G304" s="89">
        <v>124.89</v>
      </c>
      <c r="H304" s="40">
        <f t="shared" si="9"/>
        <v>624.45000000000005</v>
      </c>
      <c r="I304" s="40">
        <f t="shared" si="10"/>
        <v>755.58</v>
      </c>
      <c r="J304" s="1"/>
    </row>
    <row r="305" spans="1:10" ht="38.25" customHeight="1" x14ac:dyDescent="0.25">
      <c r="A305" s="38">
        <v>259</v>
      </c>
      <c r="B305" s="96" t="s">
        <v>325</v>
      </c>
      <c r="C305" s="97" t="s">
        <v>313</v>
      </c>
      <c r="D305" s="44" t="s">
        <v>22</v>
      </c>
      <c r="E305" s="86">
        <v>5</v>
      </c>
      <c r="F305" s="85">
        <v>21</v>
      </c>
      <c r="G305" s="89">
        <v>130.69999999999999</v>
      </c>
      <c r="H305" s="40">
        <f t="shared" si="9"/>
        <v>653.5</v>
      </c>
      <c r="I305" s="40">
        <f t="shared" si="10"/>
        <v>790.74</v>
      </c>
      <c r="J305" s="1"/>
    </row>
    <row r="306" spans="1:10" ht="33.75" customHeight="1" x14ac:dyDescent="0.25">
      <c r="A306" s="38">
        <v>260</v>
      </c>
      <c r="B306" s="96" t="s">
        <v>324</v>
      </c>
      <c r="C306" s="97" t="s">
        <v>314</v>
      </c>
      <c r="D306" s="44" t="s">
        <v>22</v>
      </c>
      <c r="E306" s="86">
        <v>5</v>
      </c>
      <c r="F306" s="85">
        <v>21</v>
      </c>
      <c r="G306" s="89">
        <v>140</v>
      </c>
      <c r="H306" s="40">
        <f t="shared" si="9"/>
        <v>700</v>
      </c>
      <c r="I306" s="40">
        <f t="shared" si="10"/>
        <v>847</v>
      </c>
      <c r="J306" s="1"/>
    </row>
    <row r="307" spans="1:10" ht="39.75" customHeight="1" x14ac:dyDescent="0.25">
      <c r="A307" s="38">
        <v>261</v>
      </c>
      <c r="B307" s="96" t="s">
        <v>323</v>
      </c>
      <c r="C307" s="97" t="s">
        <v>315</v>
      </c>
      <c r="D307" s="44" t="s">
        <v>22</v>
      </c>
      <c r="E307" s="86">
        <v>42</v>
      </c>
      <c r="F307" s="85">
        <v>21</v>
      </c>
      <c r="G307" s="89">
        <v>27.18</v>
      </c>
      <c r="H307" s="40">
        <f t="shared" si="9"/>
        <v>1141.56</v>
      </c>
      <c r="I307" s="40">
        <f t="shared" si="10"/>
        <v>1381.29</v>
      </c>
      <c r="J307" s="1"/>
    </row>
    <row r="308" spans="1:10" ht="32.25" customHeight="1" x14ac:dyDescent="0.25">
      <c r="A308" s="38">
        <v>262</v>
      </c>
      <c r="B308" s="96" t="s">
        <v>65</v>
      </c>
      <c r="C308" s="97" t="s">
        <v>316</v>
      </c>
      <c r="D308" s="44" t="s">
        <v>22</v>
      </c>
      <c r="E308" s="86">
        <v>43</v>
      </c>
      <c r="F308" s="85">
        <v>21</v>
      </c>
      <c r="G308" s="89">
        <v>17.23</v>
      </c>
      <c r="H308" s="40">
        <f t="shared" si="9"/>
        <v>740.89</v>
      </c>
      <c r="I308" s="40">
        <f t="shared" si="10"/>
        <v>896.48</v>
      </c>
      <c r="J308" s="1"/>
    </row>
    <row r="309" spans="1:10" ht="39.75" customHeight="1" x14ac:dyDescent="0.25">
      <c r="A309" s="38">
        <v>263</v>
      </c>
      <c r="B309" s="96" t="s">
        <v>322</v>
      </c>
      <c r="C309" s="97" t="s">
        <v>317</v>
      </c>
      <c r="D309" s="44" t="s">
        <v>22</v>
      </c>
      <c r="E309" s="86">
        <v>42</v>
      </c>
      <c r="F309" s="85">
        <v>21</v>
      </c>
      <c r="G309" s="89">
        <v>29.45</v>
      </c>
      <c r="H309" s="40">
        <f t="shared" si="9"/>
        <v>1236.9000000000001</v>
      </c>
      <c r="I309" s="40">
        <f t="shared" si="10"/>
        <v>1496.65</v>
      </c>
      <c r="J309" s="1"/>
    </row>
    <row r="310" spans="1:10" ht="39" customHeight="1" x14ac:dyDescent="0.25">
      <c r="A310" s="38">
        <v>264</v>
      </c>
      <c r="B310" s="96" t="s">
        <v>321</v>
      </c>
      <c r="C310" s="97" t="s">
        <v>318</v>
      </c>
      <c r="D310" s="44" t="s">
        <v>22</v>
      </c>
      <c r="E310" s="86">
        <v>10</v>
      </c>
      <c r="F310" s="85">
        <v>21</v>
      </c>
      <c r="G310" s="89">
        <v>3.82</v>
      </c>
      <c r="H310" s="40">
        <f t="shared" si="9"/>
        <v>38.200000000000003</v>
      </c>
      <c r="I310" s="40">
        <f t="shared" si="10"/>
        <v>46.22</v>
      </c>
      <c r="J310" s="1"/>
    </row>
    <row r="311" spans="1:10" ht="22.5" customHeight="1" x14ac:dyDescent="0.25">
      <c r="A311" s="38">
        <v>265</v>
      </c>
      <c r="B311" s="96" t="s">
        <v>319</v>
      </c>
      <c r="C311" s="97" t="s">
        <v>319</v>
      </c>
      <c r="D311" s="44" t="s">
        <v>21</v>
      </c>
      <c r="E311" s="86">
        <v>150</v>
      </c>
      <c r="F311" s="85">
        <v>21</v>
      </c>
      <c r="G311" s="89">
        <v>0.47</v>
      </c>
      <c r="H311" s="40">
        <f t="shared" si="9"/>
        <v>70.5</v>
      </c>
      <c r="I311" s="40">
        <f t="shared" si="10"/>
        <v>85.31</v>
      </c>
      <c r="J311" s="1"/>
    </row>
    <row r="312" spans="1:10" ht="20.25" customHeight="1" x14ac:dyDescent="0.25">
      <c r="A312" s="38">
        <v>266</v>
      </c>
      <c r="B312" s="234" t="s">
        <v>320</v>
      </c>
      <c r="C312" s="235" t="s">
        <v>320</v>
      </c>
      <c r="D312" s="41" t="s">
        <v>21</v>
      </c>
      <c r="E312" s="86">
        <v>11</v>
      </c>
      <c r="F312" s="85">
        <v>21</v>
      </c>
      <c r="G312" s="89">
        <v>1.0900000000000001</v>
      </c>
      <c r="H312" s="40">
        <f t="shared" si="9"/>
        <v>11.99</v>
      </c>
      <c r="I312" s="40">
        <f t="shared" si="10"/>
        <v>14.51</v>
      </c>
      <c r="J312" s="1"/>
    </row>
    <row r="313" spans="1:10" ht="17.25" customHeight="1" x14ac:dyDescent="0.25">
      <c r="A313" s="98" t="s">
        <v>344</v>
      </c>
      <c r="B313" s="99"/>
      <c r="C313" s="100"/>
      <c r="D313" s="47"/>
      <c r="E313" s="87"/>
      <c r="F313" s="88"/>
      <c r="G313" s="90"/>
      <c r="H313" s="37"/>
      <c r="I313" s="37"/>
      <c r="J313" s="1"/>
    </row>
    <row r="314" spans="1:10" ht="40.5" customHeight="1" x14ac:dyDescent="0.25">
      <c r="A314" s="38">
        <v>267</v>
      </c>
      <c r="B314" s="96" t="s">
        <v>348</v>
      </c>
      <c r="C314" s="97" t="s">
        <v>345</v>
      </c>
      <c r="D314" s="41" t="s">
        <v>66</v>
      </c>
      <c r="E314" s="86">
        <v>10</v>
      </c>
      <c r="F314" s="85">
        <v>21</v>
      </c>
      <c r="G314" s="89">
        <v>11.65</v>
      </c>
      <c r="H314" s="40">
        <f t="shared" si="9"/>
        <v>116.5</v>
      </c>
      <c r="I314" s="40">
        <f t="shared" si="10"/>
        <v>140.97</v>
      </c>
      <c r="J314" s="1"/>
    </row>
    <row r="315" spans="1:10" ht="38.25" customHeight="1" x14ac:dyDescent="0.25">
      <c r="A315" s="38">
        <v>268</v>
      </c>
      <c r="B315" s="96" t="s">
        <v>349</v>
      </c>
      <c r="C315" s="97" t="s">
        <v>346</v>
      </c>
      <c r="D315" s="41" t="s">
        <v>23</v>
      </c>
      <c r="E315" s="86">
        <v>40</v>
      </c>
      <c r="F315" s="85">
        <v>21</v>
      </c>
      <c r="G315" s="89">
        <v>40.56</v>
      </c>
      <c r="H315" s="40">
        <f t="shared" si="9"/>
        <v>1622.4</v>
      </c>
      <c r="I315" s="40">
        <f t="shared" si="10"/>
        <v>1963.1</v>
      </c>
      <c r="J315" s="1"/>
    </row>
    <row r="316" spans="1:10" ht="55.5" customHeight="1" x14ac:dyDescent="0.25">
      <c r="A316" s="38">
        <v>269</v>
      </c>
      <c r="B316" s="96" t="s">
        <v>404</v>
      </c>
      <c r="C316" s="97" t="s">
        <v>347</v>
      </c>
      <c r="D316" s="41" t="s">
        <v>23</v>
      </c>
      <c r="E316" s="86">
        <v>40</v>
      </c>
      <c r="F316" s="85">
        <v>21</v>
      </c>
      <c r="G316" s="89">
        <v>49.83</v>
      </c>
      <c r="H316" s="40">
        <f t="shared" si="9"/>
        <v>1993.2</v>
      </c>
      <c r="I316" s="40">
        <f t="shared" si="10"/>
        <v>2411.77</v>
      </c>
      <c r="J316" s="1"/>
    </row>
    <row r="317" spans="1:10" ht="15.75" x14ac:dyDescent="0.25">
      <c r="A317" s="45"/>
      <c r="B317" s="162" t="s">
        <v>10</v>
      </c>
      <c r="C317" s="163"/>
      <c r="D317" s="163"/>
      <c r="E317" s="163"/>
      <c r="F317" s="163"/>
      <c r="G317" s="164"/>
      <c r="H317" s="46">
        <f>ROUND(SUM(H37:H316),2)</f>
        <v>586401.22</v>
      </c>
      <c r="I317" s="46">
        <f>ROUND(SUM(I38:I316),2)</f>
        <v>709545.53</v>
      </c>
      <c r="J317" s="1"/>
    </row>
    <row r="318" spans="1:10" ht="15.75" customHeight="1" x14ac:dyDescent="0.25">
      <c r="A318" s="130" t="s">
        <v>74</v>
      </c>
      <c r="B318" s="130"/>
      <c r="C318" s="130"/>
      <c r="D318" s="130"/>
      <c r="E318" s="130"/>
      <c r="F318" s="130"/>
      <c r="G318" s="130"/>
      <c r="H318" s="130"/>
      <c r="I318" s="130"/>
      <c r="J318" s="1"/>
    </row>
    <row r="320" spans="1:10" s="31" customFormat="1" ht="15" customHeight="1" x14ac:dyDescent="0.2">
      <c r="A320" s="257" t="s">
        <v>360</v>
      </c>
      <c r="B320" s="257"/>
      <c r="C320" s="257"/>
      <c r="D320" s="257"/>
      <c r="E320" s="257"/>
      <c r="F320" s="257"/>
      <c r="G320" s="257"/>
      <c r="H320" s="257"/>
      <c r="I320" s="257"/>
    </row>
    <row r="321" spans="1:13" s="31" customFormat="1" ht="174.75" customHeight="1" x14ac:dyDescent="0.2">
      <c r="A321" s="132" t="s">
        <v>359</v>
      </c>
      <c r="B321" s="132"/>
      <c r="C321" s="132"/>
      <c r="D321" s="132"/>
      <c r="E321" s="132"/>
      <c r="F321" s="132"/>
      <c r="G321" s="132"/>
      <c r="H321" s="132"/>
      <c r="I321" s="132"/>
    </row>
    <row r="322" spans="1:13" customFormat="1" ht="15" hidden="1" customHeight="1" x14ac:dyDescent="0.25">
      <c r="A322" s="132"/>
      <c r="B322" s="132"/>
      <c r="C322" s="132"/>
      <c r="D322" s="132"/>
      <c r="E322" s="132"/>
      <c r="F322" s="132"/>
      <c r="G322" s="132"/>
      <c r="H322" s="132"/>
      <c r="I322" s="132"/>
      <c r="J322" s="11"/>
      <c r="K322" s="11"/>
      <c r="L322" s="11"/>
      <c r="M322" s="11"/>
    </row>
    <row r="323" spans="1:13" customFormat="1" ht="4.5" hidden="1" customHeight="1" x14ac:dyDescent="0.25">
      <c r="A323" s="132"/>
      <c r="B323" s="132"/>
      <c r="C323" s="132"/>
      <c r="D323" s="132"/>
      <c r="E323" s="132"/>
      <c r="F323" s="132"/>
      <c r="G323" s="132"/>
      <c r="H323" s="132"/>
      <c r="I323" s="132"/>
      <c r="J323" s="11"/>
      <c r="K323" s="11"/>
      <c r="L323" s="11"/>
      <c r="M323" s="11"/>
    </row>
    <row r="324" spans="1:13" customFormat="1" ht="17.25" customHeight="1" x14ac:dyDescent="0.25">
      <c r="A324" s="132"/>
      <c r="B324" s="132"/>
      <c r="C324" s="132"/>
      <c r="D324" s="132"/>
      <c r="E324" s="132"/>
      <c r="F324" s="132"/>
      <c r="G324" s="132"/>
      <c r="H324" s="132"/>
      <c r="I324" s="132"/>
      <c r="J324" s="11"/>
      <c r="K324" s="11"/>
      <c r="L324" s="11"/>
      <c r="M324" s="11"/>
    </row>
    <row r="325" spans="1:13" s="31" customFormat="1" ht="15" customHeight="1" x14ac:dyDescent="0.2">
      <c r="A325" s="256" t="s">
        <v>361</v>
      </c>
      <c r="B325" s="256"/>
      <c r="C325" s="256"/>
      <c r="D325" s="256"/>
      <c r="E325" s="256"/>
      <c r="F325" s="256"/>
      <c r="G325" s="256"/>
      <c r="H325" s="256"/>
      <c r="I325" s="256"/>
    </row>
    <row r="326" spans="1:13" s="31" customFormat="1" ht="206.45" customHeight="1" x14ac:dyDescent="0.2">
      <c r="A326" s="132" t="s">
        <v>362</v>
      </c>
      <c r="B326" s="132"/>
      <c r="C326" s="132"/>
      <c r="D326" s="132"/>
      <c r="E326" s="132"/>
      <c r="F326" s="132"/>
      <c r="G326" s="132"/>
      <c r="H326" s="132"/>
      <c r="I326" s="132"/>
    </row>
    <row r="327" spans="1:13" s="31" customFormat="1" ht="15" customHeight="1" x14ac:dyDescent="0.2">
      <c r="A327" s="256" t="s">
        <v>363</v>
      </c>
      <c r="B327" s="256"/>
      <c r="C327" s="256"/>
      <c r="D327" s="256"/>
      <c r="E327" s="256"/>
      <c r="F327" s="256"/>
      <c r="G327" s="256"/>
      <c r="H327" s="256"/>
      <c r="I327" s="256"/>
    </row>
    <row r="328" spans="1:13" s="31" customFormat="1" ht="409.5" customHeight="1" x14ac:dyDescent="0.2">
      <c r="A328" s="132" t="s">
        <v>402</v>
      </c>
      <c r="B328" s="132"/>
      <c r="C328" s="132"/>
      <c r="D328" s="132"/>
      <c r="E328" s="132"/>
      <c r="F328" s="132"/>
      <c r="G328" s="132"/>
      <c r="H328" s="132"/>
      <c r="I328" s="132"/>
    </row>
    <row r="329" spans="1:13" ht="22.9" customHeight="1" x14ac:dyDescent="0.25">
      <c r="A329" s="132"/>
      <c r="B329" s="132"/>
      <c r="C329" s="132"/>
      <c r="D329" s="132"/>
      <c r="E329" s="132"/>
      <c r="F329" s="132"/>
      <c r="G329" s="132"/>
      <c r="H329" s="132"/>
      <c r="I329" s="132"/>
    </row>
    <row r="330" spans="1:13" ht="239.45" customHeight="1" x14ac:dyDescent="0.25">
      <c r="A330" s="132"/>
      <c r="B330" s="132"/>
      <c r="C330" s="132"/>
      <c r="D330" s="132"/>
      <c r="E330" s="132"/>
      <c r="F330" s="132"/>
      <c r="G330" s="132"/>
      <c r="H330" s="132"/>
      <c r="I330" s="132"/>
    </row>
    <row r="331" spans="1:13" x14ac:dyDescent="0.25">
      <c r="A331" s="32"/>
      <c r="B331" s="32"/>
      <c r="C331" s="32"/>
      <c r="D331" s="32"/>
      <c r="E331" s="32"/>
      <c r="F331" s="32"/>
      <c r="G331" s="32"/>
      <c r="H331" s="32"/>
      <c r="I331" s="32"/>
    </row>
    <row r="332" spans="1:13" ht="44.25" customHeight="1" x14ac:dyDescent="0.25">
      <c r="A332" s="249" t="s">
        <v>405</v>
      </c>
      <c r="B332" s="249"/>
      <c r="C332" s="249"/>
      <c r="D332" s="249"/>
      <c r="E332" s="249"/>
      <c r="F332" s="249"/>
      <c r="G332" s="249"/>
      <c r="H332" s="249"/>
      <c r="I332" s="249"/>
    </row>
    <row r="333" spans="1:13" ht="15.75" customHeight="1" x14ac:dyDescent="0.25">
      <c r="A333" s="29"/>
      <c r="B333" s="29"/>
      <c r="C333" s="29"/>
      <c r="D333" s="29"/>
      <c r="E333" s="29"/>
      <c r="F333" s="29"/>
      <c r="G333" s="29"/>
      <c r="H333" s="29"/>
      <c r="I333" s="29"/>
      <c r="J333" s="1"/>
    </row>
    <row r="334" spans="1:13" s="23" customFormat="1" ht="15.75" customHeight="1" thickBot="1" x14ac:dyDescent="0.3">
      <c r="A334" s="49" t="s">
        <v>364</v>
      </c>
      <c r="B334" s="49"/>
      <c r="C334" s="49"/>
      <c r="D334" s="49"/>
      <c r="E334" s="49"/>
      <c r="F334" s="49"/>
      <c r="G334" s="49"/>
      <c r="H334" s="49"/>
      <c r="I334" s="49"/>
      <c r="J334" s="49"/>
    </row>
    <row r="335" spans="1:13" s="23" customFormat="1" ht="32.25" customHeight="1" thickBot="1" x14ac:dyDescent="0.3">
      <c r="A335" s="211" t="s">
        <v>5</v>
      </c>
      <c r="B335" s="213" t="s">
        <v>38</v>
      </c>
      <c r="C335" s="215" t="s">
        <v>67</v>
      </c>
      <c r="D335" s="216"/>
      <c r="E335" s="217"/>
      <c r="F335" s="218" t="s">
        <v>39</v>
      </c>
      <c r="G335" s="220" t="s">
        <v>40</v>
      </c>
      <c r="H335" s="221"/>
      <c r="I335" s="24"/>
      <c r="J335" s="25"/>
    </row>
    <row r="336" spans="1:13" s="23" customFormat="1" ht="36" customHeight="1" thickBot="1" x14ac:dyDescent="0.3">
      <c r="A336" s="212"/>
      <c r="B336" s="214"/>
      <c r="C336" s="222" t="s">
        <v>41</v>
      </c>
      <c r="D336" s="223"/>
      <c r="E336" s="52" t="s">
        <v>42</v>
      </c>
      <c r="F336" s="219"/>
      <c r="G336" s="53" t="s">
        <v>41</v>
      </c>
      <c r="H336" s="53" t="s">
        <v>42</v>
      </c>
      <c r="I336" s="25"/>
      <c r="J336" s="25"/>
    </row>
    <row r="337" spans="1:10" s="23" customFormat="1" ht="15.75" customHeight="1" thickBot="1" x14ac:dyDescent="0.3">
      <c r="A337" s="74">
        <v>1</v>
      </c>
      <c r="B337" s="81">
        <v>2</v>
      </c>
      <c r="C337" s="224">
        <v>3</v>
      </c>
      <c r="D337" s="225"/>
      <c r="E337" s="82">
        <v>4</v>
      </c>
      <c r="F337" s="83">
        <v>5</v>
      </c>
      <c r="G337" s="84">
        <v>6</v>
      </c>
      <c r="H337" s="84">
        <v>7</v>
      </c>
      <c r="I337" s="26"/>
      <c r="J337" s="26"/>
    </row>
    <row r="338" spans="1:10" ht="115.5" customHeight="1" thickBot="1" x14ac:dyDescent="0.3">
      <c r="A338" s="75">
        <v>1</v>
      </c>
      <c r="B338" s="76" t="s">
        <v>68</v>
      </c>
      <c r="C338" s="209">
        <v>66115.7</v>
      </c>
      <c r="D338" s="210"/>
      <c r="E338" s="77">
        <v>80000</v>
      </c>
      <c r="F338" s="78">
        <v>0</v>
      </c>
      <c r="G338" s="80">
        <f>ROUND(C338-(C338*F338/100),2)</f>
        <v>66115.7</v>
      </c>
      <c r="H338" s="79">
        <f>ROUND(E338-(E338*F338/100),2)</f>
        <v>80000</v>
      </c>
      <c r="I338" s="27"/>
      <c r="J338" s="28"/>
    </row>
    <row r="339" spans="1:10" ht="18" customHeight="1" thickBot="1" x14ac:dyDescent="0.3">
      <c r="A339" s="153"/>
      <c r="B339" s="153"/>
      <c r="C339" s="153"/>
      <c r="D339" s="153"/>
      <c r="E339" s="153"/>
      <c r="F339" s="153"/>
      <c r="G339" s="153"/>
      <c r="H339" s="153"/>
      <c r="I339" s="153"/>
      <c r="J339" s="28"/>
    </row>
    <row r="340" spans="1:10" ht="18" customHeight="1" x14ac:dyDescent="0.25">
      <c r="A340" s="133" t="s">
        <v>421</v>
      </c>
      <c r="B340" s="134"/>
      <c r="C340" s="134"/>
      <c r="D340" s="134"/>
      <c r="E340" s="134"/>
      <c r="F340" s="134"/>
      <c r="G340" s="134"/>
      <c r="H340" s="134"/>
      <c r="I340" s="135"/>
      <c r="J340" s="28"/>
    </row>
    <row r="341" spans="1:10" ht="18" customHeight="1" x14ac:dyDescent="0.25">
      <c r="A341" s="136"/>
      <c r="B341" s="137"/>
      <c r="C341" s="137"/>
      <c r="D341" s="137"/>
      <c r="E341" s="137"/>
      <c r="F341" s="137"/>
      <c r="G341" s="137"/>
      <c r="H341" s="137"/>
      <c r="I341" s="138"/>
      <c r="J341" s="28"/>
    </row>
    <row r="342" spans="1:10" ht="8.25" customHeight="1" thickBot="1" x14ac:dyDescent="0.3">
      <c r="A342" s="136"/>
      <c r="B342" s="137"/>
      <c r="C342" s="137"/>
      <c r="D342" s="137"/>
      <c r="E342" s="137"/>
      <c r="F342" s="137"/>
      <c r="G342" s="137"/>
      <c r="H342" s="137"/>
      <c r="I342" s="138"/>
      <c r="J342" s="28"/>
    </row>
    <row r="343" spans="1:10" ht="18" hidden="1" customHeight="1" thickBot="1" x14ac:dyDescent="0.3">
      <c r="A343" s="136"/>
      <c r="B343" s="137"/>
      <c r="C343" s="137"/>
      <c r="D343" s="137"/>
      <c r="E343" s="137"/>
      <c r="F343" s="137"/>
      <c r="G343" s="137"/>
      <c r="H343" s="137"/>
      <c r="I343" s="138"/>
      <c r="J343" s="28"/>
    </row>
    <row r="344" spans="1:10" ht="146.25" hidden="1" customHeight="1" thickBot="1" x14ac:dyDescent="0.3">
      <c r="A344" s="139"/>
      <c r="B344" s="140"/>
      <c r="C344" s="140"/>
      <c r="D344" s="140"/>
      <c r="E344" s="140"/>
      <c r="F344" s="140"/>
      <c r="G344" s="140"/>
      <c r="H344" s="140"/>
      <c r="I344" s="141"/>
      <c r="J344" s="1"/>
    </row>
    <row r="345" spans="1:10" ht="63.75" customHeight="1" thickBot="1" x14ac:dyDescent="0.3">
      <c r="A345" s="150" t="s">
        <v>407</v>
      </c>
      <c r="B345" s="151"/>
      <c r="C345" s="151"/>
      <c r="D345" s="151"/>
      <c r="E345" s="151"/>
      <c r="F345" s="151"/>
      <c r="G345" s="151"/>
      <c r="H345" s="151"/>
      <c r="I345" s="152"/>
      <c r="J345" s="1"/>
    </row>
    <row r="346" spans="1:10" ht="15.75" customHeight="1" x14ac:dyDescent="0.25">
      <c r="A346" s="236"/>
      <c r="B346" s="237"/>
      <c r="C346" s="237"/>
      <c r="D346" s="237"/>
      <c r="E346" s="237"/>
      <c r="F346" s="237"/>
      <c r="G346" s="237"/>
      <c r="H346" s="237"/>
      <c r="I346" s="238"/>
      <c r="J346" s="1"/>
    </row>
    <row r="347" spans="1:10" ht="24" customHeight="1" x14ac:dyDescent="0.25">
      <c r="A347" s="142" t="s">
        <v>401</v>
      </c>
      <c r="B347" s="142"/>
      <c r="C347" s="142"/>
      <c r="D347" s="142"/>
      <c r="E347" s="142"/>
      <c r="F347" s="142"/>
      <c r="G347" s="142"/>
      <c r="H347" s="142"/>
      <c r="I347" s="142"/>
      <c r="J347" s="1"/>
    </row>
    <row r="348" spans="1:10" ht="33" hidden="1" customHeight="1" x14ac:dyDescent="0.25">
      <c r="A348" s="142"/>
      <c r="B348" s="142"/>
      <c r="C348" s="142"/>
      <c r="D348" s="142"/>
      <c r="E348" s="142"/>
      <c r="F348" s="142"/>
      <c r="G348" s="142"/>
      <c r="H348" s="142"/>
      <c r="I348" s="142"/>
      <c r="J348" s="1"/>
    </row>
    <row r="349" spans="1:10" ht="69" customHeight="1" x14ac:dyDescent="0.25">
      <c r="A349" s="250" t="s">
        <v>399</v>
      </c>
      <c r="B349" s="251"/>
      <c r="C349" s="251"/>
      <c r="D349" s="251"/>
      <c r="E349" s="147" t="s">
        <v>422</v>
      </c>
      <c r="F349" s="147"/>
      <c r="G349" s="147"/>
      <c r="H349" s="147"/>
      <c r="I349" s="191"/>
      <c r="J349" s="1"/>
    </row>
    <row r="350" spans="1:10" ht="69" customHeight="1" thickBot="1" x14ac:dyDescent="0.3">
      <c r="A350" s="252" t="s">
        <v>400</v>
      </c>
      <c r="B350" s="253"/>
      <c r="C350" s="253"/>
      <c r="D350" s="253"/>
      <c r="E350" s="245" t="s">
        <v>423</v>
      </c>
      <c r="F350" s="245"/>
      <c r="G350" s="245"/>
      <c r="H350" s="245"/>
      <c r="I350" s="246"/>
      <c r="J350" s="1"/>
    </row>
    <row r="351" spans="1:10" ht="36.75" customHeight="1" x14ac:dyDescent="0.25">
      <c r="A351" s="143" t="s">
        <v>406</v>
      </c>
      <c r="B351" s="144"/>
      <c r="C351" s="144"/>
      <c r="D351" s="144"/>
      <c r="E351" s="144"/>
      <c r="F351" s="144"/>
      <c r="G351" s="144"/>
      <c r="H351" s="144"/>
      <c r="I351" s="144"/>
      <c r="J351" s="1"/>
    </row>
    <row r="352" spans="1:10" ht="99.6" customHeight="1" x14ac:dyDescent="0.25">
      <c r="A352" s="148" t="s">
        <v>408</v>
      </c>
      <c r="B352" s="149"/>
      <c r="C352" s="149"/>
      <c r="D352" s="149"/>
      <c r="E352" s="149"/>
      <c r="F352" s="149"/>
      <c r="G352" s="149"/>
      <c r="H352" s="149"/>
      <c r="I352" s="149"/>
      <c r="J352" s="1"/>
    </row>
    <row r="353" spans="1:12" ht="30.75" customHeight="1" x14ac:dyDescent="0.25">
      <c r="A353" s="161" t="s">
        <v>69</v>
      </c>
      <c r="B353" s="161"/>
      <c r="C353" s="161"/>
      <c r="D353" s="161"/>
      <c r="E353" s="161"/>
      <c r="F353" s="161"/>
      <c r="G353" s="161"/>
      <c r="H353" s="161"/>
      <c r="I353" s="161"/>
      <c r="J353" s="1"/>
    </row>
    <row r="354" spans="1:12" ht="27" customHeight="1" x14ac:dyDescent="0.25">
      <c r="A354" s="239" t="s">
        <v>44</v>
      </c>
      <c r="B354" s="239"/>
      <c r="C354" s="239"/>
      <c r="D354" s="239"/>
      <c r="E354" s="239"/>
      <c r="F354" s="239"/>
      <c r="G354" s="239"/>
      <c r="H354" s="239"/>
      <c r="I354" s="239"/>
      <c r="J354" s="1"/>
    </row>
    <row r="355" spans="1:12" ht="23.25" customHeight="1" x14ac:dyDescent="0.25">
      <c r="A355" s="166" t="s">
        <v>45</v>
      </c>
      <c r="B355" s="166"/>
      <c r="C355" s="166"/>
      <c r="D355" s="166"/>
      <c r="E355" s="166"/>
      <c r="F355" s="166"/>
      <c r="G355" s="166"/>
      <c r="H355" s="166"/>
      <c r="I355" s="166"/>
      <c r="J355" s="1"/>
    </row>
    <row r="356" spans="1:12" ht="34.5" customHeight="1" x14ac:dyDescent="0.25">
      <c r="A356" s="129" t="s">
        <v>46</v>
      </c>
      <c r="B356" s="129"/>
      <c r="C356" s="129"/>
      <c r="D356" s="129"/>
      <c r="E356" s="129"/>
      <c r="F356" s="129"/>
      <c r="G356" s="129"/>
      <c r="H356" s="129"/>
      <c r="I356" s="129"/>
      <c r="J356" s="1"/>
    </row>
    <row r="357" spans="1:12" ht="23.25" customHeight="1" x14ac:dyDescent="0.25">
      <c r="A357" s="243" t="s">
        <v>366</v>
      </c>
      <c r="B357" s="243"/>
      <c r="C357" s="243"/>
      <c r="D357" s="243"/>
      <c r="E357" s="243"/>
      <c r="F357" s="243"/>
      <c r="G357" s="243"/>
      <c r="H357" s="243"/>
      <c r="I357" s="1"/>
      <c r="J357" s="1"/>
    </row>
    <row r="358" spans="1:12" ht="28.5" customHeight="1" x14ac:dyDescent="0.25">
      <c r="A358" s="129" t="s">
        <v>367</v>
      </c>
      <c r="B358" s="129"/>
      <c r="C358" s="129"/>
      <c r="D358" s="129"/>
      <c r="E358" s="129"/>
      <c r="F358" s="129"/>
      <c r="G358" s="129"/>
      <c r="H358" s="129"/>
      <c r="I358" s="129"/>
      <c r="J358" s="1"/>
    </row>
    <row r="359" spans="1:12" ht="20.45" customHeight="1" thickBot="1" x14ac:dyDescent="0.3">
      <c r="A359" s="128" t="s">
        <v>375</v>
      </c>
      <c r="B359" s="128"/>
      <c r="C359" s="128"/>
      <c r="D359" s="128"/>
      <c r="E359" s="128"/>
      <c r="F359" s="128"/>
      <c r="G359" s="128"/>
      <c r="H359" s="1"/>
      <c r="I359" s="1"/>
      <c r="J359" s="1"/>
    </row>
    <row r="360" spans="1:12" ht="88.5" customHeight="1" thickBot="1" x14ac:dyDescent="0.3">
      <c r="A360" s="50" t="s">
        <v>5</v>
      </c>
      <c r="B360" s="120" t="s">
        <v>70</v>
      </c>
      <c r="C360" s="121"/>
      <c r="D360" s="122"/>
      <c r="E360" s="120" t="s">
        <v>373</v>
      </c>
      <c r="F360" s="176"/>
      <c r="G360" s="176"/>
      <c r="H360" s="176"/>
      <c r="I360" s="177"/>
      <c r="J360" s="5"/>
      <c r="L360" s="14"/>
    </row>
    <row r="361" spans="1:12" ht="15.75" x14ac:dyDescent="0.25">
      <c r="A361" s="69"/>
      <c r="B361" s="123"/>
      <c r="C361" s="123"/>
      <c r="D361" s="123"/>
      <c r="E361" s="193"/>
      <c r="F361" s="193"/>
      <c r="G361" s="193"/>
      <c r="H361" s="193"/>
      <c r="I361" s="194"/>
      <c r="J361" s="3"/>
    </row>
    <row r="362" spans="1:12" ht="15.75" x14ac:dyDescent="0.25">
      <c r="A362" s="67"/>
      <c r="B362" s="178"/>
      <c r="C362" s="179"/>
      <c r="D362" s="180"/>
      <c r="E362" s="126"/>
      <c r="F362" s="126"/>
      <c r="G362" s="126"/>
      <c r="H362" s="126"/>
      <c r="I362" s="127"/>
      <c r="J362" s="3"/>
    </row>
    <row r="363" spans="1:12" ht="15.75" x14ac:dyDescent="0.25">
      <c r="A363" s="67"/>
      <c r="B363" s="178"/>
      <c r="C363" s="179"/>
      <c r="D363" s="180"/>
      <c r="E363" s="126"/>
      <c r="F363" s="126"/>
      <c r="G363" s="126"/>
      <c r="H363" s="126"/>
      <c r="I363" s="127"/>
      <c r="J363" s="3"/>
    </row>
    <row r="364" spans="1:12" ht="16.5" thickBot="1" x14ac:dyDescent="0.3">
      <c r="A364" s="68"/>
      <c r="B364" s="197"/>
      <c r="C364" s="198"/>
      <c r="D364" s="199"/>
      <c r="E364" s="195"/>
      <c r="F364" s="195"/>
      <c r="G364" s="195"/>
      <c r="H364" s="195"/>
      <c r="I364" s="196"/>
      <c r="J364" s="3"/>
    </row>
    <row r="365" spans="1:12" ht="31.5" customHeight="1" x14ac:dyDescent="0.25">
      <c r="A365" s="240" t="s">
        <v>376</v>
      </c>
      <c r="B365" s="240"/>
      <c r="C365" s="240"/>
      <c r="D365" s="240"/>
      <c r="E365" s="240"/>
      <c r="F365" s="240"/>
      <c r="G365" s="240"/>
      <c r="H365" s="240"/>
      <c r="I365" s="240"/>
      <c r="J365" s="4"/>
    </row>
    <row r="366" spans="1:12" ht="17.25" customHeight="1" x14ac:dyDescent="0.25">
      <c r="A366" s="240"/>
      <c r="B366" s="240"/>
      <c r="C366" s="240"/>
      <c r="D366" s="240"/>
      <c r="E366" s="240"/>
      <c r="F366" s="240"/>
      <c r="G366" s="240"/>
      <c r="H366" s="240"/>
      <c r="I366" s="240"/>
      <c r="J366" s="4"/>
    </row>
    <row r="367" spans="1:12" ht="16.5" thickBot="1" x14ac:dyDescent="0.3">
      <c r="A367" s="128" t="s">
        <v>377</v>
      </c>
      <c r="B367" s="128"/>
      <c r="C367" s="128"/>
      <c r="D367" s="128"/>
      <c r="E367" s="128"/>
      <c r="F367" s="128"/>
      <c r="G367" s="128"/>
      <c r="H367" s="19"/>
      <c r="I367" s="4"/>
      <c r="J367" s="4"/>
    </row>
    <row r="368" spans="1:12" ht="81" customHeight="1" thickBot="1" x14ac:dyDescent="0.3">
      <c r="A368" s="50" t="s">
        <v>5</v>
      </c>
      <c r="B368" s="131" t="s">
        <v>71</v>
      </c>
      <c r="C368" s="121"/>
      <c r="D368" s="122"/>
      <c r="E368" s="131" t="s">
        <v>368</v>
      </c>
      <c r="F368" s="176"/>
      <c r="G368" s="176"/>
      <c r="H368" s="176"/>
      <c r="I368" s="177"/>
      <c r="J368" s="4"/>
    </row>
    <row r="369" spans="1:10" ht="15.75" x14ac:dyDescent="0.25">
      <c r="A369" s="73"/>
      <c r="B369" s="156"/>
      <c r="C369" s="192"/>
      <c r="D369" s="192"/>
      <c r="E369" s="200"/>
      <c r="F369" s="200"/>
      <c r="G369" s="200"/>
      <c r="H369" s="200"/>
      <c r="I369" s="201"/>
      <c r="J369" s="4"/>
    </row>
    <row r="370" spans="1:10" ht="15.75" x14ac:dyDescent="0.25">
      <c r="A370" s="71"/>
      <c r="B370" s="179"/>
      <c r="C370" s="179"/>
      <c r="D370" s="180"/>
      <c r="E370" s="126"/>
      <c r="F370" s="126"/>
      <c r="G370" s="126"/>
      <c r="H370" s="126"/>
      <c r="I370" s="127"/>
      <c r="J370" s="4"/>
    </row>
    <row r="371" spans="1:10" ht="15.75" x14ac:dyDescent="0.25">
      <c r="A371" s="71"/>
      <c r="B371" s="179"/>
      <c r="C371" s="179"/>
      <c r="D371" s="180"/>
      <c r="E371" s="126"/>
      <c r="F371" s="126"/>
      <c r="G371" s="126"/>
      <c r="H371" s="126"/>
      <c r="I371" s="127"/>
      <c r="J371" s="4"/>
    </row>
    <row r="372" spans="1:10" ht="16.5" thickBot="1" x14ac:dyDescent="0.3">
      <c r="A372" s="72"/>
      <c r="B372" s="198"/>
      <c r="C372" s="198"/>
      <c r="D372" s="199"/>
      <c r="E372" s="195"/>
      <c r="F372" s="195"/>
      <c r="G372" s="195"/>
      <c r="H372" s="195"/>
      <c r="I372" s="196"/>
      <c r="J372" s="4"/>
    </row>
    <row r="373" spans="1:10" s="21" customFormat="1" ht="16.5" customHeight="1" x14ac:dyDescent="0.25">
      <c r="A373" s="241" t="s">
        <v>378</v>
      </c>
      <c r="B373" s="241"/>
      <c r="C373" s="241"/>
      <c r="D373" s="241"/>
      <c r="E373" s="241"/>
      <c r="F373" s="241"/>
      <c r="G373" s="241"/>
      <c r="H373" s="241"/>
      <c r="I373" s="241"/>
      <c r="J373" s="20"/>
    </row>
    <row r="374" spans="1:10" s="21" customFormat="1" ht="15.75" x14ac:dyDescent="0.25">
      <c r="A374" s="1"/>
      <c r="B374" s="242"/>
      <c r="C374" s="242"/>
      <c r="D374" s="242"/>
      <c r="E374" s="242"/>
      <c r="F374" s="242"/>
      <c r="G374" s="242"/>
      <c r="H374" s="242"/>
      <c r="I374" s="242"/>
      <c r="J374" s="20"/>
    </row>
    <row r="375" spans="1:10" s="21" customFormat="1" ht="16.5" thickBot="1" x14ac:dyDescent="0.3">
      <c r="A375" s="128" t="s">
        <v>380</v>
      </c>
      <c r="B375" s="128"/>
      <c r="C375" s="128"/>
      <c r="D375" s="128"/>
      <c r="E375" s="128"/>
      <c r="F375" s="128"/>
      <c r="G375" s="128"/>
      <c r="H375" s="128"/>
      <c r="I375" s="128"/>
      <c r="J375" s="20"/>
    </row>
    <row r="376" spans="1:10" s="21" customFormat="1" ht="31.5" customHeight="1" thickBot="1" x14ac:dyDescent="0.3">
      <c r="A376" s="63" t="s">
        <v>5</v>
      </c>
      <c r="B376" s="181" t="s">
        <v>369</v>
      </c>
      <c r="C376" s="181"/>
      <c r="D376" s="182"/>
      <c r="E376" s="183" t="s">
        <v>72</v>
      </c>
      <c r="F376" s="181"/>
      <c r="G376" s="181"/>
      <c r="H376" s="181"/>
      <c r="I376" s="182"/>
      <c r="J376" s="20"/>
    </row>
    <row r="377" spans="1:10" s="21" customFormat="1" ht="15.75" customHeight="1" x14ac:dyDescent="0.25">
      <c r="A377" s="64"/>
      <c r="B377" s="188"/>
      <c r="C377" s="189"/>
      <c r="D377" s="189"/>
      <c r="E377" s="189"/>
      <c r="F377" s="189"/>
      <c r="G377" s="189"/>
      <c r="H377" s="189"/>
      <c r="I377" s="190"/>
      <c r="J377" s="20"/>
    </row>
    <row r="378" spans="1:10" s="21" customFormat="1" ht="15.75" x14ac:dyDescent="0.25">
      <c r="A378" s="65"/>
      <c r="B378" s="146"/>
      <c r="C378" s="147"/>
      <c r="D378" s="147"/>
      <c r="E378" s="147"/>
      <c r="F378" s="147"/>
      <c r="G378" s="147"/>
      <c r="H378" s="147"/>
      <c r="I378" s="191"/>
      <c r="J378" s="20"/>
    </row>
    <row r="379" spans="1:10" s="21" customFormat="1" ht="15.75" x14ac:dyDescent="0.25">
      <c r="A379" s="65"/>
      <c r="B379" s="146"/>
      <c r="C379" s="147"/>
      <c r="D379" s="147"/>
      <c r="E379" s="147"/>
      <c r="F379" s="147"/>
      <c r="G379" s="147"/>
      <c r="H379" s="147"/>
      <c r="I379" s="191"/>
      <c r="J379" s="20"/>
    </row>
    <row r="380" spans="1:10" s="21" customFormat="1" ht="15.75" x14ac:dyDescent="0.25">
      <c r="A380" s="65"/>
      <c r="B380" s="146"/>
      <c r="C380" s="147"/>
      <c r="D380" s="147"/>
      <c r="E380" s="147"/>
      <c r="F380" s="147"/>
      <c r="G380" s="147"/>
      <c r="H380" s="147"/>
      <c r="I380" s="191"/>
      <c r="J380" s="20"/>
    </row>
    <row r="381" spans="1:10" s="21" customFormat="1" ht="16.5" thickBot="1" x14ac:dyDescent="0.3">
      <c r="A381" s="66"/>
      <c r="B381" s="244"/>
      <c r="C381" s="245"/>
      <c r="D381" s="245"/>
      <c r="E381" s="245"/>
      <c r="F381" s="245"/>
      <c r="G381" s="245"/>
      <c r="H381" s="245"/>
      <c r="I381" s="246"/>
      <c r="J381" s="20"/>
    </row>
    <row r="382" spans="1:10" s="21" customFormat="1" ht="15.75" customHeight="1" x14ac:dyDescent="0.25">
      <c r="A382" s="248" t="s">
        <v>379</v>
      </c>
      <c r="B382" s="248"/>
      <c r="C382" s="248"/>
      <c r="D382" s="248"/>
      <c r="E382" s="248"/>
      <c r="F382" s="248"/>
      <c r="G382" s="248"/>
      <c r="H382" s="248"/>
      <c r="I382" s="248"/>
      <c r="J382" s="20"/>
    </row>
    <row r="383" spans="1:10" s="21" customFormat="1" ht="27.75" customHeight="1" x14ac:dyDescent="0.25">
      <c r="A383" s="248"/>
      <c r="B383" s="248"/>
      <c r="C383" s="248"/>
      <c r="D383" s="248"/>
      <c r="E383" s="248"/>
      <c r="F383" s="248"/>
      <c r="G383" s="248"/>
      <c r="H383" s="248"/>
      <c r="I383" s="248"/>
      <c r="J383" s="20"/>
    </row>
    <row r="384" spans="1:10" s="21" customFormat="1" ht="15.75" customHeight="1" x14ac:dyDescent="0.25">
      <c r="A384" s="248"/>
      <c r="B384" s="248"/>
      <c r="C384" s="248"/>
      <c r="D384" s="248"/>
      <c r="E384" s="248"/>
      <c r="F384" s="248"/>
      <c r="G384" s="248"/>
      <c r="H384" s="248"/>
      <c r="I384" s="248"/>
      <c r="J384" s="20"/>
    </row>
    <row r="385" spans="1:10" ht="15.75" customHeight="1" thickBot="1" x14ac:dyDescent="0.3">
      <c r="A385" s="247" t="s">
        <v>381</v>
      </c>
      <c r="B385" s="247"/>
      <c r="C385" s="247"/>
      <c r="D385" s="247"/>
      <c r="E385" s="247"/>
      <c r="F385" s="247"/>
      <c r="G385" s="247"/>
      <c r="H385" s="247"/>
      <c r="I385" s="247"/>
      <c r="J385" s="6"/>
    </row>
    <row r="386" spans="1:10" ht="31.5" customHeight="1" thickBot="1" x14ac:dyDescent="0.3">
      <c r="A386" s="61" t="s">
        <v>5</v>
      </c>
      <c r="B386" s="183" t="s">
        <v>11</v>
      </c>
      <c r="C386" s="181"/>
      <c r="D386" s="181"/>
      <c r="E386" s="181"/>
      <c r="F386" s="181"/>
      <c r="G386" s="181"/>
      <c r="H386" s="181"/>
      <c r="I386" s="182"/>
      <c r="J386" s="2"/>
    </row>
    <row r="387" spans="1:10" ht="15.75" x14ac:dyDescent="0.25">
      <c r="A387" s="70">
        <v>1</v>
      </c>
      <c r="B387" s="262" t="s">
        <v>420</v>
      </c>
      <c r="C387" s="262"/>
      <c r="D387" s="262"/>
      <c r="E387" s="262"/>
      <c r="F387" s="262"/>
      <c r="G387" s="262"/>
      <c r="H387" s="262"/>
      <c r="I387" s="263"/>
      <c r="J387" s="3"/>
    </row>
    <row r="388" spans="1:10" ht="15.75" x14ac:dyDescent="0.25">
      <c r="A388" s="71"/>
      <c r="B388" s="179"/>
      <c r="C388" s="179"/>
      <c r="D388" s="179"/>
      <c r="E388" s="179"/>
      <c r="F388" s="179"/>
      <c r="G388" s="179"/>
      <c r="H388" s="179"/>
      <c r="I388" s="264"/>
      <c r="J388" s="3"/>
    </row>
    <row r="389" spans="1:10" ht="15.75" x14ac:dyDescent="0.25">
      <c r="A389" s="71"/>
      <c r="B389" s="179"/>
      <c r="C389" s="179"/>
      <c r="D389" s="179"/>
      <c r="E389" s="179"/>
      <c r="F389" s="179"/>
      <c r="G389" s="179"/>
      <c r="H389" s="179"/>
      <c r="I389" s="264"/>
      <c r="J389" s="3"/>
    </row>
    <row r="390" spans="1:10" ht="15.75" x14ac:dyDescent="0.25">
      <c r="A390" s="71"/>
      <c r="B390" s="179"/>
      <c r="C390" s="179"/>
      <c r="D390" s="179"/>
      <c r="E390" s="179"/>
      <c r="F390" s="179"/>
      <c r="G390" s="179"/>
      <c r="H390" s="179"/>
      <c r="I390" s="264"/>
      <c r="J390" s="3"/>
    </row>
    <row r="391" spans="1:10" ht="15.75" x14ac:dyDescent="0.25">
      <c r="A391" s="71"/>
      <c r="B391" s="179"/>
      <c r="C391" s="179"/>
      <c r="D391" s="179"/>
      <c r="E391" s="179"/>
      <c r="F391" s="179"/>
      <c r="G391" s="179"/>
      <c r="H391" s="179"/>
      <c r="I391" s="264"/>
      <c r="J391" s="3"/>
    </row>
    <row r="392" spans="1:10" ht="15.75" x14ac:dyDescent="0.25">
      <c r="A392" s="71"/>
      <c r="B392" s="179"/>
      <c r="C392" s="179"/>
      <c r="D392" s="179"/>
      <c r="E392" s="179"/>
      <c r="F392" s="179"/>
      <c r="G392" s="179"/>
      <c r="H392" s="179"/>
      <c r="I392" s="264"/>
      <c r="J392" s="3"/>
    </row>
    <row r="393" spans="1:10" ht="15.75" x14ac:dyDescent="0.25">
      <c r="A393" s="71"/>
      <c r="B393" s="179"/>
      <c r="C393" s="179"/>
      <c r="D393" s="179"/>
      <c r="E393" s="179"/>
      <c r="F393" s="179"/>
      <c r="G393" s="179"/>
      <c r="H393" s="179"/>
      <c r="I393" s="264"/>
      <c r="J393" s="3"/>
    </row>
    <row r="394" spans="1:10" ht="15.75" x14ac:dyDescent="0.25">
      <c r="A394" s="71"/>
      <c r="B394" s="179"/>
      <c r="C394" s="179"/>
      <c r="D394" s="179"/>
      <c r="E394" s="179"/>
      <c r="F394" s="179"/>
      <c r="G394" s="179"/>
      <c r="H394" s="179"/>
      <c r="I394" s="264"/>
      <c r="J394" s="3"/>
    </row>
    <row r="395" spans="1:10" ht="16.5" thickBot="1" x14ac:dyDescent="0.3">
      <c r="A395" s="72"/>
      <c r="B395" s="232"/>
      <c r="C395" s="232"/>
      <c r="D395" s="232"/>
      <c r="E395" s="232"/>
      <c r="F395" s="232"/>
      <c r="G395" s="232"/>
      <c r="H395" s="232"/>
      <c r="I395" s="233"/>
      <c r="J395" s="3"/>
    </row>
    <row r="396" spans="1:10" ht="20.25" customHeight="1" x14ac:dyDescent="0.25">
      <c r="A396" s="240" t="s">
        <v>382</v>
      </c>
      <c r="B396" s="240"/>
      <c r="C396" s="240"/>
      <c r="D396" s="240"/>
      <c r="E396" s="240"/>
      <c r="F396" s="240"/>
      <c r="G396" s="240"/>
      <c r="H396" s="240"/>
      <c r="I396" s="240"/>
      <c r="J396" s="4"/>
    </row>
    <row r="397" spans="1:10" ht="15.75" customHeight="1" x14ac:dyDescent="0.25">
      <c r="A397" s="240"/>
      <c r="B397" s="240"/>
      <c r="C397" s="240"/>
      <c r="D397" s="240"/>
      <c r="E397" s="240"/>
      <c r="F397" s="240"/>
      <c r="G397" s="240"/>
      <c r="H397" s="240"/>
      <c r="I397" s="240"/>
      <c r="J397" s="4"/>
    </row>
    <row r="398" spans="1:10" ht="16.5" thickBot="1" x14ac:dyDescent="0.3">
      <c r="A398" s="145" t="s">
        <v>47</v>
      </c>
      <c r="B398" s="145"/>
      <c r="C398" s="145"/>
      <c r="D398" s="145"/>
      <c r="E398" s="145"/>
      <c r="F398" s="145"/>
      <c r="G398" s="145"/>
      <c r="H398" s="145"/>
      <c r="I398" s="1"/>
      <c r="J398" s="1"/>
    </row>
    <row r="399" spans="1:10" ht="31.5" customHeight="1" thickBot="1" x14ac:dyDescent="0.3">
      <c r="A399" s="61" t="s">
        <v>5</v>
      </c>
      <c r="B399" s="117" t="s">
        <v>11</v>
      </c>
      <c r="C399" s="118"/>
      <c r="D399" s="118"/>
      <c r="E399" s="118"/>
      <c r="F399" s="118"/>
      <c r="G399" s="119"/>
      <c r="H399" s="258" t="s">
        <v>370</v>
      </c>
      <c r="I399" s="259"/>
      <c r="J399" s="2"/>
    </row>
    <row r="400" spans="1:10" ht="15.75" x14ac:dyDescent="0.25">
      <c r="A400" s="60">
        <v>1</v>
      </c>
      <c r="B400" s="154" t="s">
        <v>420</v>
      </c>
      <c r="C400" s="155"/>
      <c r="D400" s="155"/>
      <c r="E400" s="155"/>
      <c r="F400" s="155"/>
      <c r="G400" s="156"/>
      <c r="H400" s="260"/>
      <c r="I400" s="261"/>
      <c r="J400" s="62"/>
    </row>
    <row r="401" spans="1:10" ht="15.75" x14ac:dyDescent="0.25">
      <c r="A401" s="17"/>
      <c r="B401" s="157"/>
      <c r="C401" s="158"/>
      <c r="D401" s="158"/>
      <c r="E401" s="158"/>
      <c r="F401" s="158"/>
      <c r="G401" s="159"/>
      <c r="H401" s="254"/>
      <c r="I401" s="255"/>
      <c r="J401" s="3"/>
    </row>
    <row r="402" spans="1:10" ht="15.75" x14ac:dyDescent="0.25">
      <c r="A402" s="17"/>
      <c r="B402" s="157"/>
      <c r="C402" s="158"/>
      <c r="D402" s="158"/>
      <c r="E402" s="158"/>
      <c r="F402" s="158"/>
      <c r="G402" s="159"/>
      <c r="H402" s="254"/>
      <c r="I402" s="255"/>
      <c r="J402" s="3"/>
    </row>
    <row r="403" spans="1:10" ht="15.75" x14ac:dyDescent="0.25">
      <c r="A403" s="17"/>
      <c r="B403" s="157"/>
      <c r="C403" s="158"/>
      <c r="D403" s="158"/>
      <c r="E403" s="158"/>
      <c r="F403" s="158"/>
      <c r="G403" s="159"/>
      <c r="H403" s="254"/>
      <c r="I403" s="255"/>
      <c r="J403" s="3"/>
    </row>
    <row r="404" spans="1:10" ht="15.75" x14ac:dyDescent="0.25">
      <c r="A404" s="17"/>
      <c r="B404" s="157"/>
      <c r="C404" s="158"/>
      <c r="D404" s="158"/>
      <c r="E404" s="158"/>
      <c r="F404" s="158"/>
      <c r="G404" s="159"/>
      <c r="H404" s="254"/>
      <c r="I404" s="255"/>
      <c r="J404" s="3"/>
    </row>
    <row r="405" spans="1:10" ht="15.75" x14ac:dyDescent="0.25">
      <c r="A405" s="17"/>
      <c r="B405" s="157"/>
      <c r="C405" s="158"/>
      <c r="D405" s="158"/>
      <c r="E405" s="158"/>
      <c r="F405" s="158"/>
      <c r="G405" s="159"/>
      <c r="H405" s="254"/>
      <c r="I405" s="255"/>
      <c r="J405" s="3"/>
    </row>
    <row r="406" spans="1:10" ht="15.75" x14ac:dyDescent="0.25">
      <c r="A406" s="17"/>
      <c r="B406" s="157"/>
      <c r="C406" s="158"/>
      <c r="D406" s="158"/>
      <c r="E406" s="158"/>
      <c r="F406" s="158"/>
      <c r="G406" s="159"/>
      <c r="H406" s="254"/>
      <c r="I406" s="255"/>
      <c r="J406" s="3"/>
    </row>
    <row r="407" spans="1:10" ht="15.75" x14ac:dyDescent="0.25">
      <c r="A407" s="17"/>
      <c r="B407" s="157"/>
      <c r="C407" s="158"/>
      <c r="D407" s="158"/>
      <c r="E407" s="158"/>
      <c r="F407" s="158"/>
      <c r="G407" s="159"/>
      <c r="H407" s="254"/>
      <c r="I407" s="255"/>
      <c r="J407" s="3"/>
    </row>
    <row r="408" spans="1:10" ht="15.75" x14ac:dyDescent="0.25">
      <c r="A408" s="17"/>
      <c r="B408" s="157"/>
      <c r="C408" s="158"/>
      <c r="D408" s="158"/>
      <c r="E408" s="158"/>
      <c r="F408" s="158"/>
      <c r="G408" s="159"/>
      <c r="H408" s="157"/>
      <c r="I408" s="159"/>
      <c r="J408" s="3"/>
    </row>
    <row r="409" spans="1:10" ht="15.75" x14ac:dyDescent="0.25">
      <c r="A409" s="7"/>
      <c r="B409" s="8"/>
      <c r="C409" s="8"/>
      <c r="D409" s="8"/>
      <c r="E409" s="8"/>
      <c r="F409" s="8"/>
      <c r="G409" s="8"/>
      <c r="H409" s="8"/>
      <c r="I409" s="3"/>
      <c r="J409" s="3"/>
    </row>
    <row r="410" spans="1:10" ht="15.75" x14ac:dyDescent="0.25">
      <c r="A410" s="1"/>
      <c r="B410" s="1"/>
      <c r="C410" s="1"/>
      <c r="D410" s="1"/>
      <c r="E410" s="1"/>
      <c r="F410" s="1"/>
      <c r="G410" s="1"/>
      <c r="H410" s="1"/>
      <c r="I410" s="1"/>
      <c r="J410" s="1"/>
    </row>
    <row r="411" spans="1:10" ht="199.5" customHeight="1" x14ac:dyDescent="0.25">
      <c r="A411" s="113" t="s">
        <v>371</v>
      </c>
      <c r="B411" s="113"/>
      <c r="C411" s="113"/>
      <c r="D411" s="113"/>
      <c r="E411" s="113"/>
      <c r="F411" s="113"/>
      <c r="G411" s="113"/>
      <c r="H411" s="113"/>
      <c r="I411" s="113"/>
      <c r="J411" s="9"/>
    </row>
    <row r="412" spans="1:10" ht="15.75" x14ac:dyDescent="0.25">
      <c r="A412" s="113" t="s">
        <v>73</v>
      </c>
      <c r="B412" s="207"/>
      <c r="C412" s="207"/>
      <c r="D412" s="207"/>
      <c r="E412" s="207"/>
      <c r="F412" s="207"/>
      <c r="G412" s="207"/>
      <c r="H412" s="207"/>
      <c r="I412" s="207"/>
      <c r="J412" s="1"/>
    </row>
    <row r="413" spans="1:10" x14ac:dyDescent="0.25">
      <c r="A413" s="207"/>
      <c r="B413" s="207"/>
      <c r="C413" s="207"/>
      <c r="D413" s="207"/>
      <c r="E413" s="207"/>
      <c r="F413" s="207"/>
      <c r="G413" s="207"/>
      <c r="H413" s="207"/>
      <c r="I413" s="207"/>
    </row>
    <row r="414" spans="1:10" x14ac:dyDescent="0.25">
      <c r="A414" s="207"/>
      <c r="B414" s="207"/>
      <c r="C414" s="207"/>
      <c r="D414" s="207"/>
      <c r="E414" s="207"/>
      <c r="F414" s="207"/>
      <c r="G414" s="207"/>
      <c r="H414" s="207"/>
      <c r="I414" s="207"/>
    </row>
    <row r="415" spans="1:10" x14ac:dyDescent="0.25">
      <c r="A415" s="207"/>
      <c r="B415" s="207"/>
      <c r="C415" s="207"/>
      <c r="D415" s="207"/>
      <c r="E415" s="207"/>
      <c r="F415" s="207"/>
      <c r="G415" s="207"/>
      <c r="H415" s="207"/>
      <c r="I415" s="207"/>
    </row>
    <row r="416" spans="1:10" x14ac:dyDescent="0.25">
      <c r="A416" s="207"/>
      <c r="B416" s="207"/>
      <c r="C416" s="207"/>
      <c r="D416" s="207"/>
      <c r="E416" s="207"/>
      <c r="F416" s="207"/>
      <c r="G416" s="207"/>
      <c r="H416" s="207"/>
      <c r="I416" s="207"/>
    </row>
    <row r="417" spans="1:9" x14ac:dyDescent="0.25">
      <c r="A417" s="207"/>
      <c r="B417" s="207"/>
      <c r="C417" s="207"/>
      <c r="D417" s="207"/>
      <c r="E417" s="207"/>
      <c r="F417" s="207"/>
      <c r="G417" s="207"/>
      <c r="H417" s="207"/>
      <c r="I417" s="207"/>
    </row>
    <row r="418" spans="1:9" x14ac:dyDescent="0.25">
      <c r="A418" s="207"/>
      <c r="B418" s="207"/>
      <c r="C418" s="207"/>
      <c r="D418" s="207"/>
      <c r="E418" s="207"/>
      <c r="F418" s="207"/>
      <c r="G418" s="207"/>
      <c r="H418" s="207"/>
      <c r="I418" s="207"/>
    </row>
    <row r="419" spans="1:9" ht="82.5" customHeight="1" x14ac:dyDescent="0.25">
      <c r="A419" s="207"/>
      <c r="B419" s="207"/>
      <c r="C419" s="207"/>
      <c r="D419" s="207"/>
      <c r="E419" s="207"/>
      <c r="F419" s="207"/>
      <c r="G419" s="207"/>
      <c r="H419" s="207"/>
      <c r="I419" s="207"/>
    </row>
  </sheetData>
  <sheetProtection sheet="1" formatCells="0" formatColumns="0" formatRows="0"/>
  <mergeCells count="431">
    <mergeCell ref="A4:I4"/>
    <mergeCell ref="A5:I5"/>
    <mergeCell ref="F16:I16"/>
    <mergeCell ref="F17:I17"/>
    <mergeCell ref="F18:I18"/>
    <mergeCell ref="F19:I19"/>
    <mergeCell ref="F20:I20"/>
    <mergeCell ref="F21:I21"/>
    <mergeCell ref="E350:I350"/>
    <mergeCell ref="B302:C302"/>
    <mergeCell ref="B303:C303"/>
    <mergeCell ref="B304:C304"/>
    <mergeCell ref="B305:C305"/>
    <mergeCell ref="B306:C306"/>
    <mergeCell ref="B307:C307"/>
    <mergeCell ref="B308:C308"/>
    <mergeCell ref="B309:C309"/>
    <mergeCell ref="B310:C310"/>
    <mergeCell ref="B293:C293"/>
    <mergeCell ref="B294:C294"/>
    <mergeCell ref="B295:C295"/>
    <mergeCell ref="B296:C296"/>
    <mergeCell ref="B297:C297"/>
    <mergeCell ref="B298:C298"/>
    <mergeCell ref="H406:I406"/>
    <mergeCell ref="H407:I407"/>
    <mergeCell ref="H408:I408"/>
    <mergeCell ref="A327:I327"/>
    <mergeCell ref="A325:I325"/>
    <mergeCell ref="A320:I320"/>
    <mergeCell ref="A396:I396"/>
    <mergeCell ref="A397:I397"/>
    <mergeCell ref="H399:I399"/>
    <mergeCell ref="H400:I400"/>
    <mergeCell ref="H401:I401"/>
    <mergeCell ref="H402:I402"/>
    <mergeCell ref="H403:I403"/>
    <mergeCell ref="H404:I404"/>
    <mergeCell ref="H405:I405"/>
    <mergeCell ref="B386:I386"/>
    <mergeCell ref="B387:I387"/>
    <mergeCell ref="B388:I388"/>
    <mergeCell ref="B389:I389"/>
    <mergeCell ref="B390:I390"/>
    <mergeCell ref="B391:I391"/>
    <mergeCell ref="B392:I392"/>
    <mergeCell ref="B393:I393"/>
    <mergeCell ref="B394:I394"/>
    <mergeCell ref="B395:I395"/>
    <mergeCell ref="B311:C311"/>
    <mergeCell ref="B312:C312"/>
    <mergeCell ref="A346:I346"/>
    <mergeCell ref="A354:I354"/>
    <mergeCell ref="A355:I355"/>
    <mergeCell ref="A365:I365"/>
    <mergeCell ref="A373:I373"/>
    <mergeCell ref="A366:I366"/>
    <mergeCell ref="B316:C316"/>
    <mergeCell ref="E370:I370"/>
    <mergeCell ref="B374:I374"/>
    <mergeCell ref="E372:I372"/>
    <mergeCell ref="A357:H357"/>
    <mergeCell ref="B381:D381"/>
    <mergeCell ref="E380:I380"/>
    <mergeCell ref="E381:I381"/>
    <mergeCell ref="A385:I385"/>
    <mergeCell ref="A382:I383"/>
    <mergeCell ref="A384:I384"/>
    <mergeCell ref="A332:I332"/>
    <mergeCell ref="A349:D349"/>
    <mergeCell ref="E349:I349"/>
    <mergeCell ref="A350:D350"/>
    <mergeCell ref="B228:C228"/>
    <mergeCell ref="B229:C229"/>
    <mergeCell ref="B230:C230"/>
    <mergeCell ref="B231:C231"/>
    <mergeCell ref="B250:C250"/>
    <mergeCell ref="B240:C240"/>
    <mergeCell ref="B241:C241"/>
    <mergeCell ref="B242:C242"/>
    <mergeCell ref="B243:C243"/>
    <mergeCell ref="B244:C244"/>
    <mergeCell ref="B245:C245"/>
    <mergeCell ref="B246:C246"/>
    <mergeCell ref="B247:C247"/>
    <mergeCell ref="B236:C236"/>
    <mergeCell ref="B237:C237"/>
    <mergeCell ref="B234:C234"/>
    <mergeCell ref="B235:C235"/>
    <mergeCell ref="A232:C232"/>
    <mergeCell ref="B221:C221"/>
    <mergeCell ref="B222:C222"/>
    <mergeCell ref="B223:C223"/>
    <mergeCell ref="B187:C187"/>
    <mergeCell ref="B188:C188"/>
    <mergeCell ref="B189:C189"/>
    <mergeCell ref="B190:C190"/>
    <mergeCell ref="B191:C191"/>
    <mergeCell ref="B192:C192"/>
    <mergeCell ref="B193:C193"/>
    <mergeCell ref="B194:C194"/>
    <mergeCell ref="B195:C195"/>
    <mergeCell ref="B196:C196"/>
    <mergeCell ref="B197:C197"/>
    <mergeCell ref="B219:C219"/>
    <mergeCell ref="B220:C220"/>
    <mergeCell ref="B208:C208"/>
    <mergeCell ref="B209:C209"/>
    <mergeCell ref="B210:C210"/>
    <mergeCell ref="B211:C211"/>
    <mergeCell ref="B218:C218"/>
    <mergeCell ref="A198:C198"/>
    <mergeCell ref="A215:C215"/>
    <mergeCell ref="B170:C170"/>
    <mergeCell ref="B183:C183"/>
    <mergeCell ref="B182:C182"/>
    <mergeCell ref="B185:C185"/>
    <mergeCell ref="B186:C186"/>
    <mergeCell ref="B184:C184"/>
    <mergeCell ref="B180:C180"/>
    <mergeCell ref="B181:C181"/>
    <mergeCell ref="B171:C171"/>
    <mergeCell ref="B172:C172"/>
    <mergeCell ref="B173:C173"/>
    <mergeCell ref="B174:C174"/>
    <mergeCell ref="B175:C175"/>
    <mergeCell ref="B176:C176"/>
    <mergeCell ref="B177:C177"/>
    <mergeCell ref="B178:C178"/>
    <mergeCell ref="B179:C179"/>
    <mergeCell ref="B161:C161"/>
    <mergeCell ref="B162:C162"/>
    <mergeCell ref="B163:C163"/>
    <mergeCell ref="B164:C164"/>
    <mergeCell ref="B165:C165"/>
    <mergeCell ref="B166:C166"/>
    <mergeCell ref="B167:C167"/>
    <mergeCell ref="B168:C168"/>
    <mergeCell ref="B169:C169"/>
    <mergeCell ref="B153:C153"/>
    <mergeCell ref="B143:C143"/>
    <mergeCell ref="B154:C154"/>
    <mergeCell ref="B155:C155"/>
    <mergeCell ref="B156:C156"/>
    <mergeCell ref="B157:C157"/>
    <mergeCell ref="B158:C158"/>
    <mergeCell ref="B159:C159"/>
    <mergeCell ref="B160:C160"/>
    <mergeCell ref="B123:C123"/>
    <mergeCell ref="B124:C124"/>
    <mergeCell ref="B125:C125"/>
    <mergeCell ref="B147:C147"/>
    <mergeCell ref="B148:C148"/>
    <mergeCell ref="B149:C149"/>
    <mergeCell ref="B150:C150"/>
    <mergeCell ref="B151:C151"/>
    <mergeCell ref="B152:C152"/>
    <mergeCell ref="A126:C126"/>
    <mergeCell ref="B114:C114"/>
    <mergeCell ref="B115:C115"/>
    <mergeCell ref="B116:C116"/>
    <mergeCell ref="B117:C117"/>
    <mergeCell ref="B118:C118"/>
    <mergeCell ref="B119:C119"/>
    <mergeCell ref="B120:C120"/>
    <mergeCell ref="B121:C121"/>
    <mergeCell ref="B122:C122"/>
    <mergeCell ref="B105:C105"/>
    <mergeCell ref="B106:C106"/>
    <mergeCell ref="B107:C107"/>
    <mergeCell ref="B108:C108"/>
    <mergeCell ref="B109:C109"/>
    <mergeCell ref="B110:C110"/>
    <mergeCell ref="B111:C111"/>
    <mergeCell ref="B112:C112"/>
    <mergeCell ref="B113:C113"/>
    <mergeCell ref="B96:C96"/>
    <mergeCell ref="B97:C97"/>
    <mergeCell ref="B98:C98"/>
    <mergeCell ref="B99:C99"/>
    <mergeCell ref="B100:C100"/>
    <mergeCell ref="B101:C101"/>
    <mergeCell ref="B102:C102"/>
    <mergeCell ref="B103:C103"/>
    <mergeCell ref="B104:C104"/>
    <mergeCell ref="B82:C82"/>
    <mergeCell ref="B83:C83"/>
    <mergeCell ref="B84:C84"/>
    <mergeCell ref="B90:C90"/>
    <mergeCell ref="B91:C91"/>
    <mergeCell ref="B92:C92"/>
    <mergeCell ref="B93:C93"/>
    <mergeCell ref="B94:C94"/>
    <mergeCell ref="B95:C95"/>
    <mergeCell ref="A412:I419"/>
    <mergeCell ref="A321:I324"/>
    <mergeCell ref="A326:I326"/>
    <mergeCell ref="A32:I32"/>
    <mergeCell ref="C338:D338"/>
    <mergeCell ref="A335:A336"/>
    <mergeCell ref="B335:B336"/>
    <mergeCell ref="C335:E335"/>
    <mergeCell ref="F335:F336"/>
    <mergeCell ref="G335:H335"/>
    <mergeCell ref="C336:D336"/>
    <mergeCell ref="C337:D337"/>
    <mergeCell ref="B285:C285"/>
    <mergeCell ref="B286:C286"/>
    <mergeCell ref="B287:C287"/>
    <mergeCell ref="B288:C288"/>
    <mergeCell ref="B264:C264"/>
    <mergeCell ref="B265:C265"/>
    <mergeCell ref="A278:C278"/>
    <mergeCell ref="B249:C249"/>
    <mergeCell ref="B257:C257"/>
    <mergeCell ref="B259:C259"/>
    <mergeCell ref="B260:C260"/>
    <mergeCell ref="B261:C261"/>
    <mergeCell ref="B252:C252"/>
    <mergeCell ref="B251:C251"/>
    <mergeCell ref="B253:C253"/>
    <mergeCell ref="A258:C258"/>
    <mergeCell ref="B282:C282"/>
    <mergeCell ref="B283:C283"/>
    <mergeCell ref="B284:C284"/>
    <mergeCell ref="B315:C315"/>
    <mergeCell ref="A313:C313"/>
    <mergeCell ref="B289:C289"/>
    <mergeCell ref="B290:C290"/>
    <mergeCell ref="B291:C291"/>
    <mergeCell ref="B292:C292"/>
    <mergeCell ref="B314:C314"/>
    <mergeCell ref="B299:C299"/>
    <mergeCell ref="B300:C300"/>
    <mergeCell ref="B301:C301"/>
    <mergeCell ref="B254:C254"/>
    <mergeCell ref="B255:C255"/>
    <mergeCell ref="B256:C256"/>
    <mergeCell ref="B266:C266"/>
    <mergeCell ref="B270:C270"/>
    <mergeCell ref="B271:C271"/>
    <mergeCell ref="B272:C272"/>
    <mergeCell ref="B273:C273"/>
    <mergeCell ref="B274:C274"/>
    <mergeCell ref="B275:C275"/>
    <mergeCell ref="B276:C276"/>
    <mergeCell ref="B277:C277"/>
    <mergeCell ref="B262:C262"/>
    <mergeCell ref="B263:C263"/>
    <mergeCell ref="B267:C267"/>
    <mergeCell ref="B268:C268"/>
    <mergeCell ref="B67:C67"/>
    <mergeCell ref="B68:C68"/>
    <mergeCell ref="B69:C69"/>
    <mergeCell ref="B70:C70"/>
    <mergeCell ref="B75:C75"/>
    <mergeCell ref="B76:C76"/>
    <mergeCell ref="B77:C77"/>
    <mergeCell ref="B48:C48"/>
    <mergeCell ref="B49:C49"/>
    <mergeCell ref="B50:C50"/>
    <mergeCell ref="B51:C51"/>
    <mergeCell ref="B52:C52"/>
    <mergeCell ref="B53:C53"/>
    <mergeCell ref="B54:C54"/>
    <mergeCell ref="B55:C55"/>
    <mergeCell ref="B59:C59"/>
    <mergeCell ref="B60:C60"/>
    <mergeCell ref="B61:C61"/>
    <mergeCell ref="B62:C62"/>
    <mergeCell ref="B71:C71"/>
    <mergeCell ref="B72:C72"/>
    <mergeCell ref="B56:C56"/>
    <mergeCell ref="B41:C41"/>
    <mergeCell ref="A30:I30"/>
    <mergeCell ref="A25:I25"/>
    <mergeCell ref="B43:C43"/>
    <mergeCell ref="B44:C44"/>
    <mergeCell ref="B45:C45"/>
    <mergeCell ref="B46:C46"/>
    <mergeCell ref="A36:C36"/>
    <mergeCell ref="E33:E34"/>
    <mergeCell ref="B42:C42"/>
    <mergeCell ref="B377:D377"/>
    <mergeCell ref="B378:D378"/>
    <mergeCell ref="B379:D379"/>
    <mergeCell ref="E377:I377"/>
    <mergeCell ref="E378:I378"/>
    <mergeCell ref="E379:I379"/>
    <mergeCell ref="B362:D362"/>
    <mergeCell ref="A356:I356"/>
    <mergeCell ref="A353:I353"/>
    <mergeCell ref="B369:D369"/>
    <mergeCell ref="B370:D370"/>
    <mergeCell ref="E361:I361"/>
    <mergeCell ref="E363:I363"/>
    <mergeCell ref="E364:I364"/>
    <mergeCell ref="E368:I368"/>
    <mergeCell ref="B371:D371"/>
    <mergeCell ref="B364:D364"/>
    <mergeCell ref="B372:D372"/>
    <mergeCell ref="E369:I369"/>
    <mergeCell ref="A10:I10"/>
    <mergeCell ref="B39:C39"/>
    <mergeCell ref="B40:C40"/>
    <mergeCell ref="E360:I360"/>
    <mergeCell ref="E362:I362"/>
    <mergeCell ref="B363:D363"/>
    <mergeCell ref="B376:D376"/>
    <mergeCell ref="E376:I376"/>
    <mergeCell ref="A375:I375"/>
    <mergeCell ref="B33:C34"/>
    <mergeCell ref="B35:C35"/>
    <mergeCell ref="B134:C134"/>
    <mergeCell ref="B212:C212"/>
    <mergeCell ref="B213:C213"/>
    <mergeCell ref="B135:C135"/>
    <mergeCell ref="B136:C136"/>
    <mergeCell ref="B137:C137"/>
    <mergeCell ref="B138:C138"/>
    <mergeCell ref="B139:C139"/>
    <mergeCell ref="B140:C140"/>
    <mergeCell ref="B141:C141"/>
    <mergeCell ref="B142:C142"/>
    <mergeCell ref="B238:C238"/>
    <mergeCell ref="B47:C47"/>
    <mergeCell ref="A1:I1"/>
    <mergeCell ref="A26:I26"/>
    <mergeCell ref="B317:G317"/>
    <mergeCell ref="A359:G359"/>
    <mergeCell ref="C27:G27"/>
    <mergeCell ref="C29:I29"/>
    <mergeCell ref="A28:B28"/>
    <mergeCell ref="A21:E21"/>
    <mergeCell ref="A9:I9"/>
    <mergeCell ref="A7:I7"/>
    <mergeCell ref="A22:I24"/>
    <mergeCell ref="G33:G34"/>
    <mergeCell ref="B74:C74"/>
    <mergeCell ref="B86:C86"/>
    <mergeCell ref="B87:C87"/>
    <mergeCell ref="B88:C88"/>
    <mergeCell ref="B127:C127"/>
    <mergeCell ref="B128:C128"/>
    <mergeCell ref="B129:C129"/>
    <mergeCell ref="B130:C130"/>
    <mergeCell ref="B131:C131"/>
    <mergeCell ref="B132:C132"/>
    <mergeCell ref="B38:C38"/>
    <mergeCell ref="D14:E14"/>
    <mergeCell ref="B400:G400"/>
    <mergeCell ref="B408:G408"/>
    <mergeCell ref="B401:G401"/>
    <mergeCell ref="B402:G402"/>
    <mergeCell ref="B403:G403"/>
    <mergeCell ref="B404:G404"/>
    <mergeCell ref="B405:G405"/>
    <mergeCell ref="B406:G406"/>
    <mergeCell ref="B407:G407"/>
    <mergeCell ref="A352:I352"/>
    <mergeCell ref="A345:I345"/>
    <mergeCell ref="B239:C239"/>
    <mergeCell ref="B199:C199"/>
    <mergeCell ref="B200:C200"/>
    <mergeCell ref="B201:C201"/>
    <mergeCell ref="B202:C202"/>
    <mergeCell ref="B203:C203"/>
    <mergeCell ref="B204:C204"/>
    <mergeCell ref="B205:C205"/>
    <mergeCell ref="B214:C214"/>
    <mergeCell ref="A339:I339"/>
    <mergeCell ref="B233:C233"/>
    <mergeCell ref="B225:C225"/>
    <mergeCell ref="B226:C226"/>
    <mergeCell ref="B227:C227"/>
    <mergeCell ref="B206:C206"/>
    <mergeCell ref="B207:C207"/>
    <mergeCell ref="B224:C224"/>
    <mergeCell ref="B269:C269"/>
    <mergeCell ref="B248:C248"/>
    <mergeCell ref="B279:C279"/>
    <mergeCell ref="B280:C280"/>
    <mergeCell ref="B281:C281"/>
    <mergeCell ref="A411:I411"/>
    <mergeCell ref="A16:E16"/>
    <mergeCell ref="B399:G399"/>
    <mergeCell ref="B360:D360"/>
    <mergeCell ref="B361:D361"/>
    <mergeCell ref="A31:I31"/>
    <mergeCell ref="H33:I33"/>
    <mergeCell ref="E371:I371"/>
    <mergeCell ref="A367:G367"/>
    <mergeCell ref="A358:I358"/>
    <mergeCell ref="A318:I318"/>
    <mergeCell ref="B368:D368"/>
    <mergeCell ref="B144:C144"/>
    <mergeCell ref="B145:C145"/>
    <mergeCell ref="B146:C146"/>
    <mergeCell ref="A328:I330"/>
    <mergeCell ref="A340:I344"/>
    <mergeCell ref="A347:I348"/>
    <mergeCell ref="A351:I351"/>
    <mergeCell ref="A398:H398"/>
    <mergeCell ref="B380:D380"/>
    <mergeCell ref="B133:C133"/>
    <mergeCell ref="B216:C216"/>
    <mergeCell ref="B217:C217"/>
    <mergeCell ref="D11:E11"/>
    <mergeCell ref="D13:E13"/>
    <mergeCell ref="D12:E12"/>
    <mergeCell ref="F33:F34"/>
    <mergeCell ref="B89:C89"/>
    <mergeCell ref="A37:C37"/>
    <mergeCell ref="B78:C78"/>
    <mergeCell ref="B79:C79"/>
    <mergeCell ref="B57:C57"/>
    <mergeCell ref="B58:C58"/>
    <mergeCell ref="A66:C66"/>
    <mergeCell ref="A73:C73"/>
    <mergeCell ref="A85:C85"/>
    <mergeCell ref="A17:E17"/>
    <mergeCell ref="A18:E18"/>
    <mergeCell ref="A19:E19"/>
    <mergeCell ref="A20:E20"/>
    <mergeCell ref="B80:C80"/>
    <mergeCell ref="B81:C81"/>
    <mergeCell ref="D33:D34"/>
    <mergeCell ref="A33:A34"/>
    <mergeCell ref="B63:C63"/>
    <mergeCell ref="B64:C64"/>
    <mergeCell ref="B65:C65"/>
  </mergeCells>
  <pageMargins left="0.70866141732283472" right="0.70866141732283472" top="0.74803149606299213" bottom="0.74803149606299213" header="0" footer="0"/>
  <pageSetup paperSize="9" scale="5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2021-12-08T14:29:20Z</cp:lastPrinted>
  <dcterms:created xsi:type="dcterms:W3CDTF">2015-01-12T18:48:35Z</dcterms:created>
  <dcterms:modified xsi:type="dcterms:W3CDTF">2022-01-13T06:07:45Z</dcterms:modified>
</cp:coreProperties>
</file>