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mc:AlternateContent xmlns:mc="http://schemas.openxmlformats.org/markup-compatibility/2006">
    <mc:Choice Requires="x15">
      <x15ac:absPath xmlns:x15ac="http://schemas.microsoft.com/office/spreadsheetml/2010/11/ac" url="D:\Daivos\Konkursai 2017\Radviliškis\2020-04-24 481559 kauliniai laikikliai\"/>
    </mc:Choice>
  </mc:AlternateContent>
  <xr:revisionPtr revIDLastSave="0" documentId="13_ncr:1_{D68C4084-0169-4717-967A-1077A383CCCF}" xr6:coauthVersionLast="45" xr6:coauthVersionMax="45" xr10:uidLastSave="{00000000-0000-0000-0000-000000000000}"/>
  <bookViews>
    <workbookView xWindow="-120" yWindow="-120" windowWidth="29040" windowHeight="15990" xr2:uid="{00000000-000D-0000-FFFF-FFFF00000000}"/>
  </bookViews>
  <sheets>
    <sheet name="1" sheetId="1" r:id="rId1"/>
  </sheets>
  <definedNames>
    <definedName name="_xlnm._FilterDatabase" localSheetId="0" hidden="1">'1'!$A$1:$AE$49</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46" i="1" l="1"/>
  <c r="L47" i="1"/>
  <c r="L48" i="1"/>
  <c r="L45" i="1"/>
  <c r="K46" i="1"/>
  <c r="K47" i="1"/>
  <c r="K48" i="1"/>
  <c r="K45" i="1"/>
  <c r="J46" i="1"/>
  <c r="J47" i="1"/>
  <c r="J48" i="1"/>
  <c r="J45" i="1"/>
  <c r="AD48" i="1" l="1"/>
  <c r="AE48" i="1" s="1"/>
  <c r="AD47" i="1"/>
  <c r="AE47" i="1" s="1"/>
  <c r="AD46" i="1"/>
  <c r="AE46" i="1" s="1"/>
  <c r="AD45" i="1"/>
  <c r="AE45" i="1" s="1"/>
  <c r="AD17" i="1" l="1"/>
  <c r="AE17" i="1" s="1"/>
  <c r="AD69" i="1" l="1"/>
  <c r="AE69" i="1" s="1"/>
  <c r="AD59" i="1"/>
  <c r="AE59" i="1" s="1"/>
  <c r="AD56" i="1" l="1"/>
  <c r="AE56" i="1" s="1"/>
  <c r="AD55" i="1"/>
  <c r="AE55" i="1" s="1"/>
  <c r="AD54" i="1"/>
  <c r="AE54" i="1" s="1"/>
  <c r="AD53" i="1"/>
  <c r="AE53" i="1" s="1"/>
  <c r="AD52" i="1"/>
  <c r="AE52" i="1" s="1"/>
  <c r="AD51" i="1"/>
  <c r="AE51" i="1" s="1"/>
  <c r="AD39" i="1"/>
  <c r="AE39" i="1" s="1"/>
  <c r="AD27" i="1"/>
  <c r="AE27" i="1" s="1"/>
  <c r="AD24" i="1"/>
  <c r="AE24" i="1" s="1"/>
  <c r="AD23" i="1"/>
  <c r="AE23" i="1" s="1"/>
  <c r="AD22" i="1"/>
  <c r="AE22" i="1" s="1"/>
  <c r="AD21" i="1"/>
  <c r="AE21" i="1" s="1"/>
  <c r="AD16" i="1"/>
  <c r="AE16" i="1" s="1"/>
  <c r="AD13" i="1"/>
  <c r="AE13" i="1" s="1"/>
  <c r="AD9" i="1"/>
  <c r="AE9" i="1" s="1"/>
  <c r="AD10" i="1"/>
  <c r="AE10" i="1" s="1"/>
  <c r="AD6" i="1"/>
  <c r="AE6" i="1" s="1"/>
</calcChain>
</file>

<file path=xl/sharedStrings.xml><?xml version="1.0" encoding="utf-8"?>
<sst xmlns="http://schemas.openxmlformats.org/spreadsheetml/2006/main" count="315" uniqueCount="165">
  <si>
    <t>Nr.</t>
  </si>
  <si>
    <t>G. nr.</t>
  </si>
  <si>
    <t>G. pav.</t>
  </si>
  <si>
    <t>Eil. Nr.</t>
  </si>
  <si>
    <t>Pavadinimas</t>
  </si>
  <si>
    <t>Matas</t>
  </si>
  <si>
    <t>Vnt., € be PVM</t>
  </si>
  <si>
    <t>PVM</t>
  </si>
  <si>
    <t>Vnt., € su PVM</t>
  </si>
  <si>
    <t xml:space="preserve">1 </t>
  </si>
  <si>
    <t>1.1.</t>
  </si>
  <si>
    <t>vnt.</t>
  </si>
  <si>
    <t>vnt</t>
  </si>
  <si>
    <t xml:space="preserve">9 </t>
  </si>
  <si>
    <t xml:space="preserve">Chalatai vienkartiniai nesterilūs žalios arba mėlynos spalvos su elastiniu rankogaliu </t>
  </si>
  <si>
    <t>Nurodyti:</t>
  </si>
  <si>
    <t>fl.</t>
  </si>
  <si>
    <t>Chirurginė adata su viela girnelės operacijai</t>
  </si>
  <si>
    <t>2 USP (EP5) 75cm</t>
  </si>
  <si>
    <t>adata pjaunanti 76mm R 3/8</t>
  </si>
  <si>
    <t>Siūlas 2/0 -  absorbuojamasis žaizdų siuvimo įtaisas V-Loc  90, kurio viename gale chirurginė adata, o kitame – kilpos formos efektorius. Adatos dydis – GS 22</t>
  </si>
  <si>
    <t>16</t>
  </si>
  <si>
    <t>Tinklelis 15 x 10 cm</t>
  </si>
  <si>
    <t>Hemostatinės kabutės video laparaskolinei cholecystektomijai M/L Dydžio. Klipsatorių pateikti sutarties laikotarpiui pagal panaudą.</t>
  </si>
  <si>
    <t>Nusiurbimo įrangos plovimo ir dezinfekcijos priemonė</t>
  </si>
  <si>
    <t>Turi atitikti MDD 93/42/EEC  direktyvai</t>
  </si>
  <si>
    <t xml:space="preserve">- veiklioji medžiaga: alkilamino dariniai; </t>
  </si>
  <si>
    <t>- veikianti bakteriocidiškai,fungicidiškai, inaktivuoja virusus; trumpa ekspozicija;</t>
  </si>
  <si>
    <t xml:space="preserve">- turi tenzidų, korozijos inhibitorių, be aldehidų; -gerai tirpdo organinius teršalus (gleives, skreplius), </t>
  </si>
  <si>
    <t>-negadina nusiurbimo  įrangos, aliuminio, gumos ir kt., neputoja;</t>
  </si>
  <si>
    <t>- nekenkia personalui, pritaikytas stomotaloginei įrangai nukenksminti.</t>
  </si>
  <si>
    <t>Vertinama pagal  ekonomiškumą: darbinio tirpalo koncentraciją bei ekspoziciją.</t>
  </si>
  <si>
    <t xml:space="preserve">1l darb. tirpalo  kainą </t>
  </si>
  <si>
    <t>Tirpalą keičiant kasdien</t>
  </si>
  <si>
    <t>Nurodyti ekspoziciją</t>
  </si>
  <si>
    <t xml:space="preserve"> ir koncentraciją</t>
  </si>
  <si>
    <t>Vertinama pagal preparato ekonomiškumą.</t>
  </si>
  <si>
    <t>27</t>
  </si>
  <si>
    <t>30</t>
  </si>
  <si>
    <r>
      <t>Kvėpavimo filtrai</t>
    </r>
    <r>
      <rPr>
        <sz val="11"/>
        <rFont val="Times New Roman"/>
        <family val="1"/>
        <charset val="186"/>
      </rPr>
      <t>: šilumos- drėgmės</t>
    </r>
  </si>
  <si>
    <t>(būtini testavimo protokolai )</t>
  </si>
  <si>
    <t>Kliniškai švarūs, vienkartiniai, pagaminti iš plastikinės medžiagos, neturi alerginių savybių (be latekso), turi CE ženklinimą, elektrostatinis veikimo principas, turi šilumos ir dregmės reguliatorių, jungtis CO 2 monitorizavimui. Turi turėti antibakterines savybes – sulaikyti hepatito virusą, TBC lazdelę ir kitas bakterijas. Kvėpavimo filtro suaugusiems tūris 48-55 ml pasipriešinimas – nedaugaiu kaip 2,6 cm H2O, esant 60ml/ min., dregmės gražinimas ne mažiau kaip 30,6 mg H2O.</t>
  </si>
  <si>
    <t>Supakuoti į maišelius po 1 vnt</t>
  </si>
  <si>
    <t>45</t>
  </si>
  <si>
    <t>Kauliniai laikikliai</t>
  </si>
  <si>
    <t>Kaulinis laikiklis  "HeyGroves" 270 mm ilgio  (būtini pavyzdžiai)</t>
  </si>
  <si>
    <t>Kaulinis laikiklis  "Verbrungge" 250 mm ilgio  (būtini pavyzdžiai)</t>
  </si>
  <si>
    <t xml:space="preserve"> Gaminio pavadinimas, gamintojas</t>
  </si>
  <si>
    <t>Chalatai vienkartiniai nesterilūs žalios arba mėlynos spalvos su gumele rankogaliuose</t>
  </si>
  <si>
    <t xml:space="preserve">  </t>
  </si>
  <si>
    <t>Rentgenas</t>
  </si>
  <si>
    <t>Priėmimas</t>
  </si>
  <si>
    <t>Laborat.</t>
  </si>
  <si>
    <t>Sterilizac.</t>
  </si>
  <si>
    <t>Amb.reab.</t>
  </si>
  <si>
    <t>Operac.</t>
  </si>
  <si>
    <t>RITS</t>
  </si>
  <si>
    <t>Anestez.</t>
  </si>
  <si>
    <t>Chirurg.</t>
  </si>
  <si>
    <t>Ortoped.</t>
  </si>
  <si>
    <t>Vidaus</t>
  </si>
  <si>
    <t>Slauga</t>
  </si>
  <si>
    <t>K. p-ka</t>
  </si>
  <si>
    <t>Ūkis</t>
  </si>
  <si>
    <t>Storų nagų žnyplės , ilgis 130 mm, ašmenų ilgis 22 mm (būtini pavyzdžiai)</t>
  </si>
  <si>
    <t>Galvanizuota deimantinė nagų ploninimo freza (būtini pavyzdžiai)</t>
  </si>
  <si>
    <t>Vienkartinės nagų šlifavimo kepurėlės vidutinio šiurkštumo (būtini pavyzdžiai)</t>
  </si>
  <si>
    <t>Dvipusė nagų dildė, ilgis 130 mm (būtini pavyzdžiai)</t>
  </si>
  <si>
    <t>Galvanizuota deimantinė nagų kampučių šlifavimo freza (būtini pavyzdžiai)</t>
  </si>
  <si>
    <t>Kietos odos deimantinės šlifavimo frezos su ventiliacinėmis angomis (būtini pavyzdžiai)</t>
  </si>
  <si>
    <t>Med. sandėlis</t>
  </si>
  <si>
    <t>Vaikų raida</t>
  </si>
  <si>
    <t>12 mėn</t>
  </si>
  <si>
    <t xml:space="preserve">36 mėn. </t>
  </si>
  <si>
    <t>Tinklelis 30 x 30 cm</t>
  </si>
  <si>
    <t>Pateikti indikatorines juosteles prie kiekvienos pakuotės ir įskaičiuoti į kainą.</t>
  </si>
  <si>
    <t>1l darbinio tirpalo  kainą</t>
  </si>
  <si>
    <t>x</t>
  </si>
  <si>
    <t>Koncentraciją</t>
  </si>
  <si>
    <t>Ekspoziciją</t>
  </si>
  <si>
    <t>Pateikti bendrą kainą su indikatorinėmis juostelėmis</t>
  </si>
  <si>
    <t>kg</t>
  </si>
  <si>
    <t>1 grupė iš viso (36 mėn. suma skaičiais ir žodžiais)</t>
  </si>
  <si>
    <t>9 grupė iš viso (36 mėn. suma skaičiais ir žodžiais)</t>
  </si>
  <si>
    <t>11 grupė iš viso (36 mėn. suma skaičiais ir žodžiais)</t>
  </si>
  <si>
    <t>Tinklelis 11 x 6cm</t>
  </si>
  <si>
    <t>Polipropileninis tinklelis išvaržoms (nesirezorbuojatys, monofilamentiniai, nedažyti. Tinklelio porų dydis 2,0x2,4 mm.)</t>
  </si>
  <si>
    <t>Siūlas 3/0 -  besirezorbuojantis, mazgo nereikalaujantis, siūlo gale kilpa, pilna absorbcija per 90-110 dienų, adatos nelūžta, nesilanksto, siūlas pagamintas iš glikolido, dioksanono ir trimetileno karbonato.  Adatos dydis – GS 22</t>
  </si>
  <si>
    <r>
      <t>Aukšto lygio dezinfekcinė priemonė   su aktyvatoriumi miltelių pavidalu sporocidinė vieno cheminio komponento (veikliosios medžiagos)</t>
    </r>
    <r>
      <rPr>
        <sz val="11"/>
        <rFont val="Times New Roman"/>
        <family val="1"/>
      </rPr>
      <t xml:space="preserve"> lanksčių</t>
    </r>
    <r>
      <rPr>
        <b/>
        <sz val="11"/>
        <rFont val="Times New Roman"/>
        <family val="1"/>
      </rPr>
      <t xml:space="preserve"> </t>
    </r>
    <r>
      <rPr>
        <sz val="11"/>
        <rFont val="Times New Roman"/>
        <family val="1"/>
      </rPr>
      <t>endoskopų, optinių dalių ir kitų medicinos prietaisų dezinfekcijai atlikti; skirta  chirurginių instrumentų, visų tipų endoskopams ar anesteziologinei įrangai dezinfekuoti. Aktyvaus deguonies pagrindu, be aldehidų, plataus veikimo spektro. Veikia fungicidiškai, sporacidiškai, bakteriocidiškai (įskaitant TBC) ir virucidiškai (įskaitant Polio). Ženklintas CE,atitiktų MDD 93/42 EEC direktyvai; Aukšto lygio dezinfekcinė priemonė granulių pavidalu pavidalu.</t>
    </r>
  </si>
  <si>
    <t xml:space="preserve">Orientacinis kiekis 36 mėn. </t>
  </si>
  <si>
    <t>Prekės 2020.05 - 2023.05</t>
  </si>
  <si>
    <t>Orientacinė 36 mėnesių suma, € su PVM</t>
  </si>
  <si>
    <t>Orientacinė 36 mėnesių suma, € be PVM</t>
  </si>
  <si>
    <t>Pastabos</t>
  </si>
  <si>
    <r>
      <t xml:space="preserve">Nei prekių grupės, nei prekių gupėse eilučių negalima panaikininti, sukeisti vientomis, papildyti.                                               </t>
    </r>
    <r>
      <rPr>
        <b/>
        <sz val="16"/>
        <rFont val="Times New Roman"/>
        <family val="1"/>
        <charset val="186"/>
      </rPr>
      <t xml:space="preserve">Vertinama tik pilnai pasiūlyta prekių grupė  </t>
    </r>
    <r>
      <rPr>
        <b/>
        <sz val="14"/>
        <rFont val="Times New Roman"/>
        <family val="1"/>
        <charset val="186"/>
      </rPr>
      <t xml:space="preserve">                                                                                                                                       (neturint galimybės pasiūlyti prekių, palikti tuščius, neužpildytus langelius)</t>
    </r>
  </si>
  <si>
    <r>
      <rPr>
        <b/>
        <sz val="16"/>
        <rFont val="Times New Roman"/>
        <family val="1"/>
        <charset val="186"/>
      </rPr>
      <t xml:space="preserve">Atviro konkurso sąlygų priedas Nr. 2.     </t>
    </r>
    <r>
      <rPr>
        <b/>
        <sz val="11"/>
        <rFont val="Times New Roman"/>
        <family val="1"/>
        <charset val="186"/>
      </rPr>
      <t xml:space="preserve">                                                                                                                                                                                                  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
Prekių kokybė turi atitikti Europos Sąjungos ar tarptautinius standartus. Pateikiami: CE sertifikatai arba lygiaverčiai dokumentai. Laimėtojasp ateikia a)skaitmeninės dokumentų kopijas;  b) kokybės sertifikatą.
c) su etiketėmis ir instrukcija lietuvių kalba
</t>
    </r>
  </si>
  <si>
    <t>2. Chirurginiai chalatai</t>
  </si>
  <si>
    <t>2.1.</t>
  </si>
  <si>
    <t>2.2.</t>
  </si>
  <si>
    <t>2 grupė iš viso (36 mėn. suma skaičiais ir žodžiais)</t>
  </si>
  <si>
    <t>3. Chirurginės siuvimo medžiagos adatos naudojamos žaizdoms siūti</t>
  </si>
  <si>
    <t>3.1.</t>
  </si>
  <si>
    <t>3.2.</t>
  </si>
  <si>
    <t>3.3.</t>
  </si>
  <si>
    <t>3  grupė iš viso (36 mėn. suma skaičiais ir žodžiais)</t>
  </si>
  <si>
    <t>4. Tinklelis išvaržoms</t>
  </si>
  <si>
    <t>4 grupė iš viso (36 mėn. suma skaičiais ir žodžiais)</t>
  </si>
  <si>
    <t>4.1.</t>
  </si>
  <si>
    <t>4.2.</t>
  </si>
  <si>
    <t>5 grupė iš viso (36 mėn. suma skaičiais ir žodžiais)</t>
  </si>
  <si>
    <t>5.1.</t>
  </si>
  <si>
    <t>6. Medicininiai kvėpavimo prietaisai</t>
  </si>
  <si>
    <t>6.1.</t>
  </si>
  <si>
    <t>6 grupė iš viso (36 mėn. suma skaičiais ir žodžiais)</t>
  </si>
  <si>
    <t>7. Kauliniai laikikliai</t>
  </si>
  <si>
    <t>7.1.</t>
  </si>
  <si>
    <t>7.2.</t>
  </si>
  <si>
    <t>7.3.</t>
  </si>
  <si>
    <t>7.4.</t>
  </si>
  <si>
    <t>7 grupė iš viso (36 mėn. suma skaičiais ir žodžiais)</t>
  </si>
  <si>
    <t>8 grupė iš viso (36 mėn. suma skaičiais ir žodžiais)</t>
  </si>
  <si>
    <t>9. Aukšto lygio dezinfekcinė priemonė skirta rankiniam medicinos prietaisų apruošimui</t>
  </si>
  <si>
    <t>10. Nusiurbimo įrangos valymo ir dezinfekcijos priemonės</t>
  </si>
  <si>
    <t>10 grupė iš viso (36 mėn. suma skaičiais ir žodžiais)</t>
  </si>
  <si>
    <t>9.1.</t>
  </si>
  <si>
    <t xml:space="preserve">1. Priemonė dideliems paviršiams, įrangai  valyti ir dezinfekuoti (koncentratas) </t>
  </si>
  <si>
    <t xml:space="preserve">Priemonė dideliems paviršiams, įrangai  valyti ir dezin+E203:E217fekuoti (koncentratas) 
Sudėtyje benzylalkilamonio chloridai, diaminai, tenzidai, arba glikoprotamino inovatyvios veikliosios medžiagos arba kt. 
2-o  ir 4-to tipo visuomenės sveikatos priežiūros ir maisto  biocidas.
- turi atitikti MDD 93/42/EEC direktyvai;
- be aldehidų, naikina bakterijas, įsk.TBC, MRSA, grybelius, apvalkalėlius turinčius virusus (HBV, HCV, ŽIV, Nora, polio, Roto ir kt.);
 - tiktų šaldytuvų bei vonių dezinfekcijai, tinka naudoti rizikos skyriuose  laboratorijose, operacinėse ir  kt.;
- negadina baldų, medicinos įrengimų, aparatūros su organiniu stiklu  ir kt.,
- trumpas ekspozicijos laikas - iki 15 min.
Vertinama pagal preparato ekonomiškumą: koncentraciją,  trumpiausią  ekspoziciją bei darbinio tirpalo kiekį.
Pateikti nemokamai: pagalbinius priedus: nedrėkstančias darbo instrukcijos, lipdukus tarai, dozatorius – pagal poreikį.
Nurodyti:
1l darb. tirpalo  kainą ...........
Koncentracija........
Eksozicija 15 min.
</t>
  </si>
  <si>
    <t>litr.</t>
  </si>
  <si>
    <r>
      <rPr>
        <sz val="11"/>
        <rFont val="Times New Roman"/>
        <family val="1"/>
      </rPr>
      <t xml:space="preserve">Greito veikimo paruošta- alkoholinė dezinfekcijos priemonė
Biocidas 2-o tipo Visuomenės sveikatos priežiūros biocidas;
turi atitikti MDD 93/42/EEC direktyvai.
nedidelių, alkoholiui atsparių paviršių, įrangos, aplinkos daiktų, kušečių, stalelių greitai dezinfekcijai atlikti. 
Alkoholio  60 - 70%, priemonė pasižyminti plačiu dezinfekuojančiu poveikiu;
-  po panaudojimo nepalieka likutinių medžiagų; 
- be fenolių, aldehidų ir papildomų kvapų;
 - baktericidinis, virucidinis, fungicidinis  poveikis per 1 -3 min., (įskaitant Mycobacterium terrae - per 5 min.), pateikti įrodančius  tyrimų dokumentus;
</t>
    </r>
    <r>
      <rPr>
        <b/>
        <i/>
        <u/>
        <sz val="11"/>
        <rFont val="Times New Roman"/>
        <family val="2"/>
        <charset val="186"/>
      </rPr>
      <t xml:space="preserve">
</t>
    </r>
  </si>
  <si>
    <t>Pakuotės ne daugiau 1 ltr. talpose  su purkštuku.</t>
  </si>
  <si>
    <t>Pakuotė  5 ltr</t>
  </si>
  <si>
    <t>Dez. priemonė avalynės dezinfekcijai, alkoholio pagrindu, 1-o tipo Visuomenės sveikatos priežiūros biocidas g.b. ketvirtiniai amonio junginiai ar kt. veiklumą aktyvinančios medžiagos; skirta avalynės dezinfekcijai (grybelį naikinti) su purkštuku ne mažiau 350 ml. Vertinama pagal pakuotės dydį ir kainą.</t>
  </si>
  <si>
    <t>11. Dez. priemonė avalynės dezinfekcijai</t>
  </si>
  <si>
    <t>11.1.</t>
  </si>
  <si>
    <t>12. Dezinfekuojanti valymo priemonė - putos.</t>
  </si>
  <si>
    <t>12 grupė iš viso (36 mėn. suma skaičiais ir žodžiais)</t>
  </si>
  <si>
    <t>Dezinfekuojanti valymo priemonė - putos. 2-o tipo visuomenės sveikatos priežiūros biocidas, pasižyminti plataus veikimo spektru:   baktericidiniu, fungicidiniu, virucidiniu veikimu;
 ketvirtiniai amonio junginiai su alkoholiu  arba gliukoprotamino junginiai, tinkanti akriliniams ir kt. jautriems įrangos ir aplinkos paviršiams valyti. Ne mažiau kaip  0,5 iki 1 litr. fl. Vertinama pagal pakuotės dydį ir kainą.</t>
  </si>
  <si>
    <t xml:space="preserve">13. Servetėlės echoskopų daviklių ir  kitų alkoholiams neatsparių paviršių  greitai dezinfekcijai ir valymui (drėgnos) </t>
  </si>
  <si>
    <r>
      <t xml:space="preserve">Servetėlės echoskopų daviklių ir  kitų alkoholiams neatsparių paviršių  greitai dezinfekcijai ir valymui (drėgnos); 
 - veikliosios medžiagos: alkilaminai, ketvirtiniai amonio junginiai, be alkoholio;
- atitiktų MDD 93/42/EEC  direktyvai;
-antimikrobinė medžiaga, pasižyminti baktericidiniu (įsk. MRSA), fungicidiniu (C. </t>
    </r>
    <r>
      <rPr>
        <sz val="11"/>
        <rFont val="Times New Roman"/>
        <family val="1"/>
      </rPr>
      <t xml:space="preserve">Albicans) ir virusidiniu (HBV, HCV, HIV, Rota, Popova, Polyoma, Vaccinia);
 - netoksiškas pacientui ir personalui;
- sudėtyje nėra fenolių, peroksidų, triklosano, aldehidų; 
- ekspozicijos laikas - nuo 1-5 min.;
 - servetėlės dydis  ne mažiau 16x 22 (±2 cm)
- tinka naudoti Mison, Hitachi, GE Medical system ir kt. gamintojų ultragarso įrenginiams;
- servetėlės supakuotos dėžutėse-dozatoriuose;
Pakuotėse ne &gt; po 100 vnt.
Vertinama pagal servetėlės dydį ir apruošiamą plotą (ekonomiškumą).
Pateikti 1 vnt. servetėlės kainą
</t>
    </r>
  </si>
  <si>
    <t>13. grupė iš viso (36 mėn. suma skaičiais ir žodžiais)</t>
  </si>
  <si>
    <t>12.1.</t>
  </si>
  <si>
    <t>13.1.</t>
  </si>
  <si>
    <t>14. Dezinfekuojančios servetėlės sudrėkintos 70% izopropilo ir 2% chlorheksidino tirpalu</t>
  </si>
  <si>
    <t>14. grupė iš viso (36 mėn. suma skaičiais ir žodžiais)</t>
  </si>
  <si>
    <t>14.1.</t>
  </si>
  <si>
    <t>Dezinfekuojančios servetėlės sudrėkintos 70% izopropilo ir 2% chlorheksidino tirpalu, supakuotos po 1 atskirai. Turi atitikti MDD 93/42/EEC direktyvai; skirti neinvaziniams medicinos prietaisams: jungčių, kateteriųkaniulių valymui, dezinfekcijai; Turi veikti baktericidiškai, virucidiškai, ekspozicijos laikas ne ilgiau nei 30 sek. 9tame tarpe MRSA, pseudomonas). Priemonė paruošta naudoti, tinka RITS  skyriuose; Servetėlės ne mažiau 19 cm x 10 cm dydžio ± 2 cm; Pakuotėje ne daugiau 240 vnt.</t>
  </si>
  <si>
    <t>15. Greito veikimo paruošta- alkoholinė dezinfekcijos priemonė</t>
  </si>
  <si>
    <t>15.1.</t>
  </si>
  <si>
    <t>15. grupė iš viso (36 mėn. suma skaičiais ir žodžiais)</t>
  </si>
  <si>
    <t>5. Kūno prausimo priemonė</t>
  </si>
  <si>
    <t xml:space="preserve">Švelni kūno prausimo priemonė:
tinka visiems odos tipams, veidui ir plaukams,
švelniam ir sugiam pacientų prausimui po padidėjusio prakaitavimo ar atsiradūs kūno kvapams dėl ligos pašalinti, arba prieš operacijas,
tinka naudoti duše ar vonioje, be dažiklių, pH neutralus.
</t>
  </si>
  <si>
    <t>Flak.</t>
  </si>
  <si>
    <t>Kaulinis laikiklis su fiksatoriumi "Haase" 185 mm+-20 mm ilgio  (būtini pavyzdžiai)</t>
  </si>
  <si>
    <t>Kaulinis laikiklis lenktas su fiksatoriumi "Lambotte"   270 mm +- 20 mm  ilgio  (būtini pavyzdžiai)</t>
  </si>
  <si>
    <t>Gamintojas Tekno-Medical, Vokietija, katalogo Nr. 24745-16</t>
  </si>
  <si>
    <t>Gamintojas Tekno-Medical, Vokietija, katalogo Nr. 24724-27</t>
  </si>
  <si>
    <t>Gamintojas Tekno-Medical, Vokietija, katalogo Nr. 24730-25</t>
  </si>
  <si>
    <t>Gamintojas Tekno-Medical, Vokietija, katalogo Nr. 24732-27</t>
  </si>
  <si>
    <t>6408,00 Eur (šeši tūkstančiai keturi šimtai aštuoni Eur ir 00 ct</t>
  </si>
  <si>
    <t>7753,68 Eur (septyni tūkstančiai septyni šimtai penkiasdešimt trys Eur ir 68 ct)</t>
  </si>
  <si>
    <t>Žr. Bukletas.pdf 1 psl.</t>
  </si>
  <si>
    <t>Žr. Bukletas.pdf 2 psl.</t>
  </si>
  <si>
    <t>Žr. Bukletas.pdf 3 psl.</t>
  </si>
  <si>
    <t>Žr. Bukletas.pdf 4 psl.</t>
  </si>
  <si>
    <t>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</si>
</sst>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L_t_-;\-* #,##0.00\ _L_t_-;_-* \-??\ _L_t_-;_-@_-"/>
  </numFmts>
  <fonts count="22" x14ac:knownFonts="1">
    <font>
      <sz val="11"/>
      <color theme="1"/>
      <name val="Times New Roman"/>
      <family val="2"/>
      <charset val="186"/>
    </font>
    <font>
      <sz val="11"/>
      <name val="Times New Roman"/>
      <family val="1"/>
      <charset val="186"/>
    </font>
    <font>
      <sz val="11"/>
      <color rgb="FFFF0000"/>
      <name val="Times New Roman"/>
      <family val="1"/>
      <charset val="186"/>
    </font>
    <font>
      <b/>
      <sz val="11"/>
      <name val="Times New Roman"/>
      <family val="1"/>
      <charset val="186"/>
    </font>
    <font>
      <sz val="11"/>
      <name val="Times New Roman"/>
      <family val="2"/>
      <charset val="186"/>
    </font>
    <font>
      <b/>
      <u/>
      <sz val="11"/>
      <name val="Times New Roman"/>
      <family val="1"/>
      <charset val="186"/>
    </font>
    <font>
      <sz val="11"/>
      <color rgb="FF00B0F0"/>
      <name val="Times New Roman"/>
      <family val="1"/>
      <charset val="186"/>
    </font>
    <font>
      <b/>
      <sz val="11"/>
      <color theme="1"/>
      <name val="Times New Roman"/>
      <family val="1"/>
      <charset val="186"/>
    </font>
    <font>
      <sz val="11"/>
      <color theme="1"/>
      <name val="Times New Roman"/>
      <family val="1"/>
      <charset val="186"/>
    </font>
    <font>
      <b/>
      <sz val="9"/>
      <name val="Times New Roman"/>
      <family val="1"/>
      <charset val="186"/>
    </font>
    <font>
      <sz val="10"/>
      <name val="Arial"/>
      <family val="2"/>
      <charset val="186"/>
    </font>
    <font>
      <b/>
      <i/>
      <u/>
      <sz val="11"/>
      <name val="Times New Roman"/>
      <family val="1"/>
      <charset val="186"/>
    </font>
    <font>
      <b/>
      <sz val="11"/>
      <name val="Times New Roman"/>
      <family val="1"/>
    </font>
    <font>
      <sz val="11"/>
      <name val="Times New Roman"/>
      <family val="1"/>
    </font>
    <font>
      <u/>
      <sz val="11"/>
      <name val="Times New Roman"/>
      <family val="1"/>
    </font>
    <font>
      <b/>
      <sz val="14"/>
      <name val="Times New Roman"/>
      <family val="1"/>
      <charset val="186"/>
    </font>
    <font>
      <b/>
      <sz val="16"/>
      <name val="Times New Roman"/>
      <family val="1"/>
      <charset val="186"/>
    </font>
    <font>
      <b/>
      <i/>
      <sz val="11"/>
      <name val="Times New Roman"/>
      <family val="1"/>
    </font>
    <font>
      <b/>
      <i/>
      <u/>
      <sz val="11"/>
      <name val="Times New Roman"/>
      <family val="1"/>
    </font>
    <font>
      <b/>
      <u/>
      <sz val="11"/>
      <name val="Times New Roman"/>
      <family val="2"/>
      <charset val="186"/>
    </font>
    <font>
      <b/>
      <sz val="11"/>
      <name val="Times New Roman"/>
      <family val="2"/>
      <charset val="186"/>
    </font>
    <font>
      <b/>
      <i/>
      <u/>
      <sz val="11"/>
      <name val="Times New Roman"/>
      <family val="2"/>
      <charset val="186"/>
    </font>
  </fonts>
  <fills count="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tint="-0.14999847407452621"/>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4">
    <xf numFmtId="0" fontId="0" fillId="0" borderId="0"/>
    <xf numFmtId="0" fontId="10" fillId="0" borderId="0"/>
    <xf numFmtId="164" fontId="10" fillId="0" borderId="0" applyFill="0" applyBorder="0" applyAlignment="0" applyProtection="0"/>
    <xf numFmtId="0" fontId="10" fillId="0" borderId="0"/>
  </cellStyleXfs>
  <cellXfs count="109">
    <xf numFmtId="0" fontId="0" fillId="0" borderId="0" xfId="0"/>
    <xf numFmtId="0" fontId="3" fillId="2" borderId="5" xfId="0" applyFont="1" applyFill="1" applyBorder="1" applyAlignment="1">
      <alignment horizontal="left" vertical="center" wrapText="1" indent="1"/>
    </xf>
    <xf numFmtId="0" fontId="1" fillId="2" borderId="7" xfId="0" applyFont="1" applyFill="1" applyBorder="1" applyAlignment="1">
      <alignment horizontal="left" vertical="center" wrapText="1" indent="1"/>
    </xf>
    <xf numFmtId="0" fontId="1"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wrapText="1" indent="1"/>
    </xf>
    <xf numFmtId="0" fontId="9" fillId="2" borderId="1" xfId="0" applyFont="1" applyFill="1" applyBorder="1" applyAlignment="1">
      <alignment horizontal="center" vertical="center" wrapText="1"/>
    </xf>
    <xf numFmtId="0" fontId="0" fillId="2" borderId="0" xfId="0" applyFill="1" applyBorder="1" applyAlignment="1">
      <alignment horizontal="center" vertical="center" wrapText="1"/>
    </xf>
    <xf numFmtId="0" fontId="4" fillId="2" borderId="1" xfId="0" applyFont="1" applyFill="1" applyBorder="1"/>
    <xf numFmtId="0" fontId="4" fillId="2" borderId="1" xfId="0" applyFont="1" applyFill="1" applyBorder="1" applyAlignment="1">
      <alignment horizontal="left"/>
    </xf>
    <xf numFmtId="0" fontId="4" fillId="2" borderId="1" xfId="0" applyFont="1" applyFill="1" applyBorder="1" applyAlignment="1">
      <alignment horizontal="center" vertical="center"/>
    </xf>
    <xf numFmtId="0" fontId="0" fillId="2" borderId="0" xfId="0" applyFill="1" applyBorder="1"/>
    <xf numFmtId="0" fontId="11" fillId="2" borderId="1" xfId="0" applyFont="1" applyFill="1" applyBorder="1" applyAlignment="1">
      <alignment horizontal="left" vertical="center" wrapText="1" indent="1"/>
    </xf>
    <xf numFmtId="0" fontId="0" fillId="2" borderId="1" xfId="0" applyFill="1" applyBorder="1" applyAlignment="1">
      <alignment vertical="center" wrapText="1"/>
    </xf>
    <xf numFmtId="0" fontId="1" fillId="2" borderId="1" xfId="0" applyFont="1" applyFill="1" applyBorder="1"/>
    <xf numFmtId="0" fontId="6" fillId="2" borderId="0" xfId="0" applyFont="1" applyFill="1" applyBorder="1"/>
    <xf numFmtId="0" fontId="4" fillId="2" borderId="1" xfId="0" applyFont="1" applyFill="1" applyBorder="1" applyAlignment="1"/>
    <xf numFmtId="0" fontId="4" fillId="2" borderId="2" xfId="0" applyFont="1" applyFill="1" applyBorder="1" applyAlignment="1">
      <alignment horizontal="left"/>
    </xf>
    <xf numFmtId="0" fontId="0" fillId="2" borderId="0" xfId="0" applyFill="1" applyBorder="1" applyAlignment="1">
      <alignment horizontal="center" vertical="center"/>
    </xf>
    <xf numFmtId="0" fontId="1" fillId="2" borderId="1" xfId="0" applyFont="1" applyFill="1" applyBorder="1" applyAlignment="1"/>
    <xf numFmtId="0" fontId="0" fillId="2" borderId="1" xfId="0" applyFill="1" applyBorder="1"/>
    <xf numFmtId="0" fontId="0" fillId="2" borderId="1" xfId="0" applyFill="1" applyBorder="1" applyAlignment="1"/>
    <xf numFmtId="0" fontId="0" fillId="2" borderId="0" xfId="0" applyFill="1" applyBorder="1" applyAlignment="1"/>
    <xf numFmtId="0" fontId="0" fillId="2" borderId="0" xfId="0" applyFill="1" applyBorder="1" applyAlignment="1">
      <alignment horizontal="left" wrapText="1" indent="1"/>
    </xf>
    <xf numFmtId="0" fontId="0" fillId="2" borderId="0" xfId="0" applyFont="1" applyFill="1" applyBorder="1" applyAlignment="1">
      <alignment horizontal="center" vertical="center"/>
    </xf>
    <xf numFmtId="0" fontId="8" fillId="2" borderId="0" xfId="0" applyFont="1" applyFill="1" applyBorder="1" applyAlignment="1">
      <alignment horizontal="center" vertical="center"/>
    </xf>
    <xf numFmtId="0" fontId="2" fillId="2" borderId="0" xfId="0" applyFont="1" applyFill="1" applyBorder="1" applyAlignment="1">
      <alignment horizontal="center" vertical="center"/>
    </xf>
    <xf numFmtId="0" fontId="4" fillId="3" borderId="1" xfId="0" applyFont="1" applyFill="1" applyBorder="1"/>
    <xf numFmtId="0" fontId="4" fillId="3" borderId="1" xfId="0" applyFont="1" applyFill="1" applyBorder="1" applyAlignment="1">
      <alignment horizontal="left"/>
    </xf>
    <xf numFmtId="0" fontId="0" fillId="3" borderId="0" xfId="0" applyFill="1" applyBorder="1"/>
    <xf numFmtId="0" fontId="1" fillId="3" borderId="1" xfId="0" applyFont="1" applyFill="1" applyBorder="1"/>
    <xf numFmtId="0" fontId="1" fillId="3" borderId="1" xfId="0" applyFont="1" applyFill="1" applyBorder="1" applyAlignment="1">
      <alignment horizontal="left"/>
    </xf>
    <xf numFmtId="0" fontId="6" fillId="3" borderId="0" xfId="0" applyFont="1" applyFill="1" applyBorder="1"/>
    <xf numFmtId="16" fontId="1" fillId="2" borderId="1" xfId="0" applyNumberFormat="1" applyFont="1" applyFill="1" applyBorder="1" applyAlignment="1">
      <alignment horizontal="center" vertical="center"/>
    </xf>
    <xf numFmtId="0" fontId="1" fillId="2" borderId="1" xfId="0" applyFont="1" applyFill="1" applyBorder="1" applyAlignment="1">
      <alignment horizontal="left" vertical="center" wrapText="1" indent="1"/>
    </xf>
    <xf numFmtId="0" fontId="1" fillId="2" borderId="5" xfId="0" applyFont="1" applyFill="1" applyBorder="1" applyAlignment="1">
      <alignment horizontal="left" wrapText="1" indent="1"/>
    </xf>
    <xf numFmtId="0" fontId="1" fillId="2" borderId="7" xfId="0" applyFont="1" applyFill="1" applyBorder="1" applyAlignment="1">
      <alignment horizontal="left" wrapText="1" indent="1"/>
    </xf>
    <xf numFmtId="0" fontId="1" fillId="2" borderId="6" xfId="0" applyFont="1" applyFill="1" applyBorder="1" applyAlignment="1">
      <alignment horizontal="left" wrapText="1" indent="1"/>
    </xf>
    <xf numFmtId="0" fontId="1" fillId="2" borderId="6" xfId="0" applyFont="1" applyFill="1" applyBorder="1" applyAlignment="1">
      <alignment horizontal="left" vertical="center" wrapText="1" indent="1"/>
    </xf>
    <xf numFmtId="0" fontId="5" fillId="2" borderId="7" xfId="0" applyFont="1" applyFill="1" applyBorder="1" applyAlignment="1">
      <alignment horizontal="left" vertical="center" wrapText="1" indent="1"/>
    </xf>
    <xf numFmtId="0" fontId="4" fillId="2" borderId="1" xfId="0" applyFont="1" applyFill="1" applyBorder="1" applyAlignment="1">
      <alignment vertical="center"/>
    </xf>
    <xf numFmtId="0" fontId="4" fillId="2" borderId="5" xfId="0" applyFont="1" applyFill="1" applyBorder="1" applyAlignment="1">
      <alignment horizontal="left"/>
    </xf>
    <xf numFmtId="0" fontId="17" fillId="2" borderId="1" xfId="0" applyFont="1" applyFill="1" applyBorder="1" applyAlignment="1">
      <alignment horizontal="left" vertical="center" wrapText="1" indent="1"/>
    </xf>
    <xf numFmtId="0" fontId="1" fillId="2" borderId="1" xfId="0" applyFont="1" applyFill="1" applyBorder="1" applyAlignment="1">
      <alignment horizontal="left" wrapText="1" indent="1"/>
    </xf>
    <xf numFmtId="0" fontId="12" fillId="2" borderId="7" xfId="0" applyFont="1" applyFill="1" applyBorder="1" applyAlignment="1">
      <alignment horizontal="left" vertical="center" wrapText="1" indent="1"/>
    </xf>
    <xf numFmtId="0" fontId="14" fillId="2" borderId="7" xfId="0" applyFont="1" applyFill="1" applyBorder="1" applyAlignment="1">
      <alignment horizontal="left" vertical="center" wrapText="1" indent="1"/>
    </xf>
    <xf numFmtId="0" fontId="13" fillId="2" borderId="7" xfId="0" applyFont="1" applyFill="1" applyBorder="1" applyAlignment="1">
      <alignment horizontal="left" vertical="center" wrapText="1" indent="1"/>
    </xf>
    <xf numFmtId="0" fontId="12" fillId="2" borderId="6" xfId="0" applyFont="1" applyFill="1" applyBorder="1" applyAlignment="1">
      <alignment horizontal="left" vertical="center" wrapText="1" indent="1"/>
    </xf>
    <xf numFmtId="0" fontId="0" fillId="2" borderId="1" xfId="0" applyFill="1" applyBorder="1" applyAlignment="1">
      <alignment horizontal="center" vertical="center"/>
    </xf>
    <xf numFmtId="0" fontId="18" fillId="2" borderId="1" xfId="0" applyFont="1" applyFill="1" applyBorder="1" applyAlignment="1">
      <alignment horizontal="left" vertical="center" wrapText="1" indent="1"/>
    </xf>
    <xf numFmtId="0" fontId="8"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19" fillId="2" borderId="5" xfId="0" applyFont="1" applyFill="1" applyBorder="1" applyAlignment="1">
      <alignment horizontal="left" vertical="center" wrapText="1" indent="1"/>
    </xf>
    <xf numFmtId="0" fontId="20" fillId="2" borderId="7" xfId="0" applyFont="1" applyFill="1" applyBorder="1" applyAlignment="1">
      <alignment horizontal="left" vertical="center" wrapText="1" indent="1"/>
    </xf>
    <xf numFmtId="0" fontId="4" fillId="2" borderId="7" xfId="0" applyFont="1" applyFill="1" applyBorder="1" applyAlignment="1">
      <alignment horizontal="left" vertical="center" wrapText="1" indent="1"/>
    </xf>
    <xf numFmtId="0" fontId="19" fillId="2" borderId="7" xfId="0" applyFont="1" applyFill="1" applyBorder="1" applyAlignment="1">
      <alignment horizontal="left" vertical="center" wrapText="1" indent="1"/>
    </xf>
    <xf numFmtId="0" fontId="21" fillId="2" borderId="1" xfId="0" applyFont="1" applyFill="1" applyBorder="1" applyAlignment="1">
      <alignment horizontal="left" vertical="center" wrapText="1" indent="1"/>
    </xf>
    <xf numFmtId="0" fontId="4" fillId="2" borderId="2" xfId="0" applyFont="1" applyFill="1" applyBorder="1" applyAlignment="1">
      <alignment horizontal="center" vertical="center"/>
    </xf>
    <xf numFmtId="0" fontId="12" fillId="2" borderId="1" xfId="0" applyFont="1" applyFill="1" applyBorder="1" applyAlignment="1">
      <alignment horizontal="left" vertical="center" wrapText="1" indent="1"/>
    </xf>
    <xf numFmtId="0" fontId="13" fillId="2" borderId="1" xfId="0" applyFont="1" applyFill="1" applyBorder="1" applyAlignment="1">
      <alignment horizontal="left" vertical="center" wrapText="1" indent="1"/>
    </xf>
    <xf numFmtId="0" fontId="4" fillId="4" borderId="1" xfId="0" applyFont="1" applyFill="1" applyBorder="1"/>
    <xf numFmtId="0" fontId="0" fillId="4" borderId="1" xfId="0" applyFill="1" applyBorder="1" applyAlignment="1">
      <alignment vertical="center" wrapText="1"/>
    </xf>
    <xf numFmtId="0" fontId="4" fillId="4" borderId="1" xfId="0" applyFont="1" applyFill="1" applyBorder="1" applyAlignment="1">
      <alignment horizontal="left"/>
    </xf>
    <xf numFmtId="0" fontId="1" fillId="5" borderId="1" xfId="0" applyFont="1" applyFill="1" applyBorder="1" applyAlignment="1">
      <alignment vertical="center"/>
    </xf>
    <xf numFmtId="0" fontId="1" fillId="5" borderId="1" xfId="0" applyFont="1" applyFill="1" applyBorder="1" applyAlignment="1">
      <alignment horizontal="left" vertical="center" wrapText="1" indent="1"/>
    </xf>
    <xf numFmtId="0" fontId="1" fillId="5"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4" borderId="2" xfId="0" applyFont="1" applyFill="1" applyBorder="1" applyAlignment="1">
      <alignment horizontal="left"/>
    </xf>
    <xf numFmtId="0" fontId="11" fillId="5" borderId="1" xfId="0" applyFont="1" applyFill="1" applyBorder="1" applyAlignment="1">
      <alignment horizontal="left" vertical="center" wrapText="1" indent="1"/>
    </xf>
    <xf numFmtId="2" fontId="1" fillId="5" borderId="1" xfId="0" applyNumberFormat="1" applyFont="1" applyFill="1" applyBorder="1" applyAlignment="1">
      <alignment horizontal="center" vertical="center"/>
    </xf>
    <xf numFmtId="2" fontId="4" fillId="5" borderId="1" xfId="0" applyNumberFormat="1" applyFont="1" applyFill="1" applyBorder="1" applyAlignment="1">
      <alignment horizontal="center" vertical="center"/>
    </xf>
    <xf numFmtId="0" fontId="4" fillId="5" borderId="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1" fillId="2" borderId="5"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6"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7"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15" fillId="2" borderId="9"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7" fillId="2" borderId="2" xfId="0" applyFont="1" applyFill="1" applyBorder="1" applyAlignment="1">
      <alignment horizontal="center"/>
    </xf>
    <xf numFmtId="0" fontId="7" fillId="2" borderId="3" xfId="0" applyFont="1" applyFill="1" applyBorder="1" applyAlignment="1">
      <alignment horizontal="center"/>
    </xf>
    <xf numFmtId="0" fontId="7" fillId="2" borderId="4" xfId="0" applyFont="1" applyFill="1" applyBorder="1" applyAlignment="1">
      <alignment horizontal="center"/>
    </xf>
    <xf numFmtId="0" fontId="4" fillId="2" borderId="6" xfId="0" applyFont="1" applyFill="1" applyBorder="1" applyAlignment="1">
      <alignment horizontal="center" vertical="center"/>
    </xf>
    <xf numFmtId="0" fontId="3" fillId="4" borderId="2" xfId="0" applyFont="1" applyFill="1" applyBorder="1" applyAlignment="1">
      <alignment horizontal="center"/>
    </xf>
    <xf numFmtId="0" fontId="3" fillId="4" borderId="3" xfId="0" applyFont="1" applyFill="1" applyBorder="1" applyAlignment="1">
      <alignment horizontal="center"/>
    </xf>
    <xf numFmtId="0" fontId="3" fillId="4" borderId="4" xfId="0" applyFont="1" applyFill="1" applyBorder="1" applyAlignment="1">
      <alignment horizontal="center"/>
    </xf>
    <xf numFmtId="0" fontId="3" fillId="2" borderId="12" xfId="0" applyFont="1" applyFill="1" applyBorder="1" applyAlignment="1">
      <alignment horizontal="center"/>
    </xf>
    <xf numFmtId="0" fontId="4" fillId="2" borderId="7" xfId="0" applyFont="1" applyFill="1" applyBorder="1" applyAlignment="1">
      <alignment horizontal="center"/>
    </xf>
    <xf numFmtId="0" fontId="4" fillId="2" borderId="6" xfId="0" applyFont="1" applyFill="1" applyBorder="1" applyAlignment="1">
      <alignment horizontal="center"/>
    </xf>
    <xf numFmtId="0" fontId="1" fillId="2" borderId="7"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2" fillId="2" borderId="3"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49" fontId="1" fillId="5" borderId="1" xfId="0" applyNumberFormat="1" applyFont="1" applyFill="1" applyBorder="1" applyAlignment="1">
      <alignment horizontal="center" vertical="center"/>
    </xf>
  </cellXfs>
  <cellStyles count="4">
    <cellStyle name="Įprastas 2" xfId="3" xr:uid="{00000000-0005-0000-0000-000000000000}"/>
    <cellStyle name="Įprastas 3" xfId="1" xr:uid="{00000000-0005-0000-0000-000001000000}"/>
    <cellStyle name="Kablelis 2" xfId="2" xr:uid="{00000000-0005-0000-0000-000002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99"/>
  <sheetViews>
    <sheetView tabSelected="1" topLeftCell="D55" zoomScale="106" zoomScaleNormal="106" workbookViewId="0">
      <selection activeCell="J46" sqref="J46"/>
    </sheetView>
  </sheetViews>
  <sheetFormatPr defaultColWidth="9.140625" defaultRowHeight="15" x14ac:dyDescent="0.25"/>
  <cols>
    <col min="1" max="1" width="3.28515625" style="12" hidden="1" customWidth="1"/>
    <col min="2" max="2" width="3.7109375" style="12" hidden="1" customWidth="1"/>
    <col min="3" max="3" width="30.42578125" style="23" hidden="1" customWidth="1"/>
    <col min="4" max="4" width="5.42578125" style="12" customWidth="1"/>
    <col min="5" max="5" width="43.140625" style="24" customWidth="1"/>
    <col min="6" max="6" width="7" style="25" customWidth="1"/>
    <col min="7" max="7" width="8.42578125" style="19" customWidth="1"/>
    <col min="8" max="10" width="9.140625" style="19" customWidth="1"/>
    <col min="11" max="11" width="12.28515625" style="19" customWidth="1"/>
    <col min="12" max="12" width="12.85546875" style="19" customWidth="1"/>
    <col min="13" max="13" width="16.140625" style="19" customWidth="1"/>
    <col min="14" max="26" width="9.140625" style="19" hidden="1" customWidth="1"/>
    <col min="27" max="29" width="9.140625" style="26" hidden="1" customWidth="1"/>
    <col min="30" max="30" width="13.42578125" style="27" hidden="1" customWidth="1"/>
    <col min="31" max="31" width="11.28515625" style="19" hidden="1" customWidth="1"/>
    <col min="32" max="32" width="8.140625" style="19" hidden="1" customWidth="1"/>
    <col min="33" max="33" width="12.7109375" style="19" customWidth="1"/>
    <col min="34" max="16384" width="9.140625" style="12"/>
  </cols>
  <sheetData>
    <row r="1" spans="1:40" s="8" customFormat="1" ht="57" x14ac:dyDescent="0.25">
      <c r="A1" s="4" t="s">
        <v>0</v>
      </c>
      <c r="B1" s="4" t="s">
        <v>1</v>
      </c>
      <c r="C1" s="5" t="s">
        <v>2</v>
      </c>
      <c r="D1" s="4" t="s">
        <v>3</v>
      </c>
      <c r="E1" s="6" t="s">
        <v>4</v>
      </c>
      <c r="F1" s="4" t="s">
        <v>5</v>
      </c>
      <c r="G1" s="7" t="s">
        <v>89</v>
      </c>
      <c r="H1" s="4" t="s">
        <v>6</v>
      </c>
      <c r="I1" s="4" t="s">
        <v>7</v>
      </c>
      <c r="J1" s="4" t="s">
        <v>8</v>
      </c>
      <c r="K1" s="4" t="s">
        <v>92</v>
      </c>
      <c r="L1" s="4" t="s">
        <v>91</v>
      </c>
      <c r="M1" s="4" t="s">
        <v>47</v>
      </c>
      <c r="N1" s="7" t="s">
        <v>52</v>
      </c>
      <c r="O1" s="7" t="s">
        <v>50</v>
      </c>
      <c r="P1" s="7" t="s">
        <v>51</v>
      </c>
      <c r="Q1" s="7" t="s">
        <v>53</v>
      </c>
      <c r="R1" s="7" t="s">
        <v>54</v>
      </c>
      <c r="S1" s="7" t="s">
        <v>55</v>
      </c>
      <c r="T1" s="7" t="s">
        <v>56</v>
      </c>
      <c r="U1" s="7" t="s">
        <v>57</v>
      </c>
      <c r="V1" s="7" t="s">
        <v>58</v>
      </c>
      <c r="W1" s="7" t="s">
        <v>59</v>
      </c>
      <c r="X1" s="7" t="s">
        <v>60</v>
      </c>
      <c r="Y1" s="7" t="s">
        <v>61</v>
      </c>
      <c r="Z1" s="7" t="s">
        <v>62</v>
      </c>
      <c r="AA1" s="7" t="s">
        <v>63</v>
      </c>
      <c r="AB1" s="7" t="s">
        <v>70</v>
      </c>
      <c r="AC1" s="7" t="s">
        <v>71</v>
      </c>
      <c r="AD1" s="7" t="s">
        <v>72</v>
      </c>
      <c r="AE1" s="7" t="s">
        <v>73</v>
      </c>
      <c r="AF1" s="7" t="s">
        <v>73</v>
      </c>
      <c r="AG1" s="4" t="s">
        <v>93</v>
      </c>
    </row>
    <row r="2" spans="1:40" s="8" customFormat="1" ht="102.6" customHeight="1" x14ac:dyDescent="0.25">
      <c r="A2" s="4"/>
      <c r="B2" s="4"/>
      <c r="C2" s="5"/>
      <c r="D2" s="76" t="s">
        <v>95</v>
      </c>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8"/>
    </row>
    <row r="3" spans="1:40" s="8" customFormat="1" ht="15" customHeight="1" x14ac:dyDescent="0.25">
      <c r="A3" s="4"/>
      <c r="B3" s="4"/>
      <c r="C3" s="5"/>
      <c r="D3" s="73" t="s">
        <v>90</v>
      </c>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5"/>
    </row>
    <row r="4" spans="1:40" s="8" customFormat="1" ht="60.75" customHeight="1" x14ac:dyDescent="0.25">
      <c r="A4" s="4"/>
      <c r="B4" s="4"/>
      <c r="C4" s="5"/>
      <c r="D4" s="90" t="s">
        <v>94</v>
      </c>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2"/>
    </row>
    <row r="5" spans="1:40" s="8" customFormat="1" ht="33.75" customHeight="1" x14ac:dyDescent="0.25">
      <c r="A5" s="4"/>
      <c r="B5" s="4"/>
      <c r="C5" s="5"/>
      <c r="D5" s="4"/>
      <c r="E5" s="76" t="s">
        <v>125</v>
      </c>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8"/>
    </row>
    <row r="6" spans="1:40" ht="409.5" x14ac:dyDescent="0.25">
      <c r="A6" s="9">
        <v>1</v>
      </c>
      <c r="B6" s="10" t="s">
        <v>9</v>
      </c>
      <c r="C6" s="10"/>
      <c r="D6" s="34" t="s">
        <v>10</v>
      </c>
      <c r="E6" s="35" t="s">
        <v>126</v>
      </c>
      <c r="F6" s="3" t="s">
        <v>127</v>
      </c>
      <c r="G6" s="11">
        <v>1020</v>
      </c>
      <c r="H6" s="3"/>
      <c r="I6" s="3"/>
      <c r="J6" s="3"/>
      <c r="K6" s="3"/>
      <c r="L6" s="3"/>
      <c r="M6" s="3"/>
      <c r="N6" s="3"/>
      <c r="O6" s="3"/>
      <c r="P6" s="3">
        <v>2200</v>
      </c>
      <c r="Q6" s="3"/>
      <c r="R6" s="3"/>
      <c r="S6" s="3">
        <v>1500</v>
      </c>
      <c r="T6" s="3">
        <v>2000</v>
      </c>
      <c r="U6" s="3">
        <v>4000</v>
      </c>
      <c r="V6" s="3">
        <v>500</v>
      </c>
      <c r="W6" s="3">
        <v>1300</v>
      </c>
      <c r="X6" s="3">
        <v>5000</v>
      </c>
      <c r="Y6" s="3">
        <v>10000</v>
      </c>
      <c r="Z6" s="3">
        <v>300</v>
      </c>
      <c r="AA6" s="3"/>
      <c r="AB6" s="3"/>
      <c r="AC6" s="3"/>
      <c r="AD6" s="3">
        <f t="shared" ref="AD6" si="0">+SUM(N6:AC6)</f>
        <v>26800</v>
      </c>
      <c r="AE6" s="11">
        <f>+AD6*3</f>
        <v>80400</v>
      </c>
      <c r="AF6" s="11">
        <v>80400</v>
      </c>
      <c r="AG6" s="3"/>
    </row>
    <row r="7" spans="1:40" ht="30" x14ac:dyDescent="0.25">
      <c r="A7" s="9">
        <v>14</v>
      </c>
      <c r="B7" s="10" t="s">
        <v>9</v>
      </c>
      <c r="C7" s="10"/>
      <c r="D7" s="9"/>
      <c r="E7" s="13" t="s">
        <v>82</v>
      </c>
      <c r="F7" s="3" t="s">
        <v>77</v>
      </c>
      <c r="G7" s="11" t="s">
        <v>77</v>
      </c>
      <c r="H7" s="11" t="s">
        <v>77</v>
      </c>
      <c r="I7" s="11" t="s">
        <v>77</v>
      </c>
      <c r="J7" s="11" t="s">
        <v>77</v>
      </c>
      <c r="K7" s="11"/>
      <c r="L7" s="11"/>
      <c r="M7" s="11" t="s">
        <v>77</v>
      </c>
      <c r="N7" s="11"/>
      <c r="O7" s="11"/>
      <c r="P7" s="11"/>
      <c r="Q7" s="11"/>
      <c r="R7" s="11"/>
      <c r="S7" s="11"/>
      <c r="T7" s="11"/>
      <c r="U7" s="11"/>
      <c r="V7" s="11"/>
      <c r="W7" s="11"/>
      <c r="X7" s="11"/>
      <c r="Y7" s="11"/>
      <c r="Z7" s="11"/>
      <c r="AA7" s="3"/>
      <c r="AB7" s="3"/>
      <c r="AC7" s="3"/>
      <c r="AD7" s="3"/>
      <c r="AE7" s="11"/>
      <c r="AF7" s="11"/>
      <c r="AG7" s="11" t="s">
        <v>77</v>
      </c>
    </row>
    <row r="8" spans="1:40" ht="31.5" customHeight="1" x14ac:dyDescent="0.25">
      <c r="A8" s="9"/>
      <c r="B8" s="10"/>
      <c r="C8" s="79" t="s">
        <v>96</v>
      </c>
      <c r="D8" s="80"/>
      <c r="E8" s="100"/>
      <c r="F8" s="80"/>
      <c r="G8" s="80"/>
      <c r="H8" s="80"/>
      <c r="I8" s="80"/>
      <c r="J8" s="80"/>
      <c r="K8" s="80"/>
      <c r="L8" s="80"/>
      <c r="M8" s="80"/>
      <c r="N8" s="80"/>
      <c r="O8" s="80"/>
      <c r="P8" s="80"/>
      <c r="Q8" s="80"/>
      <c r="R8" s="80"/>
      <c r="S8" s="80"/>
      <c r="T8" s="80"/>
      <c r="U8" s="80"/>
      <c r="V8" s="80"/>
      <c r="W8" s="80"/>
      <c r="X8" s="80"/>
      <c r="Y8" s="80"/>
      <c r="Z8" s="80"/>
      <c r="AA8" s="80"/>
      <c r="AB8" s="80"/>
      <c r="AC8" s="80"/>
      <c r="AD8" s="80"/>
      <c r="AE8" s="81"/>
      <c r="AF8" s="9"/>
      <c r="AG8" s="14"/>
    </row>
    <row r="9" spans="1:40" s="30" customFormat="1" ht="30" x14ac:dyDescent="0.25">
      <c r="A9" s="28">
        <v>138</v>
      </c>
      <c r="B9" s="29" t="s">
        <v>13</v>
      </c>
      <c r="C9" s="101"/>
      <c r="D9" s="3" t="s">
        <v>97</v>
      </c>
      <c r="E9" s="35" t="s">
        <v>14</v>
      </c>
      <c r="F9" s="3" t="s">
        <v>11</v>
      </c>
      <c r="G9" s="11">
        <v>6000</v>
      </c>
      <c r="H9" s="3"/>
      <c r="I9" s="3"/>
      <c r="J9" s="3"/>
      <c r="K9" s="3"/>
      <c r="L9" s="3"/>
      <c r="M9" s="3"/>
      <c r="N9" s="3"/>
      <c r="O9" s="3"/>
      <c r="P9" s="3"/>
      <c r="Q9" s="3"/>
      <c r="R9" s="3"/>
      <c r="S9" s="3">
        <v>1000</v>
      </c>
      <c r="T9" s="3">
        <v>1000</v>
      </c>
      <c r="U9" s="3"/>
      <c r="V9" s="3"/>
      <c r="W9" s="3"/>
      <c r="X9" s="3"/>
      <c r="Y9" s="3"/>
      <c r="Z9" s="3"/>
      <c r="AA9" s="3"/>
      <c r="AB9" s="3"/>
      <c r="AC9" s="3"/>
      <c r="AD9" s="3">
        <f>+SUM(N9:AC9)</f>
        <v>2000</v>
      </c>
      <c r="AE9" s="11">
        <f t="shared" ref="AE9:AE10" si="1">+AD9*3</f>
        <v>6000</v>
      </c>
      <c r="AF9" s="11">
        <v>6000</v>
      </c>
      <c r="AG9" s="3"/>
      <c r="AH9" s="12"/>
      <c r="AI9" s="12"/>
      <c r="AJ9" s="12"/>
      <c r="AK9" s="12"/>
      <c r="AL9" s="12"/>
      <c r="AM9" s="12"/>
      <c r="AN9" s="12"/>
    </row>
    <row r="10" spans="1:40" s="33" customFormat="1" ht="30" x14ac:dyDescent="0.25">
      <c r="A10" s="31"/>
      <c r="B10" s="32"/>
      <c r="C10" s="101"/>
      <c r="D10" s="3" t="s">
        <v>98</v>
      </c>
      <c r="E10" s="35" t="s">
        <v>48</v>
      </c>
      <c r="F10" s="3" t="s">
        <v>12</v>
      </c>
      <c r="G10" s="11">
        <v>7500</v>
      </c>
      <c r="H10" s="3"/>
      <c r="I10" s="3"/>
      <c r="J10" s="3"/>
      <c r="K10" s="3"/>
      <c r="L10" s="3"/>
      <c r="M10" s="3"/>
      <c r="N10" s="3"/>
      <c r="O10" s="3"/>
      <c r="P10" s="3"/>
      <c r="Q10" s="3"/>
      <c r="R10" s="3"/>
      <c r="S10" s="3"/>
      <c r="T10" s="3"/>
      <c r="U10" s="3"/>
      <c r="V10" s="3"/>
      <c r="W10" s="3"/>
      <c r="X10" s="3"/>
      <c r="Y10" s="3"/>
      <c r="Z10" s="3"/>
      <c r="AA10" s="3">
        <v>2500</v>
      </c>
      <c r="AB10" s="3"/>
      <c r="AC10" s="3"/>
      <c r="AD10" s="3">
        <f>+SUM(N10:AC10)</f>
        <v>2500</v>
      </c>
      <c r="AE10" s="11">
        <f t="shared" si="1"/>
        <v>7500</v>
      </c>
      <c r="AF10" s="11">
        <v>7500</v>
      </c>
      <c r="AG10" s="3"/>
      <c r="AH10" s="16"/>
      <c r="AI10" s="16"/>
      <c r="AJ10" s="16"/>
      <c r="AK10" s="16"/>
      <c r="AL10" s="16"/>
      <c r="AM10" s="16"/>
      <c r="AN10" s="16"/>
    </row>
    <row r="11" spans="1:40" ht="30" x14ac:dyDescent="0.25">
      <c r="A11" s="9">
        <v>139</v>
      </c>
      <c r="B11" s="10" t="s">
        <v>13</v>
      </c>
      <c r="C11" s="102"/>
      <c r="D11" s="9"/>
      <c r="E11" s="13" t="s">
        <v>99</v>
      </c>
      <c r="F11" s="3" t="s">
        <v>77</v>
      </c>
      <c r="G11" s="11" t="s">
        <v>77</v>
      </c>
      <c r="H11" s="11" t="s">
        <v>77</v>
      </c>
      <c r="I11" s="11" t="s">
        <v>77</v>
      </c>
      <c r="J11" s="11" t="s">
        <v>77</v>
      </c>
      <c r="K11" s="11"/>
      <c r="L11" s="11"/>
      <c r="M11" s="11" t="s">
        <v>77</v>
      </c>
      <c r="N11" s="11"/>
      <c r="O11" s="11"/>
      <c r="P11" s="11"/>
      <c r="Q11" s="11"/>
      <c r="R11" s="11"/>
      <c r="S11" s="11"/>
      <c r="T11" s="11"/>
      <c r="U11" s="11"/>
      <c r="V11" s="11"/>
      <c r="W11" s="11"/>
      <c r="X11" s="11"/>
      <c r="Y11" s="11"/>
      <c r="Z11" s="11"/>
      <c r="AA11" s="3"/>
      <c r="AB11" s="3"/>
      <c r="AC11" s="3"/>
      <c r="AD11" s="3"/>
      <c r="AE11" s="11"/>
      <c r="AF11" s="11"/>
      <c r="AG11" s="11" t="s">
        <v>77</v>
      </c>
    </row>
    <row r="12" spans="1:40" ht="27.6" customHeight="1" x14ac:dyDescent="0.25">
      <c r="A12" s="9"/>
      <c r="B12" s="10"/>
      <c r="C12" s="79" t="s">
        <v>100</v>
      </c>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1"/>
      <c r="AF12" s="9"/>
      <c r="AG12" s="14"/>
    </row>
    <row r="13" spans="1:40" x14ac:dyDescent="0.25">
      <c r="A13" s="9"/>
      <c r="B13" s="10"/>
      <c r="C13" s="10"/>
      <c r="D13" s="82" t="s">
        <v>101</v>
      </c>
      <c r="E13" s="36" t="s">
        <v>17</v>
      </c>
      <c r="F13" s="82" t="s">
        <v>11</v>
      </c>
      <c r="G13" s="85">
        <v>90</v>
      </c>
      <c r="H13" s="82"/>
      <c r="I13" s="82"/>
      <c r="J13" s="82"/>
      <c r="K13" s="82"/>
      <c r="L13" s="82"/>
      <c r="M13" s="82"/>
      <c r="N13" s="82"/>
      <c r="O13" s="82"/>
      <c r="P13" s="82"/>
      <c r="Q13" s="82"/>
      <c r="R13" s="82"/>
      <c r="S13" s="82">
        <v>30</v>
      </c>
      <c r="T13" s="82"/>
      <c r="U13" s="82"/>
      <c r="V13" s="82"/>
      <c r="W13" s="82"/>
      <c r="X13" s="82"/>
      <c r="Y13" s="82"/>
      <c r="Z13" s="82"/>
      <c r="AA13" s="82"/>
      <c r="AB13" s="82"/>
      <c r="AC13" s="82"/>
      <c r="AD13" s="82">
        <f>+SUM(N13:AC13)</f>
        <v>30</v>
      </c>
      <c r="AE13" s="85">
        <f t="shared" ref="AE13:AE16" si="2">+AD13*3</f>
        <v>90</v>
      </c>
      <c r="AF13" s="85">
        <v>90</v>
      </c>
      <c r="AG13" s="82"/>
    </row>
    <row r="14" spans="1:40" x14ac:dyDescent="0.25">
      <c r="A14" s="9"/>
      <c r="B14" s="10"/>
      <c r="C14" s="10"/>
      <c r="D14" s="83"/>
      <c r="E14" s="37" t="s">
        <v>18</v>
      </c>
      <c r="F14" s="83"/>
      <c r="G14" s="86"/>
      <c r="H14" s="83"/>
      <c r="I14" s="83"/>
      <c r="J14" s="83"/>
      <c r="K14" s="83"/>
      <c r="L14" s="83"/>
      <c r="M14" s="83"/>
      <c r="N14" s="83"/>
      <c r="O14" s="83"/>
      <c r="P14" s="83"/>
      <c r="Q14" s="83"/>
      <c r="R14" s="83"/>
      <c r="S14" s="83"/>
      <c r="T14" s="83"/>
      <c r="U14" s="83"/>
      <c r="V14" s="83"/>
      <c r="W14" s="83"/>
      <c r="X14" s="83"/>
      <c r="Y14" s="83"/>
      <c r="Z14" s="83"/>
      <c r="AA14" s="83"/>
      <c r="AB14" s="83"/>
      <c r="AC14" s="83"/>
      <c r="AD14" s="83"/>
      <c r="AE14" s="86"/>
      <c r="AF14" s="86"/>
      <c r="AG14" s="83"/>
    </row>
    <row r="15" spans="1:40" x14ac:dyDescent="0.25">
      <c r="A15" s="9"/>
      <c r="B15" s="10"/>
      <c r="C15" s="10"/>
      <c r="D15" s="84"/>
      <c r="E15" s="38" t="s">
        <v>19</v>
      </c>
      <c r="F15" s="84"/>
      <c r="G15" s="96"/>
      <c r="H15" s="84"/>
      <c r="I15" s="84"/>
      <c r="J15" s="84"/>
      <c r="K15" s="84"/>
      <c r="L15" s="84"/>
      <c r="M15" s="84"/>
      <c r="N15" s="84"/>
      <c r="O15" s="84"/>
      <c r="P15" s="84"/>
      <c r="Q15" s="84"/>
      <c r="R15" s="84"/>
      <c r="S15" s="84"/>
      <c r="T15" s="84"/>
      <c r="U15" s="84"/>
      <c r="V15" s="84"/>
      <c r="W15" s="84"/>
      <c r="X15" s="84"/>
      <c r="Y15" s="84"/>
      <c r="Z15" s="84"/>
      <c r="AA15" s="84"/>
      <c r="AB15" s="84"/>
      <c r="AC15" s="84"/>
      <c r="AD15" s="84"/>
      <c r="AE15" s="96"/>
      <c r="AF15" s="96"/>
      <c r="AG15" s="84"/>
    </row>
    <row r="16" spans="1:40" ht="60" x14ac:dyDescent="0.25">
      <c r="A16" s="9"/>
      <c r="B16" s="10"/>
      <c r="C16" s="10"/>
      <c r="D16" s="3" t="s">
        <v>102</v>
      </c>
      <c r="E16" s="38" t="s">
        <v>20</v>
      </c>
      <c r="F16" s="3" t="s">
        <v>11</v>
      </c>
      <c r="G16" s="11">
        <v>300</v>
      </c>
      <c r="H16" s="3"/>
      <c r="I16" s="3"/>
      <c r="J16" s="3"/>
      <c r="K16" s="3"/>
      <c r="L16" s="3"/>
      <c r="M16" s="3"/>
      <c r="N16" s="3"/>
      <c r="O16" s="3"/>
      <c r="P16" s="3"/>
      <c r="Q16" s="3"/>
      <c r="R16" s="3"/>
      <c r="S16" s="3">
        <v>100</v>
      </c>
      <c r="T16" s="3"/>
      <c r="U16" s="3"/>
      <c r="V16" s="3"/>
      <c r="W16" s="3"/>
      <c r="X16" s="3"/>
      <c r="Y16" s="3"/>
      <c r="Z16" s="3"/>
      <c r="AA16" s="3"/>
      <c r="AB16" s="3"/>
      <c r="AC16" s="3"/>
      <c r="AD16" s="3">
        <f>+SUM(N16:AC16)</f>
        <v>100</v>
      </c>
      <c r="AE16" s="11">
        <f t="shared" si="2"/>
        <v>300</v>
      </c>
      <c r="AF16" s="11">
        <v>300</v>
      </c>
      <c r="AG16" s="3"/>
    </row>
    <row r="17" spans="1:33" ht="90" x14ac:dyDescent="0.25">
      <c r="A17" s="9"/>
      <c r="B17" s="10"/>
      <c r="C17" s="18"/>
      <c r="D17" s="3" t="s">
        <v>103</v>
      </c>
      <c r="E17" s="39" t="s">
        <v>87</v>
      </c>
      <c r="F17" s="3" t="s">
        <v>11</v>
      </c>
      <c r="G17" s="11">
        <v>300</v>
      </c>
      <c r="H17" s="3"/>
      <c r="I17" s="3"/>
      <c r="J17" s="3"/>
      <c r="K17" s="3"/>
      <c r="L17" s="3"/>
      <c r="M17" s="3"/>
      <c r="N17" s="3"/>
      <c r="O17" s="3"/>
      <c r="P17" s="3"/>
      <c r="Q17" s="3"/>
      <c r="R17" s="3"/>
      <c r="S17" s="3">
        <v>100</v>
      </c>
      <c r="T17" s="3"/>
      <c r="U17" s="3"/>
      <c r="V17" s="3"/>
      <c r="W17" s="3"/>
      <c r="X17" s="3"/>
      <c r="Y17" s="3"/>
      <c r="Z17" s="3"/>
      <c r="AA17" s="3"/>
      <c r="AB17" s="3"/>
      <c r="AC17" s="3"/>
      <c r="AD17" s="3">
        <f>+SUM(N17:AC17)</f>
        <v>100</v>
      </c>
      <c r="AE17" s="11">
        <f t="shared" ref="AE17" si="3">+AD17*3</f>
        <v>300</v>
      </c>
      <c r="AF17" s="11">
        <v>300</v>
      </c>
      <c r="AG17" s="3"/>
    </row>
    <row r="18" spans="1:33" ht="30" x14ac:dyDescent="0.25">
      <c r="A18" s="9"/>
      <c r="B18" s="10"/>
      <c r="C18" s="18"/>
      <c r="D18" s="3"/>
      <c r="E18" s="13" t="s">
        <v>104</v>
      </c>
      <c r="F18" s="3" t="s">
        <v>77</v>
      </c>
      <c r="G18" s="11"/>
      <c r="H18" s="11"/>
      <c r="I18" s="11"/>
      <c r="J18" s="11"/>
      <c r="K18" s="11"/>
      <c r="L18" s="11"/>
      <c r="M18" s="11"/>
      <c r="N18" s="11"/>
      <c r="O18" s="11"/>
      <c r="P18" s="11"/>
      <c r="Q18" s="11"/>
      <c r="R18" s="11"/>
      <c r="S18" s="11"/>
      <c r="T18" s="11"/>
      <c r="U18" s="11"/>
      <c r="V18" s="11"/>
      <c r="W18" s="11"/>
      <c r="X18" s="11"/>
      <c r="Y18" s="11"/>
      <c r="Z18" s="11"/>
      <c r="AA18" s="3"/>
      <c r="AB18" s="3"/>
      <c r="AC18" s="3"/>
      <c r="AD18" s="3"/>
      <c r="AE18" s="11"/>
      <c r="AF18" s="11"/>
      <c r="AG18" s="11"/>
    </row>
    <row r="19" spans="1:33" ht="36" customHeight="1" x14ac:dyDescent="0.25">
      <c r="A19" s="9"/>
      <c r="B19" s="10"/>
      <c r="C19" s="79" t="s">
        <v>105</v>
      </c>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1"/>
      <c r="AF19" s="9"/>
      <c r="AG19" s="14"/>
    </row>
    <row r="20" spans="1:33" ht="45" x14ac:dyDescent="0.25">
      <c r="A20" s="9">
        <v>577</v>
      </c>
      <c r="B20" s="10" t="s">
        <v>21</v>
      </c>
      <c r="C20" s="10"/>
      <c r="D20" s="85" t="s">
        <v>107</v>
      </c>
      <c r="E20" s="35" t="s">
        <v>86</v>
      </c>
      <c r="F20" s="11"/>
      <c r="G20" s="11"/>
      <c r="H20" s="5"/>
      <c r="I20" s="5"/>
      <c r="J20" s="5"/>
      <c r="K20" s="5"/>
      <c r="L20" s="5"/>
      <c r="M20" s="5"/>
      <c r="N20" s="5"/>
      <c r="O20" s="5"/>
      <c r="P20" s="5"/>
      <c r="Q20" s="5"/>
      <c r="R20" s="5"/>
      <c r="S20" s="3"/>
      <c r="T20" s="5"/>
      <c r="U20" s="5"/>
      <c r="V20" s="5"/>
      <c r="W20" s="5"/>
      <c r="X20" s="5"/>
      <c r="Y20" s="5"/>
      <c r="Z20" s="5"/>
      <c r="AA20" s="3"/>
      <c r="AB20" s="3"/>
      <c r="AC20" s="3"/>
      <c r="AD20" s="3"/>
      <c r="AE20" s="11"/>
      <c r="AF20" s="11"/>
      <c r="AG20" s="5"/>
    </row>
    <row r="21" spans="1:33" x14ac:dyDescent="0.25">
      <c r="A21" s="9">
        <v>578</v>
      </c>
      <c r="B21" s="10" t="s">
        <v>21</v>
      </c>
      <c r="C21" s="10"/>
      <c r="D21" s="86"/>
      <c r="E21" s="35" t="s">
        <v>85</v>
      </c>
      <c r="F21" s="11" t="s">
        <v>11</v>
      </c>
      <c r="G21" s="11">
        <v>450</v>
      </c>
      <c r="H21" s="5"/>
      <c r="I21" s="5"/>
      <c r="J21" s="5"/>
      <c r="K21" s="5"/>
      <c r="L21" s="5"/>
      <c r="M21" s="5"/>
      <c r="N21" s="5"/>
      <c r="O21" s="5"/>
      <c r="P21" s="5"/>
      <c r="Q21" s="5"/>
      <c r="R21" s="5"/>
      <c r="S21" s="3">
        <v>150</v>
      </c>
      <c r="T21" s="5"/>
      <c r="U21" s="5"/>
      <c r="V21" s="5"/>
      <c r="W21" s="5"/>
      <c r="X21" s="5"/>
      <c r="Y21" s="5"/>
      <c r="Z21" s="5"/>
      <c r="AA21" s="3"/>
      <c r="AB21" s="3"/>
      <c r="AC21" s="3"/>
      <c r="AD21" s="3">
        <f>+SUM(N21:AC21)</f>
        <v>150</v>
      </c>
      <c r="AE21" s="11">
        <f t="shared" ref="AE21:AE24" si="4">+AD21*3</f>
        <v>450</v>
      </c>
      <c r="AF21" s="11">
        <v>450</v>
      </c>
      <c r="AG21" s="5"/>
    </row>
    <row r="22" spans="1:33" x14ac:dyDescent="0.25">
      <c r="A22" s="9">
        <v>579</v>
      </c>
      <c r="B22" s="10" t="s">
        <v>21</v>
      </c>
      <c r="C22" s="10"/>
      <c r="D22" s="86"/>
      <c r="E22" s="35" t="s">
        <v>22</v>
      </c>
      <c r="F22" s="11" t="s">
        <v>11</v>
      </c>
      <c r="G22" s="11">
        <v>300</v>
      </c>
      <c r="H22" s="5"/>
      <c r="I22" s="5"/>
      <c r="J22" s="5"/>
      <c r="K22" s="5"/>
      <c r="L22" s="5"/>
      <c r="M22" s="5"/>
      <c r="N22" s="5"/>
      <c r="O22" s="5"/>
      <c r="P22" s="5"/>
      <c r="Q22" s="5"/>
      <c r="R22" s="5"/>
      <c r="S22" s="3">
        <v>100</v>
      </c>
      <c r="T22" s="5"/>
      <c r="U22" s="5"/>
      <c r="V22" s="5"/>
      <c r="W22" s="5"/>
      <c r="X22" s="5"/>
      <c r="Y22" s="5"/>
      <c r="Z22" s="5"/>
      <c r="AA22" s="3"/>
      <c r="AB22" s="3"/>
      <c r="AC22" s="3"/>
      <c r="AD22" s="3">
        <f>+SUM(N22:AC22)</f>
        <v>100</v>
      </c>
      <c r="AE22" s="11">
        <f t="shared" si="4"/>
        <v>300</v>
      </c>
      <c r="AF22" s="11">
        <v>300</v>
      </c>
      <c r="AG22" s="5"/>
    </row>
    <row r="23" spans="1:33" x14ac:dyDescent="0.25">
      <c r="A23" s="9"/>
      <c r="B23" s="10"/>
      <c r="C23" s="10"/>
      <c r="D23" s="96"/>
      <c r="E23" s="35" t="s">
        <v>74</v>
      </c>
      <c r="F23" s="11" t="s">
        <v>11</v>
      </c>
      <c r="G23" s="11">
        <v>150</v>
      </c>
      <c r="H23" s="5"/>
      <c r="I23" s="5"/>
      <c r="J23" s="5"/>
      <c r="K23" s="5"/>
      <c r="L23" s="5"/>
      <c r="M23" s="5"/>
      <c r="N23" s="5"/>
      <c r="O23" s="5"/>
      <c r="P23" s="5"/>
      <c r="Q23" s="5"/>
      <c r="R23" s="5"/>
      <c r="S23" s="3">
        <v>50</v>
      </c>
      <c r="T23" s="5"/>
      <c r="U23" s="5"/>
      <c r="V23" s="5"/>
      <c r="W23" s="5"/>
      <c r="X23" s="5"/>
      <c r="Y23" s="5"/>
      <c r="Z23" s="5"/>
      <c r="AA23" s="3"/>
      <c r="AB23" s="3"/>
      <c r="AC23" s="3"/>
      <c r="AD23" s="3">
        <f>+SUM(N23:AC23)</f>
        <v>50</v>
      </c>
      <c r="AE23" s="11">
        <f t="shared" si="4"/>
        <v>150</v>
      </c>
      <c r="AF23" s="11">
        <v>150</v>
      </c>
      <c r="AG23" s="5"/>
    </row>
    <row r="24" spans="1:33" ht="45" x14ac:dyDescent="0.25">
      <c r="A24" s="9">
        <v>581</v>
      </c>
      <c r="B24" s="10" t="s">
        <v>21</v>
      </c>
      <c r="C24" s="10"/>
      <c r="D24" s="41" t="s">
        <v>108</v>
      </c>
      <c r="E24" s="35" t="s">
        <v>23</v>
      </c>
      <c r="F24" s="11" t="s">
        <v>11</v>
      </c>
      <c r="G24" s="11">
        <v>3000</v>
      </c>
      <c r="H24" s="5"/>
      <c r="I24" s="5"/>
      <c r="J24" s="5"/>
      <c r="K24" s="5"/>
      <c r="L24" s="5"/>
      <c r="M24" s="5"/>
      <c r="N24" s="5"/>
      <c r="O24" s="5"/>
      <c r="P24" s="5"/>
      <c r="Q24" s="5"/>
      <c r="R24" s="5"/>
      <c r="S24" s="3">
        <v>1000</v>
      </c>
      <c r="T24" s="5"/>
      <c r="U24" s="5"/>
      <c r="V24" s="5"/>
      <c r="W24" s="5"/>
      <c r="X24" s="5"/>
      <c r="Y24" s="5"/>
      <c r="Z24" s="5"/>
      <c r="AA24" s="3"/>
      <c r="AB24" s="3"/>
      <c r="AC24" s="3"/>
      <c r="AD24" s="3">
        <f>+SUM(N24:AC24)</f>
        <v>1000</v>
      </c>
      <c r="AE24" s="11">
        <f t="shared" si="4"/>
        <v>3000</v>
      </c>
      <c r="AF24" s="11">
        <v>3000</v>
      </c>
      <c r="AG24" s="5"/>
    </row>
    <row r="25" spans="1:33" ht="30" x14ac:dyDescent="0.25">
      <c r="A25" s="9"/>
      <c r="B25" s="10"/>
      <c r="C25" s="18"/>
      <c r="D25" s="11"/>
      <c r="E25" s="13" t="s">
        <v>106</v>
      </c>
      <c r="F25" s="3" t="s">
        <v>77</v>
      </c>
      <c r="G25" s="11" t="s">
        <v>77</v>
      </c>
      <c r="H25" s="11" t="s">
        <v>77</v>
      </c>
      <c r="I25" s="11" t="s">
        <v>77</v>
      </c>
      <c r="J25" s="11" t="s">
        <v>77</v>
      </c>
      <c r="K25" s="11"/>
      <c r="L25" s="11"/>
      <c r="M25" s="11" t="s">
        <v>77</v>
      </c>
      <c r="N25" s="11"/>
      <c r="O25" s="11"/>
      <c r="P25" s="11"/>
      <c r="Q25" s="11"/>
      <c r="R25" s="11"/>
      <c r="S25" s="11"/>
      <c r="T25" s="11"/>
      <c r="U25" s="11"/>
      <c r="V25" s="11"/>
      <c r="W25" s="11"/>
      <c r="X25" s="11"/>
      <c r="Y25" s="11"/>
      <c r="Z25" s="11"/>
      <c r="AA25" s="3"/>
      <c r="AB25" s="3"/>
      <c r="AC25" s="3"/>
      <c r="AD25" s="3"/>
      <c r="AE25" s="11"/>
      <c r="AF25" s="11"/>
      <c r="AG25" s="11" t="s">
        <v>77</v>
      </c>
    </row>
    <row r="26" spans="1:33" ht="24.6" customHeight="1" x14ac:dyDescent="0.25">
      <c r="A26" s="9"/>
      <c r="B26" s="10"/>
      <c r="C26" s="79" t="s">
        <v>149</v>
      </c>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1"/>
      <c r="AF26" s="9"/>
      <c r="AG26" s="14"/>
    </row>
    <row r="27" spans="1:33" x14ac:dyDescent="0.25">
      <c r="A27" s="9">
        <v>847</v>
      </c>
      <c r="B27" s="10" t="s">
        <v>37</v>
      </c>
      <c r="C27" s="10"/>
      <c r="D27" s="82" t="s">
        <v>110</v>
      </c>
      <c r="E27" s="1"/>
      <c r="F27" s="82" t="s">
        <v>151</v>
      </c>
      <c r="G27" s="85">
        <v>360</v>
      </c>
      <c r="H27" s="87"/>
      <c r="I27" s="87"/>
      <c r="J27" s="87"/>
      <c r="K27" s="87"/>
      <c r="L27" s="87"/>
      <c r="M27" s="87"/>
      <c r="N27" s="87"/>
      <c r="O27" s="87"/>
      <c r="P27" s="87"/>
      <c r="Q27" s="87"/>
      <c r="R27" s="87"/>
      <c r="S27" s="87"/>
      <c r="T27" s="87"/>
      <c r="U27" s="87"/>
      <c r="V27" s="87"/>
      <c r="W27" s="87"/>
      <c r="X27" s="87"/>
      <c r="Y27" s="87"/>
      <c r="Z27" s="87"/>
      <c r="AA27" s="87">
        <v>720</v>
      </c>
      <c r="AB27" s="87"/>
      <c r="AC27" s="87"/>
      <c r="AD27" s="82">
        <f>+SUM(N27:AC27)</f>
        <v>720</v>
      </c>
      <c r="AE27" s="85">
        <f t="shared" ref="AE27" si="5">+AD27*3</f>
        <v>2160</v>
      </c>
      <c r="AF27" s="85">
        <v>2160</v>
      </c>
      <c r="AG27" s="87"/>
    </row>
    <row r="28" spans="1:33" x14ac:dyDescent="0.25">
      <c r="A28" s="9">
        <v>848</v>
      </c>
      <c r="B28" s="10" t="s">
        <v>37</v>
      </c>
      <c r="C28" s="10"/>
      <c r="D28" s="83"/>
      <c r="E28" s="40"/>
      <c r="F28" s="83"/>
      <c r="G28" s="86"/>
      <c r="H28" s="88"/>
      <c r="I28" s="88"/>
      <c r="J28" s="88"/>
      <c r="K28" s="88"/>
      <c r="L28" s="88"/>
      <c r="M28" s="88"/>
      <c r="N28" s="88"/>
      <c r="O28" s="88"/>
      <c r="P28" s="88"/>
      <c r="Q28" s="88"/>
      <c r="R28" s="88"/>
      <c r="S28" s="88"/>
      <c r="T28" s="88"/>
      <c r="U28" s="88"/>
      <c r="V28" s="88"/>
      <c r="W28" s="88"/>
      <c r="X28" s="88"/>
      <c r="Y28" s="88"/>
      <c r="Z28" s="88"/>
      <c r="AA28" s="88"/>
      <c r="AB28" s="88"/>
      <c r="AC28" s="88"/>
      <c r="AD28" s="83"/>
      <c r="AE28" s="86"/>
      <c r="AF28" s="86"/>
      <c r="AG28" s="88"/>
    </row>
    <row r="29" spans="1:33" x14ac:dyDescent="0.25">
      <c r="A29" s="9">
        <v>849</v>
      </c>
      <c r="B29" s="10" t="s">
        <v>37</v>
      </c>
      <c r="C29" s="10"/>
      <c r="D29" s="83"/>
      <c r="E29" s="103" t="s">
        <v>150</v>
      </c>
      <c r="F29" s="83"/>
      <c r="G29" s="86"/>
      <c r="H29" s="88"/>
      <c r="I29" s="88"/>
      <c r="J29" s="88"/>
      <c r="K29" s="88"/>
      <c r="L29" s="88"/>
      <c r="M29" s="88"/>
      <c r="N29" s="88"/>
      <c r="O29" s="88"/>
      <c r="P29" s="88"/>
      <c r="Q29" s="88"/>
      <c r="R29" s="88"/>
      <c r="S29" s="88"/>
      <c r="T29" s="88"/>
      <c r="U29" s="88"/>
      <c r="V29" s="88"/>
      <c r="W29" s="88"/>
      <c r="X29" s="88"/>
      <c r="Y29" s="88"/>
      <c r="Z29" s="88"/>
      <c r="AA29" s="88"/>
      <c r="AB29" s="88"/>
      <c r="AC29" s="88"/>
      <c r="AD29" s="83"/>
      <c r="AE29" s="86"/>
      <c r="AF29" s="86"/>
      <c r="AG29" s="88"/>
    </row>
    <row r="30" spans="1:33" x14ac:dyDescent="0.25">
      <c r="A30" s="9">
        <v>850</v>
      </c>
      <c r="B30" s="10" t="s">
        <v>37</v>
      </c>
      <c r="C30" s="10"/>
      <c r="D30" s="83"/>
      <c r="E30" s="103"/>
      <c r="F30" s="83"/>
      <c r="G30" s="86"/>
      <c r="H30" s="88"/>
      <c r="I30" s="88"/>
      <c r="J30" s="88"/>
      <c r="K30" s="88"/>
      <c r="L30" s="88"/>
      <c r="M30" s="88"/>
      <c r="N30" s="88"/>
      <c r="O30" s="88"/>
      <c r="P30" s="88"/>
      <c r="Q30" s="88"/>
      <c r="R30" s="88"/>
      <c r="S30" s="88"/>
      <c r="T30" s="88"/>
      <c r="U30" s="88"/>
      <c r="V30" s="88"/>
      <c r="W30" s="88"/>
      <c r="X30" s="88"/>
      <c r="Y30" s="88"/>
      <c r="Z30" s="88"/>
      <c r="AA30" s="88"/>
      <c r="AB30" s="88"/>
      <c r="AC30" s="88"/>
      <c r="AD30" s="83"/>
      <c r="AE30" s="86"/>
      <c r="AF30" s="86"/>
      <c r="AG30" s="88"/>
    </row>
    <row r="31" spans="1:33" x14ac:dyDescent="0.25">
      <c r="A31" s="9">
        <v>851</v>
      </c>
      <c r="B31" s="10" t="s">
        <v>37</v>
      </c>
      <c r="C31" s="10"/>
      <c r="D31" s="83"/>
      <c r="E31" s="103"/>
      <c r="F31" s="83"/>
      <c r="G31" s="86"/>
      <c r="H31" s="88"/>
      <c r="I31" s="88"/>
      <c r="J31" s="88"/>
      <c r="K31" s="88"/>
      <c r="L31" s="88"/>
      <c r="M31" s="88"/>
      <c r="N31" s="88"/>
      <c r="O31" s="88"/>
      <c r="P31" s="88"/>
      <c r="Q31" s="88"/>
      <c r="R31" s="88"/>
      <c r="S31" s="88"/>
      <c r="T31" s="88"/>
      <c r="U31" s="88"/>
      <c r="V31" s="88"/>
      <c r="W31" s="88"/>
      <c r="X31" s="88"/>
      <c r="Y31" s="88"/>
      <c r="Z31" s="88"/>
      <c r="AA31" s="88"/>
      <c r="AB31" s="88"/>
      <c r="AC31" s="88"/>
      <c r="AD31" s="83"/>
      <c r="AE31" s="86"/>
      <c r="AF31" s="86"/>
      <c r="AG31" s="88"/>
    </row>
    <row r="32" spans="1:33" x14ac:dyDescent="0.25">
      <c r="A32" s="9">
        <v>852</v>
      </c>
      <c r="B32" s="10" t="s">
        <v>37</v>
      </c>
      <c r="C32" s="10"/>
      <c r="D32" s="83"/>
      <c r="E32" s="103"/>
      <c r="F32" s="83"/>
      <c r="G32" s="86"/>
      <c r="H32" s="88"/>
      <c r="I32" s="88"/>
      <c r="J32" s="88"/>
      <c r="K32" s="88"/>
      <c r="L32" s="88"/>
      <c r="M32" s="88"/>
      <c r="N32" s="88"/>
      <c r="O32" s="88"/>
      <c r="P32" s="88"/>
      <c r="Q32" s="88"/>
      <c r="R32" s="88"/>
      <c r="S32" s="88"/>
      <c r="T32" s="88"/>
      <c r="U32" s="88"/>
      <c r="V32" s="88"/>
      <c r="W32" s="88"/>
      <c r="X32" s="88"/>
      <c r="Y32" s="88"/>
      <c r="Z32" s="88"/>
      <c r="AA32" s="88"/>
      <c r="AB32" s="88"/>
      <c r="AC32" s="88"/>
      <c r="AD32" s="83"/>
      <c r="AE32" s="86"/>
      <c r="AF32" s="86"/>
      <c r="AG32" s="88"/>
    </row>
    <row r="33" spans="1:33" x14ac:dyDescent="0.25">
      <c r="A33" s="9">
        <v>853</v>
      </c>
      <c r="B33" s="10" t="s">
        <v>37</v>
      </c>
      <c r="C33" s="10"/>
      <c r="D33" s="83"/>
      <c r="E33" s="103"/>
      <c r="F33" s="83"/>
      <c r="G33" s="86"/>
      <c r="H33" s="88"/>
      <c r="I33" s="88"/>
      <c r="J33" s="88"/>
      <c r="K33" s="88"/>
      <c r="L33" s="88"/>
      <c r="M33" s="88"/>
      <c r="N33" s="88"/>
      <c r="O33" s="88"/>
      <c r="P33" s="88"/>
      <c r="Q33" s="88"/>
      <c r="R33" s="88"/>
      <c r="S33" s="88"/>
      <c r="T33" s="88"/>
      <c r="U33" s="88"/>
      <c r="V33" s="88"/>
      <c r="W33" s="88"/>
      <c r="X33" s="88"/>
      <c r="Y33" s="88"/>
      <c r="Z33" s="88"/>
      <c r="AA33" s="88"/>
      <c r="AB33" s="88"/>
      <c r="AC33" s="88"/>
      <c r="AD33" s="83"/>
      <c r="AE33" s="86"/>
      <c r="AF33" s="86"/>
      <c r="AG33" s="88"/>
    </row>
    <row r="34" spans="1:33" x14ac:dyDescent="0.25">
      <c r="A34" s="9">
        <v>854</v>
      </c>
      <c r="B34" s="10" t="s">
        <v>37</v>
      </c>
      <c r="C34" s="10"/>
      <c r="D34" s="83"/>
      <c r="E34" s="103"/>
      <c r="F34" s="83"/>
      <c r="G34" s="86"/>
      <c r="H34" s="88"/>
      <c r="I34" s="88"/>
      <c r="J34" s="88"/>
      <c r="K34" s="88"/>
      <c r="L34" s="88"/>
      <c r="M34" s="88"/>
      <c r="N34" s="88"/>
      <c r="O34" s="88"/>
      <c r="P34" s="88"/>
      <c r="Q34" s="88"/>
      <c r="R34" s="88"/>
      <c r="S34" s="88"/>
      <c r="T34" s="88"/>
      <c r="U34" s="88"/>
      <c r="V34" s="88"/>
      <c r="W34" s="88"/>
      <c r="X34" s="88"/>
      <c r="Y34" s="88"/>
      <c r="Z34" s="88"/>
      <c r="AA34" s="88"/>
      <c r="AB34" s="88"/>
      <c r="AC34" s="88"/>
      <c r="AD34" s="83"/>
      <c r="AE34" s="86"/>
      <c r="AF34" s="86"/>
      <c r="AG34" s="88"/>
    </row>
    <row r="35" spans="1:33" x14ac:dyDescent="0.25">
      <c r="A35" s="9">
        <v>855</v>
      </c>
      <c r="B35" s="10" t="s">
        <v>37</v>
      </c>
      <c r="C35" s="10"/>
      <c r="D35" s="83"/>
      <c r="E35" s="103"/>
      <c r="F35" s="83"/>
      <c r="G35" s="86"/>
      <c r="H35" s="88"/>
      <c r="I35" s="88"/>
      <c r="J35" s="88"/>
      <c r="K35" s="88"/>
      <c r="L35" s="88"/>
      <c r="M35" s="88"/>
      <c r="N35" s="88"/>
      <c r="O35" s="88"/>
      <c r="P35" s="88"/>
      <c r="Q35" s="88"/>
      <c r="R35" s="88"/>
      <c r="S35" s="88"/>
      <c r="T35" s="88"/>
      <c r="U35" s="88"/>
      <c r="V35" s="88"/>
      <c r="W35" s="88"/>
      <c r="X35" s="88"/>
      <c r="Y35" s="88"/>
      <c r="Z35" s="88"/>
      <c r="AA35" s="88"/>
      <c r="AB35" s="88"/>
      <c r="AC35" s="88"/>
      <c r="AD35" s="83"/>
      <c r="AE35" s="86"/>
      <c r="AF35" s="86"/>
      <c r="AG35" s="88"/>
    </row>
    <row r="36" spans="1:33" x14ac:dyDescent="0.25">
      <c r="A36" s="9">
        <v>856</v>
      </c>
      <c r="B36" s="10" t="s">
        <v>37</v>
      </c>
      <c r="C36" s="10"/>
      <c r="D36" s="84"/>
      <c r="E36" s="104"/>
      <c r="F36" s="84"/>
      <c r="G36" s="96"/>
      <c r="H36" s="89"/>
      <c r="I36" s="89"/>
      <c r="J36" s="89"/>
      <c r="K36" s="89"/>
      <c r="L36" s="89"/>
      <c r="M36" s="89"/>
      <c r="N36" s="89"/>
      <c r="O36" s="89"/>
      <c r="P36" s="89"/>
      <c r="Q36" s="89"/>
      <c r="R36" s="89"/>
      <c r="S36" s="89"/>
      <c r="T36" s="89"/>
      <c r="U36" s="89"/>
      <c r="V36" s="89"/>
      <c r="W36" s="89"/>
      <c r="X36" s="89"/>
      <c r="Y36" s="89"/>
      <c r="Z36" s="89"/>
      <c r="AA36" s="89"/>
      <c r="AB36" s="89"/>
      <c r="AC36" s="89"/>
      <c r="AD36" s="84"/>
      <c r="AE36" s="96"/>
      <c r="AF36" s="96"/>
      <c r="AG36" s="89"/>
    </row>
    <row r="37" spans="1:33" ht="30" x14ac:dyDescent="0.25">
      <c r="A37" s="9"/>
      <c r="B37" s="10"/>
      <c r="C37" s="18"/>
      <c r="D37" s="3"/>
      <c r="E37" s="13" t="s">
        <v>109</v>
      </c>
      <c r="F37" s="3" t="s">
        <v>77</v>
      </c>
      <c r="G37" s="11" t="s">
        <v>77</v>
      </c>
      <c r="H37" s="11" t="s">
        <v>77</v>
      </c>
      <c r="I37" s="11" t="s">
        <v>77</v>
      </c>
      <c r="J37" s="11" t="s">
        <v>77</v>
      </c>
      <c r="K37" s="11"/>
      <c r="L37" s="11"/>
      <c r="M37" s="11" t="s">
        <v>77</v>
      </c>
      <c r="N37" s="11"/>
      <c r="O37" s="11"/>
      <c r="P37" s="11"/>
      <c r="Q37" s="11"/>
      <c r="R37" s="11"/>
      <c r="S37" s="11"/>
      <c r="T37" s="11"/>
      <c r="U37" s="11"/>
      <c r="V37" s="11"/>
      <c r="W37" s="11"/>
      <c r="X37" s="11"/>
      <c r="Y37" s="11"/>
      <c r="Z37" s="11"/>
      <c r="AA37" s="3"/>
      <c r="AB37" s="3"/>
      <c r="AC37" s="3"/>
      <c r="AD37" s="3"/>
      <c r="AE37" s="11"/>
      <c r="AF37" s="11"/>
      <c r="AG37" s="11" t="s">
        <v>77</v>
      </c>
    </row>
    <row r="38" spans="1:33" ht="24.6" customHeight="1" x14ac:dyDescent="0.25">
      <c r="A38" s="9"/>
      <c r="B38" s="10"/>
      <c r="C38" s="79" t="s">
        <v>111</v>
      </c>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1"/>
      <c r="AF38" s="9"/>
      <c r="AG38" s="14"/>
    </row>
    <row r="39" spans="1:33" x14ac:dyDescent="0.25">
      <c r="A39" s="9">
        <v>926</v>
      </c>
      <c r="B39" s="10" t="s">
        <v>38</v>
      </c>
      <c r="C39" s="10" t="s">
        <v>49</v>
      </c>
      <c r="D39" s="82" t="s">
        <v>112</v>
      </c>
      <c r="E39" s="1" t="s">
        <v>39</v>
      </c>
      <c r="F39" s="82" t="s">
        <v>11</v>
      </c>
      <c r="G39" s="85">
        <v>9900</v>
      </c>
      <c r="H39" s="82"/>
      <c r="I39" s="82"/>
      <c r="J39" s="82"/>
      <c r="K39" s="82"/>
      <c r="L39" s="82"/>
      <c r="M39" s="82"/>
      <c r="N39" s="82"/>
      <c r="O39" s="82"/>
      <c r="P39" s="82"/>
      <c r="Q39" s="82"/>
      <c r="R39" s="82"/>
      <c r="S39" s="82"/>
      <c r="T39" s="82">
        <v>1000</v>
      </c>
      <c r="U39" s="82">
        <v>2000</v>
      </c>
      <c r="V39" s="82"/>
      <c r="W39" s="82"/>
      <c r="X39" s="82"/>
      <c r="Y39" s="82">
        <v>300</v>
      </c>
      <c r="Z39" s="82"/>
      <c r="AA39" s="82"/>
      <c r="AB39" s="82"/>
      <c r="AC39" s="82"/>
      <c r="AD39" s="82">
        <f>+SUM(N39:AC39)</f>
        <v>3300</v>
      </c>
      <c r="AE39" s="85">
        <f t="shared" ref="AE39" si="6">+AD39*3</f>
        <v>9900</v>
      </c>
      <c r="AF39" s="85">
        <v>9900</v>
      </c>
      <c r="AG39" s="82"/>
    </row>
    <row r="40" spans="1:33" x14ac:dyDescent="0.25">
      <c r="A40" s="9">
        <v>927</v>
      </c>
      <c r="B40" s="10" t="s">
        <v>38</v>
      </c>
      <c r="C40" s="10"/>
      <c r="D40" s="83"/>
      <c r="E40" s="2" t="s">
        <v>40</v>
      </c>
      <c r="F40" s="83"/>
      <c r="G40" s="86"/>
      <c r="H40" s="83"/>
      <c r="I40" s="83"/>
      <c r="J40" s="83"/>
      <c r="K40" s="83"/>
      <c r="L40" s="83"/>
      <c r="M40" s="83"/>
      <c r="N40" s="83"/>
      <c r="O40" s="83"/>
      <c r="P40" s="83"/>
      <c r="Q40" s="83"/>
      <c r="R40" s="83"/>
      <c r="S40" s="83"/>
      <c r="T40" s="83"/>
      <c r="U40" s="83"/>
      <c r="V40" s="83"/>
      <c r="W40" s="83"/>
      <c r="X40" s="83"/>
      <c r="Y40" s="83"/>
      <c r="Z40" s="83"/>
      <c r="AA40" s="83"/>
      <c r="AB40" s="83"/>
      <c r="AC40" s="83"/>
      <c r="AD40" s="83"/>
      <c r="AE40" s="86"/>
      <c r="AF40" s="86"/>
      <c r="AG40" s="83"/>
    </row>
    <row r="41" spans="1:33" ht="165" x14ac:dyDescent="0.25">
      <c r="A41" s="9">
        <v>928</v>
      </c>
      <c r="B41" s="10" t="s">
        <v>38</v>
      </c>
      <c r="C41" s="10"/>
      <c r="D41" s="83"/>
      <c r="E41" s="2" t="s">
        <v>41</v>
      </c>
      <c r="F41" s="83"/>
      <c r="G41" s="86"/>
      <c r="H41" s="83"/>
      <c r="I41" s="83"/>
      <c r="J41" s="83"/>
      <c r="K41" s="83"/>
      <c r="L41" s="83"/>
      <c r="M41" s="83"/>
      <c r="N41" s="83"/>
      <c r="O41" s="83"/>
      <c r="P41" s="83"/>
      <c r="Q41" s="83"/>
      <c r="R41" s="83"/>
      <c r="S41" s="83"/>
      <c r="T41" s="83"/>
      <c r="U41" s="83"/>
      <c r="V41" s="83"/>
      <c r="W41" s="83"/>
      <c r="X41" s="83"/>
      <c r="Y41" s="83"/>
      <c r="Z41" s="83"/>
      <c r="AA41" s="83"/>
      <c r="AB41" s="83"/>
      <c r="AC41" s="83"/>
      <c r="AD41" s="83"/>
      <c r="AE41" s="86"/>
      <c r="AF41" s="86"/>
      <c r="AG41" s="83"/>
    </row>
    <row r="42" spans="1:33" x14ac:dyDescent="0.25">
      <c r="A42" s="9">
        <v>929</v>
      </c>
      <c r="B42" s="10" t="s">
        <v>38</v>
      </c>
      <c r="C42" s="42"/>
      <c r="D42" s="83"/>
      <c r="E42" s="2" t="s">
        <v>42</v>
      </c>
      <c r="F42" s="83"/>
      <c r="G42" s="86"/>
      <c r="H42" s="83"/>
      <c r="I42" s="83"/>
      <c r="J42" s="83"/>
      <c r="K42" s="83"/>
      <c r="L42" s="83"/>
      <c r="M42" s="83"/>
      <c r="N42" s="83"/>
      <c r="O42" s="83"/>
      <c r="P42" s="83"/>
      <c r="Q42" s="83"/>
      <c r="R42" s="83"/>
      <c r="S42" s="83"/>
      <c r="T42" s="83"/>
      <c r="U42" s="83"/>
      <c r="V42" s="83"/>
      <c r="W42" s="83"/>
      <c r="X42" s="83"/>
      <c r="Y42" s="83"/>
      <c r="Z42" s="83"/>
      <c r="AA42" s="83"/>
      <c r="AB42" s="83"/>
      <c r="AC42" s="83"/>
      <c r="AD42" s="83"/>
      <c r="AE42" s="86"/>
      <c r="AF42" s="86"/>
      <c r="AG42" s="83"/>
    </row>
    <row r="43" spans="1:33" ht="30" x14ac:dyDescent="0.25">
      <c r="A43" s="9"/>
      <c r="B43" s="10"/>
      <c r="C43" s="10"/>
      <c r="D43" s="3"/>
      <c r="E43" s="43" t="s">
        <v>113</v>
      </c>
      <c r="F43" s="3" t="s">
        <v>77</v>
      </c>
      <c r="G43" s="11" t="s">
        <v>77</v>
      </c>
      <c r="H43" s="3" t="s">
        <v>77</v>
      </c>
      <c r="I43" s="3" t="s">
        <v>77</v>
      </c>
      <c r="J43" s="3" t="s">
        <v>77</v>
      </c>
      <c r="K43" s="3"/>
      <c r="L43" s="3"/>
      <c r="M43" s="3" t="s">
        <v>77</v>
      </c>
      <c r="N43" s="3"/>
      <c r="O43" s="3"/>
      <c r="P43" s="3"/>
      <c r="Q43" s="3"/>
      <c r="R43" s="3"/>
      <c r="S43" s="3"/>
      <c r="T43" s="3"/>
      <c r="U43" s="3"/>
      <c r="V43" s="3"/>
      <c r="W43" s="3"/>
      <c r="X43" s="3"/>
      <c r="Y43" s="3"/>
      <c r="Z43" s="3"/>
      <c r="AA43" s="3"/>
      <c r="AB43" s="3"/>
      <c r="AC43" s="3"/>
      <c r="AD43" s="3"/>
      <c r="AE43" s="11"/>
      <c r="AF43" s="11"/>
      <c r="AG43" s="3" t="s">
        <v>77</v>
      </c>
    </row>
    <row r="44" spans="1:33" ht="25.9" customHeight="1" x14ac:dyDescent="0.25">
      <c r="A44" s="9"/>
      <c r="B44" s="10"/>
      <c r="C44" s="97" t="s">
        <v>114</v>
      </c>
      <c r="D44" s="98"/>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9"/>
      <c r="AF44" s="61"/>
      <c r="AG44" s="62"/>
    </row>
    <row r="45" spans="1:33" ht="75" x14ac:dyDescent="0.25">
      <c r="A45" s="9">
        <v>1294</v>
      </c>
      <c r="B45" s="10" t="s">
        <v>43</v>
      </c>
      <c r="C45" s="63" t="s">
        <v>44</v>
      </c>
      <c r="D45" s="64" t="s">
        <v>115</v>
      </c>
      <c r="E45" s="65" t="s">
        <v>152</v>
      </c>
      <c r="F45" s="66" t="s">
        <v>11</v>
      </c>
      <c r="G45" s="67">
        <v>9</v>
      </c>
      <c r="H45" s="70">
        <v>122</v>
      </c>
      <c r="I45" s="108" t="s">
        <v>164</v>
      </c>
      <c r="J45" s="66">
        <f>SUM(H45*1.21)</f>
        <v>147.62</v>
      </c>
      <c r="K45" s="71">
        <f>SUM(H45*G45)</f>
        <v>1098</v>
      </c>
      <c r="L45" s="67">
        <f>SUM(K45*1.21)</f>
        <v>1328.58</v>
      </c>
      <c r="M45" s="72" t="s">
        <v>154</v>
      </c>
      <c r="N45" s="67"/>
      <c r="O45" s="67"/>
      <c r="P45" s="67"/>
      <c r="Q45" s="67"/>
      <c r="R45" s="67"/>
      <c r="S45" s="67">
        <v>3</v>
      </c>
      <c r="T45" s="67"/>
      <c r="U45" s="67"/>
      <c r="V45" s="67"/>
      <c r="W45" s="67"/>
      <c r="X45" s="67"/>
      <c r="Y45" s="67"/>
      <c r="Z45" s="67"/>
      <c r="AA45" s="66"/>
      <c r="AB45" s="66"/>
      <c r="AC45" s="66"/>
      <c r="AD45" s="66">
        <f>+SUM(N45:AC45)</f>
        <v>3</v>
      </c>
      <c r="AE45" s="67">
        <f t="shared" ref="AE45:AE48" si="7">+AD45*3</f>
        <v>9</v>
      </c>
      <c r="AF45" s="67">
        <v>9</v>
      </c>
      <c r="AG45" s="72" t="s">
        <v>160</v>
      </c>
    </row>
    <row r="46" spans="1:33" ht="75" x14ac:dyDescent="0.25">
      <c r="A46" s="9">
        <v>1295</v>
      </c>
      <c r="B46" s="10" t="s">
        <v>43</v>
      </c>
      <c r="C46" s="63" t="s">
        <v>44</v>
      </c>
      <c r="D46" s="64" t="s">
        <v>116</v>
      </c>
      <c r="E46" s="65" t="s">
        <v>45</v>
      </c>
      <c r="F46" s="66" t="s">
        <v>11</v>
      </c>
      <c r="G46" s="67">
        <v>9</v>
      </c>
      <c r="H46" s="70">
        <v>112</v>
      </c>
      <c r="I46" s="108" t="s">
        <v>164</v>
      </c>
      <c r="J46" s="66">
        <f t="shared" ref="J46:J48" si="8">SUM(H46*1.21)</f>
        <v>135.51999999999998</v>
      </c>
      <c r="K46" s="71">
        <f t="shared" ref="K46:K48" si="9">SUM(H46*G46)</f>
        <v>1008</v>
      </c>
      <c r="L46" s="67">
        <f t="shared" ref="L46:L48" si="10">SUM(K46*1.21)</f>
        <v>1219.68</v>
      </c>
      <c r="M46" s="72" t="s">
        <v>155</v>
      </c>
      <c r="N46" s="67"/>
      <c r="O46" s="67"/>
      <c r="P46" s="67"/>
      <c r="Q46" s="67"/>
      <c r="R46" s="67"/>
      <c r="S46" s="67">
        <v>3</v>
      </c>
      <c r="T46" s="67"/>
      <c r="U46" s="67"/>
      <c r="V46" s="67"/>
      <c r="W46" s="67"/>
      <c r="X46" s="67"/>
      <c r="Y46" s="67"/>
      <c r="Z46" s="67"/>
      <c r="AA46" s="66"/>
      <c r="AB46" s="66"/>
      <c r="AC46" s="66"/>
      <c r="AD46" s="66">
        <f>+SUM(N46:AC46)</f>
        <v>3</v>
      </c>
      <c r="AE46" s="67">
        <f t="shared" si="7"/>
        <v>9</v>
      </c>
      <c r="AF46" s="67">
        <v>9</v>
      </c>
      <c r="AG46" s="72" t="s">
        <v>161</v>
      </c>
    </row>
    <row r="47" spans="1:33" ht="75" x14ac:dyDescent="0.25">
      <c r="A47" s="9">
        <v>1296</v>
      </c>
      <c r="B47" s="10" t="s">
        <v>43</v>
      </c>
      <c r="C47" s="63" t="s">
        <v>44</v>
      </c>
      <c r="D47" s="64" t="s">
        <v>117</v>
      </c>
      <c r="E47" s="65" t="s">
        <v>46</v>
      </c>
      <c r="F47" s="66" t="s">
        <v>11</v>
      </c>
      <c r="G47" s="67">
        <v>9</v>
      </c>
      <c r="H47" s="70">
        <v>179</v>
      </c>
      <c r="I47" s="108" t="s">
        <v>164</v>
      </c>
      <c r="J47" s="66">
        <f t="shared" si="8"/>
        <v>216.59</v>
      </c>
      <c r="K47" s="71">
        <f t="shared" si="9"/>
        <v>1611</v>
      </c>
      <c r="L47" s="67">
        <f t="shared" si="10"/>
        <v>1949.31</v>
      </c>
      <c r="M47" s="72" t="s">
        <v>156</v>
      </c>
      <c r="N47" s="67"/>
      <c r="O47" s="67"/>
      <c r="P47" s="67"/>
      <c r="Q47" s="67"/>
      <c r="R47" s="67"/>
      <c r="S47" s="67">
        <v>3</v>
      </c>
      <c r="T47" s="67"/>
      <c r="U47" s="67"/>
      <c r="V47" s="67"/>
      <c r="W47" s="67"/>
      <c r="X47" s="67"/>
      <c r="Y47" s="67"/>
      <c r="Z47" s="67"/>
      <c r="AA47" s="66"/>
      <c r="AB47" s="66"/>
      <c r="AC47" s="66"/>
      <c r="AD47" s="66">
        <f>+SUM(N47:AC47)</f>
        <v>3</v>
      </c>
      <c r="AE47" s="67">
        <f t="shared" si="7"/>
        <v>9</v>
      </c>
      <c r="AF47" s="67">
        <v>9</v>
      </c>
      <c r="AG47" s="72" t="s">
        <v>162</v>
      </c>
    </row>
    <row r="48" spans="1:33" ht="75" x14ac:dyDescent="0.25">
      <c r="A48" s="9">
        <v>1297</v>
      </c>
      <c r="B48" s="10" t="s">
        <v>43</v>
      </c>
      <c r="C48" s="63" t="s">
        <v>44</v>
      </c>
      <c r="D48" s="64" t="s">
        <v>118</v>
      </c>
      <c r="E48" s="65" t="s">
        <v>153</v>
      </c>
      <c r="F48" s="66" t="s">
        <v>11</v>
      </c>
      <c r="G48" s="67">
        <v>9</v>
      </c>
      <c r="H48" s="70">
        <v>299</v>
      </c>
      <c r="I48" s="108" t="s">
        <v>164</v>
      </c>
      <c r="J48" s="66">
        <f t="shared" si="8"/>
        <v>361.78999999999996</v>
      </c>
      <c r="K48" s="71">
        <f t="shared" si="9"/>
        <v>2691</v>
      </c>
      <c r="L48" s="67">
        <f t="shared" si="10"/>
        <v>3256.11</v>
      </c>
      <c r="M48" s="72" t="s">
        <v>157</v>
      </c>
      <c r="N48" s="67"/>
      <c r="O48" s="67"/>
      <c r="P48" s="67"/>
      <c r="Q48" s="67"/>
      <c r="R48" s="67"/>
      <c r="S48" s="67">
        <v>3</v>
      </c>
      <c r="T48" s="67"/>
      <c r="U48" s="67"/>
      <c r="V48" s="67"/>
      <c r="W48" s="67"/>
      <c r="X48" s="67"/>
      <c r="Y48" s="67"/>
      <c r="Z48" s="67"/>
      <c r="AA48" s="66"/>
      <c r="AB48" s="66"/>
      <c r="AC48" s="66"/>
      <c r="AD48" s="66">
        <f>+SUM(N48:AC48)</f>
        <v>3</v>
      </c>
      <c r="AE48" s="67">
        <f t="shared" si="7"/>
        <v>9</v>
      </c>
      <c r="AF48" s="67">
        <v>9</v>
      </c>
      <c r="AG48" s="72" t="s">
        <v>163</v>
      </c>
    </row>
    <row r="49" spans="1:33" ht="105" x14ac:dyDescent="0.25">
      <c r="A49" s="9"/>
      <c r="B49" s="10"/>
      <c r="C49" s="68"/>
      <c r="D49" s="64"/>
      <c r="E49" s="69" t="s">
        <v>119</v>
      </c>
      <c r="F49" s="66" t="s">
        <v>77</v>
      </c>
      <c r="G49" s="67" t="s">
        <v>77</v>
      </c>
      <c r="H49" s="67" t="s">
        <v>77</v>
      </c>
      <c r="I49" s="67" t="s">
        <v>77</v>
      </c>
      <c r="J49" s="67" t="s">
        <v>77</v>
      </c>
      <c r="K49" s="72" t="s">
        <v>158</v>
      </c>
      <c r="L49" s="72" t="s">
        <v>159</v>
      </c>
      <c r="M49" s="67" t="s">
        <v>77</v>
      </c>
      <c r="N49" s="67"/>
      <c r="O49" s="67"/>
      <c r="P49" s="67"/>
      <c r="Q49" s="67"/>
      <c r="R49" s="67"/>
      <c r="S49" s="67"/>
      <c r="T49" s="67"/>
      <c r="U49" s="67"/>
      <c r="V49" s="67"/>
      <c r="W49" s="67"/>
      <c r="X49" s="67"/>
      <c r="Y49" s="67"/>
      <c r="Z49" s="67"/>
      <c r="AA49" s="66"/>
      <c r="AB49" s="66"/>
      <c r="AC49" s="66"/>
      <c r="AD49" s="66"/>
      <c r="AE49" s="67"/>
      <c r="AF49" s="67"/>
      <c r="AG49" s="67" t="s">
        <v>77</v>
      </c>
    </row>
    <row r="50" spans="1:33" s="16" customFormat="1" ht="24.6" customHeight="1" x14ac:dyDescent="0.25">
      <c r="A50" s="15"/>
      <c r="B50" s="15"/>
      <c r="C50" s="20"/>
      <c r="D50" s="79"/>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1"/>
      <c r="AF50" s="15"/>
      <c r="AG50" s="14"/>
    </row>
    <row r="51" spans="1:33" s="16" customFormat="1" ht="30" x14ac:dyDescent="0.25">
      <c r="A51" s="15"/>
      <c r="B51" s="15"/>
      <c r="C51" s="20"/>
      <c r="D51" s="15">
        <v>8.1</v>
      </c>
      <c r="E51" s="44" t="s">
        <v>64</v>
      </c>
      <c r="F51" s="3" t="s">
        <v>11</v>
      </c>
      <c r="G51" s="11">
        <v>12</v>
      </c>
      <c r="H51" s="3"/>
      <c r="I51" s="3"/>
      <c r="J51" s="3"/>
      <c r="K51" s="3"/>
      <c r="L51" s="3"/>
      <c r="M51" s="3"/>
      <c r="N51" s="3"/>
      <c r="O51" s="3"/>
      <c r="P51" s="3"/>
      <c r="Q51" s="3"/>
      <c r="R51" s="3"/>
      <c r="S51" s="3"/>
      <c r="T51" s="3"/>
      <c r="U51" s="3"/>
      <c r="V51" s="3"/>
      <c r="W51" s="3"/>
      <c r="X51" s="3"/>
      <c r="Y51" s="3"/>
      <c r="Z51" s="3">
        <v>4</v>
      </c>
      <c r="AA51" s="3"/>
      <c r="AB51" s="3"/>
      <c r="AC51" s="3"/>
      <c r="AD51" s="3">
        <f t="shared" ref="AD51:AD56" si="11">+SUM(N51:AC51)</f>
        <v>4</v>
      </c>
      <c r="AE51" s="11">
        <f t="shared" ref="AE51:AE56" si="12">+AD51*3</f>
        <v>12</v>
      </c>
      <c r="AF51" s="11">
        <v>12</v>
      </c>
      <c r="AG51" s="3"/>
    </row>
    <row r="52" spans="1:33" s="16" customFormat="1" ht="30" x14ac:dyDescent="0.25">
      <c r="A52" s="15"/>
      <c r="B52" s="15"/>
      <c r="C52" s="20"/>
      <c r="D52" s="15">
        <v>8.1999999999999993</v>
      </c>
      <c r="E52" s="44" t="s">
        <v>69</v>
      </c>
      <c r="F52" s="3" t="s">
        <v>11</v>
      </c>
      <c r="G52" s="11">
        <v>6</v>
      </c>
      <c r="H52" s="3"/>
      <c r="I52" s="3"/>
      <c r="J52" s="3"/>
      <c r="K52" s="3"/>
      <c r="L52" s="3"/>
      <c r="M52" s="3"/>
      <c r="N52" s="3"/>
      <c r="O52" s="3"/>
      <c r="P52" s="3"/>
      <c r="Q52" s="3"/>
      <c r="R52" s="3"/>
      <c r="S52" s="3"/>
      <c r="T52" s="3"/>
      <c r="U52" s="3"/>
      <c r="V52" s="3"/>
      <c r="W52" s="3"/>
      <c r="X52" s="3"/>
      <c r="Y52" s="3"/>
      <c r="Z52" s="3">
        <v>2</v>
      </c>
      <c r="AA52" s="3"/>
      <c r="AB52" s="3"/>
      <c r="AC52" s="3"/>
      <c r="AD52" s="3">
        <f t="shared" si="11"/>
        <v>2</v>
      </c>
      <c r="AE52" s="11">
        <f t="shared" si="12"/>
        <v>6</v>
      </c>
      <c r="AF52" s="11">
        <v>6</v>
      </c>
      <c r="AG52" s="3"/>
    </row>
    <row r="53" spans="1:33" s="16" customFormat="1" ht="30" x14ac:dyDescent="0.25">
      <c r="A53" s="15"/>
      <c r="B53" s="15"/>
      <c r="C53" s="20"/>
      <c r="D53" s="15">
        <v>8.3000000000000007</v>
      </c>
      <c r="E53" s="44" t="s">
        <v>65</v>
      </c>
      <c r="F53" s="3" t="s">
        <v>11</v>
      </c>
      <c r="G53" s="11">
        <v>6</v>
      </c>
      <c r="H53" s="3"/>
      <c r="I53" s="3"/>
      <c r="J53" s="3"/>
      <c r="K53" s="3"/>
      <c r="L53" s="3"/>
      <c r="M53" s="3"/>
      <c r="N53" s="3"/>
      <c r="O53" s="3"/>
      <c r="P53" s="3"/>
      <c r="Q53" s="3"/>
      <c r="R53" s="3"/>
      <c r="S53" s="3"/>
      <c r="T53" s="3"/>
      <c r="U53" s="3"/>
      <c r="V53" s="3"/>
      <c r="W53" s="3"/>
      <c r="X53" s="3"/>
      <c r="Y53" s="3"/>
      <c r="Z53" s="3">
        <v>2</v>
      </c>
      <c r="AA53" s="3"/>
      <c r="AB53" s="3"/>
      <c r="AC53" s="3"/>
      <c r="AD53" s="3">
        <f t="shared" si="11"/>
        <v>2</v>
      </c>
      <c r="AE53" s="11">
        <f t="shared" si="12"/>
        <v>6</v>
      </c>
      <c r="AF53" s="11">
        <v>6</v>
      </c>
      <c r="AG53" s="3"/>
    </row>
    <row r="54" spans="1:33" s="16" customFormat="1" ht="30" x14ac:dyDescent="0.25">
      <c r="A54" s="15"/>
      <c r="B54" s="15"/>
      <c r="C54" s="20"/>
      <c r="D54" s="15">
        <v>8.4</v>
      </c>
      <c r="E54" s="44" t="s">
        <v>66</v>
      </c>
      <c r="F54" s="3" t="s">
        <v>11</v>
      </c>
      <c r="G54" s="11">
        <v>180</v>
      </c>
      <c r="H54" s="3"/>
      <c r="I54" s="3"/>
      <c r="J54" s="3"/>
      <c r="K54" s="3"/>
      <c r="L54" s="3"/>
      <c r="M54" s="3"/>
      <c r="N54" s="3"/>
      <c r="O54" s="3"/>
      <c r="P54" s="3"/>
      <c r="Q54" s="3"/>
      <c r="R54" s="3"/>
      <c r="S54" s="3"/>
      <c r="T54" s="3"/>
      <c r="U54" s="3"/>
      <c r="V54" s="3"/>
      <c r="W54" s="3"/>
      <c r="X54" s="3"/>
      <c r="Y54" s="3"/>
      <c r="Z54" s="3">
        <v>60</v>
      </c>
      <c r="AA54" s="3"/>
      <c r="AB54" s="3"/>
      <c r="AC54" s="3"/>
      <c r="AD54" s="3">
        <f t="shared" si="11"/>
        <v>60</v>
      </c>
      <c r="AE54" s="11">
        <f t="shared" si="12"/>
        <v>180</v>
      </c>
      <c r="AF54" s="11">
        <v>180</v>
      </c>
      <c r="AG54" s="3"/>
    </row>
    <row r="55" spans="1:33" s="16" customFormat="1" ht="30" x14ac:dyDescent="0.25">
      <c r="A55" s="15"/>
      <c r="B55" s="15"/>
      <c r="C55" s="20"/>
      <c r="D55" s="15">
        <v>8.5</v>
      </c>
      <c r="E55" s="44" t="s">
        <v>67</v>
      </c>
      <c r="F55" s="3" t="s">
        <v>11</v>
      </c>
      <c r="G55" s="11">
        <v>6</v>
      </c>
      <c r="H55" s="3"/>
      <c r="I55" s="3"/>
      <c r="J55" s="3"/>
      <c r="K55" s="3"/>
      <c r="L55" s="3"/>
      <c r="M55" s="3"/>
      <c r="N55" s="3"/>
      <c r="O55" s="3"/>
      <c r="P55" s="3"/>
      <c r="Q55" s="3"/>
      <c r="R55" s="3"/>
      <c r="S55" s="3"/>
      <c r="T55" s="3"/>
      <c r="U55" s="3"/>
      <c r="V55" s="3"/>
      <c r="W55" s="3"/>
      <c r="X55" s="3"/>
      <c r="Y55" s="3"/>
      <c r="Z55" s="3">
        <v>2</v>
      </c>
      <c r="AA55" s="3"/>
      <c r="AB55" s="3"/>
      <c r="AC55" s="3"/>
      <c r="AD55" s="3">
        <f t="shared" si="11"/>
        <v>2</v>
      </c>
      <c r="AE55" s="11">
        <f t="shared" si="12"/>
        <v>6</v>
      </c>
      <c r="AF55" s="11">
        <v>6</v>
      </c>
      <c r="AG55" s="3"/>
    </row>
    <row r="56" spans="1:33" s="16" customFormat="1" ht="30" x14ac:dyDescent="0.25">
      <c r="A56" s="15"/>
      <c r="B56" s="15"/>
      <c r="C56" s="20"/>
      <c r="D56" s="15">
        <v>8.6</v>
      </c>
      <c r="E56" s="44" t="s">
        <v>68</v>
      </c>
      <c r="F56" s="3" t="s">
        <v>11</v>
      </c>
      <c r="G56" s="11">
        <v>6</v>
      </c>
      <c r="H56" s="3"/>
      <c r="I56" s="3"/>
      <c r="J56" s="3"/>
      <c r="K56" s="3"/>
      <c r="L56" s="3"/>
      <c r="M56" s="3"/>
      <c r="N56" s="3"/>
      <c r="O56" s="3"/>
      <c r="P56" s="3"/>
      <c r="Q56" s="3"/>
      <c r="R56" s="3"/>
      <c r="S56" s="3"/>
      <c r="T56" s="3"/>
      <c r="U56" s="3"/>
      <c r="V56" s="3"/>
      <c r="W56" s="3"/>
      <c r="X56" s="3"/>
      <c r="Y56" s="3"/>
      <c r="Z56" s="3">
        <v>2</v>
      </c>
      <c r="AA56" s="3"/>
      <c r="AB56" s="3"/>
      <c r="AC56" s="3"/>
      <c r="AD56" s="3">
        <f t="shared" si="11"/>
        <v>2</v>
      </c>
      <c r="AE56" s="11">
        <f t="shared" si="12"/>
        <v>6</v>
      </c>
      <c r="AF56" s="11">
        <v>6</v>
      </c>
      <c r="AG56" s="3"/>
    </row>
    <row r="57" spans="1:33" s="16" customFormat="1" ht="30" x14ac:dyDescent="0.25">
      <c r="A57" s="15"/>
      <c r="B57" s="15"/>
      <c r="C57" s="20"/>
      <c r="D57" s="15"/>
      <c r="E57" s="13" t="s">
        <v>120</v>
      </c>
      <c r="F57" s="3" t="s">
        <v>77</v>
      </c>
      <c r="G57" s="11" t="s">
        <v>77</v>
      </c>
      <c r="H57" s="11" t="s">
        <v>77</v>
      </c>
      <c r="I57" s="11" t="s">
        <v>77</v>
      </c>
      <c r="J57" s="11" t="s">
        <v>77</v>
      </c>
      <c r="K57" s="11"/>
      <c r="L57" s="11"/>
      <c r="M57" s="11" t="s">
        <v>77</v>
      </c>
      <c r="N57" s="11"/>
      <c r="O57" s="11"/>
      <c r="P57" s="11"/>
      <c r="Q57" s="11"/>
      <c r="R57" s="11"/>
      <c r="S57" s="11"/>
      <c r="T57" s="11"/>
      <c r="U57" s="11"/>
      <c r="V57" s="11"/>
      <c r="W57" s="11"/>
      <c r="X57" s="11"/>
      <c r="Y57" s="11"/>
      <c r="Z57" s="11"/>
      <c r="AA57" s="3"/>
      <c r="AB57" s="3"/>
      <c r="AC57" s="3"/>
      <c r="AD57" s="3"/>
      <c r="AE57" s="11"/>
      <c r="AF57" s="11"/>
      <c r="AG57" s="11" t="s">
        <v>77</v>
      </c>
    </row>
    <row r="58" spans="1:33" ht="36" customHeight="1" x14ac:dyDescent="0.25">
      <c r="A58" s="9"/>
      <c r="B58" s="9"/>
      <c r="C58" s="17"/>
      <c r="D58" s="79" t="s">
        <v>121</v>
      </c>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1"/>
    </row>
    <row r="59" spans="1:33" ht="222.75" x14ac:dyDescent="0.25">
      <c r="A59" s="9"/>
      <c r="B59" s="9"/>
      <c r="C59" s="17"/>
      <c r="D59" s="85" t="s">
        <v>124</v>
      </c>
      <c r="E59" s="45" t="s">
        <v>88</v>
      </c>
      <c r="F59" s="85" t="s">
        <v>81</v>
      </c>
      <c r="G59" s="85">
        <v>150</v>
      </c>
      <c r="H59" s="82"/>
      <c r="I59" s="82"/>
      <c r="J59" s="82"/>
      <c r="K59" s="82"/>
      <c r="L59" s="82"/>
      <c r="M59" s="82"/>
      <c r="N59" s="82"/>
      <c r="O59" s="82"/>
      <c r="P59" s="82"/>
      <c r="Q59" s="82"/>
      <c r="R59" s="82"/>
      <c r="S59" s="82"/>
      <c r="T59" s="82"/>
      <c r="U59" s="82"/>
      <c r="V59" s="82"/>
      <c r="W59" s="82"/>
      <c r="X59" s="82"/>
      <c r="Y59" s="82"/>
      <c r="Z59" s="82">
        <v>50</v>
      </c>
      <c r="AA59" s="82"/>
      <c r="AB59" s="82"/>
      <c r="AC59" s="82"/>
      <c r="AD59" s="82">
        <f t="shared" ref="AD59" si="13">+SUM(N59:AC59)</f>
        <v>50</v>
      </c>
      <c r="AE59" s="85">
        <f t="shared" ref="AE59" si="14">+AD59*3</f>
        <v>150</v>
      </c>
      <c r="AF59" s="85">
        <v>150</v>
      </c>
      <c r="AG59" s="82"/>
    </row>
    <row r="60" spans="1:33" x14ac:dyDescent="0.25">
      <c r="A60" s="9"/>
      <c r="B60" s="9"/>
      <c r="C60" s="17"/>
      <c r="D60" s="86"/>
      <c r="E60" s="46" t="s">
        <v>36</v>
      </c>
      <c r="F60" s="86"/>
      <c r="G60" s="86"/>
      <c r="H60" s="83"/>
      <c r="I60" s="83"/>
      <c r="J60" s="83"/>
      <c r="K60" s="83"/>
      <c r="L60" s="83"/>
      <c r="M60" s="83"/>
      <c r="N60" s="83"/>
      <c r="O60" s="83"/>
      <c r="P60" s="83"/>
      <c r="Q60" s="83"/>
      <c r="R60" s="83"/>
      <c r="S60" s="83"/>
      <c r="T60" s="83"/>
      <c r="U60" s="83"/>
      <c r="V60" s="83"/>
      <c r="W60" s="83"/>
      <c r="X60" s="83"/>
      <c r="Y60" s="83"/>
      <c r="Z60" s="83"/>
      <c r="AA60" s="83"/>
      <c r="AB60" s="83"/>
      <c r="AC60" s="83"/>
      <c r="AD60" s="83"/>
      <c r="AE60" s="86"/>
      <c r="AF60" s="86"/>
      <c r="AG60" s="83"/>
    </row>
    <row r="61" spans="1:33" ht="30" x14ac:dyDescent="0.25">
      <c r="A61" s="9"/>
      <c r="B61" s="9"/>
      <c r="C61" s="17"/>
      <c r="D61" s="86"/>
      <c r="E61" s="46" t="s">
        <v>75</v>
      </c>
      <c r="F61" s="86"/>
      <c r="G61" s="86"/>
      <c r="H61" s="83"/>
      <c r="I61" s="83"/>
      <c r="J61" s="83"/>
      <c r="K61" s="83"/>
      <c r="L61" s="83"/>
      <c r="M61" s="83"/>
      <c r="N61" s="83"/>
      <c r="O61" s="83"/>
      <c r="P61" s="83"/>
      <c r="Q61" s="83"/>
      <c r="R61" s="83"/>
      <c r="S61" s="83"/>
      <c r="T61" s="83"/>
      <c r="U61" s="83"/>
      <c r="V61" s="83"/>
      <c r="W61" s="83"/>
      <c r="X61" s="83"/>
      <c r="Y61" s="83"/>
      <c r="Z61" s="83"/>
      <c r="AA61" s="83"/>
      <c r="AB61" s="83"/>
      <c r="AC61" s="83"/>
      <c r="AD61" s="83"/>
      <c r="AE61" s="86"/>
      <c r="AF61" s="86"/>
      <c r="AG61" s="83"/>
    </row>
    <row r="62" spans="1:33" x14ac:dyDescent="0.25">
      <c r="A62" s="9"/>
      <c r="B62" s="9"/>
      <c r="C62" s="17"/>
      <c r="D62" s="86"/>
      <c r="E62" s="47" t="s">
        <v>15</v>
      </c>
      <c r="F62" s="86"/>
      <c r="G62" s="86"/>
      <c r="H62" s="83"/>
      <c r="I62" s="83"/>
      <c r="J62" s="83"/>
      <c r="K62" s="83"/>
      <c r="L62" s="83"/>
      <c r="M62" s="83"/>
      <c r="N62" s="83"/>
      <c r="O62" s="83"/>
      <c r="P62" s="83"/>
      <c r="Q62" s="83"/>
      <c r="R62" s="83"/>
      <c r="S62" s="83"/>
      <c r="T62" s="83"/>
      <c r="U62" s="83"/>
      <c r="V62" s="83"/>
      <c r="W62" s="83"/>
      <c r="X62" s="83"/>
      <c r="Y62" s="83"/>
      <c r="Z62" s="83"/>
      <c r="AA62" s="83"/>
      <c r="AB62" s="83"/>
      <c r="AC62" s="83"/>
      <c r="AD62" s="83"/>
      <c r="AE62" s="86"/>
      <c r="AF62" s="86"/>
      <c r="AG62" s="83"/>
    </row>
    <row r="63" spans="1:33" x14ac:dyDescent="0.25">
      <c r="A63" s="9"/>
      <c r="B63" s="9"/>
      <c r="C63" s="17"/>
      <c r="D63" s="86"/>
      <c r="E63" s="47" t="s">
        <v>76</v>
      </c>
      <c r="F63" s="86"/>
      <c r="G63" s="86"/>
      <c r="H63" s="83"/>
      <c r="I63" s="83"/>
      <c r="J63" s="83"/>
      <c r="K63" s="83"/>
      <c r="L63" s="83"/>
      <c r="M63" s="83"/>
      <c r="N63" s="83"/>
      <c r="O63" s="83"/>
      <c r="P63" s="83"/>
      <c r="Q63" s="83"/>
      <c r="R63" s="83"/>
      <c r="S63" s="83"/>
      <c r="T63" s="83"/>
      <c r="U63" s="83"/>
      <c r="V63" s="83"/>
      <c r="W63" s="83"/>
      <c r="X63" s="83"/>
      <c r="Y63" s="83"/>
      <c r="Z63" s="83"/>
      <c r="AA63" s="83"/>
      <c r="AB63" s="83"/>
      <c r="AC63" s="83"/>
      <c r="AD63" s="83"/>
      <c r="AE63" s="86"/>
      <c r="AF63" s="86"/>
      <c r="AG63" s="83"/>
    </row>
    <row r="64" spans="1:33" x14ac:dyDescent="0.25">
      <c r="A64" s="9"/>
      <c r="B64" s="9"/>
      <c r="C64" s="17"/>
      <c r="D64" s="86"/>
      <c r="E64" s="47" t="s">
        <v>78</v>
      </c>
      <c r="F64" s="86"/>
      <c r="G64" s="86"/>
      <c r="H64" s="83"/>
      <c r="I64" s="83"/>
      <c r="J64" s="83"/>
      <c r="K64" s="83"/>
      <c r="L64" s="83"/>
      <c r="M64" s="83"/>
      <c r="N64" s="83"/>
      <c r="O64" s="83"/>
      <c r="P64" s="83"/>
      <c r="Q64" s="83"/>
      <c r="R64" s="83"/>
      <c r="S64" s="83"/>
      <c r="T64" s="83"/>
      <c r="U64" s="83"/>
      <c r="V64" s="83"/>
      <c r="W64" s="83"/>
      <c r="X64" s="83"/>
      <c r="Y64" s="83"/>
      <c r="Z64" s="83"/>
      <c r="AA64" s="83"/>
      <c r="AB64" s="83"/>
      <c r="AC64" s="83"/>
      <c r="AD64" s="83"/>
      <c r="AE64" s="86"/>
      <c r="AF64" s="86"/>
      <c r="AG64" s="83"/>
    </row>
    <row r="65" spans="1:33" x14ac:dyDescent="0.25">
      <c r="A65" s="9"/>
      <c r="B65" s="9"/>
      <c r="C65" s="17"/>
      <c r="D65" s="86"/>
      <c r="E65" s="47" t="s">
        <v>79</v>
      </c>
      <c r="F65" s="86"/>
      <c r="G65" s="86"/>
      <c r="H65" s="83"/>
      <c r="I65" s="83"/>
      <c r="J65" s="83"/>
      <c r="K65" s="83"/>
      <c r="L65" s="83"/>
      <c r="M65" s="83"/>
      <c r="N65" s="83"/>
      <c r="O65" s="83"/>
      <c r="P65" s="83"/>
      <c r="Q65" s="83"/>
      <c r="R65" s="83"/>
      <c r="S65" s="83"/>
      <c r="T65" s="83"/>
      <c r="U65" s="83"/>
      <c r="V65" s="83"/>
      <c r="W65" s="83"/>
      <c r="X65" s="83"/>
      <c r="Y65" s="83"/>
      <c r="Z65" s="83"/>
      <c r="AA65" s="83"/>
      <c r="AB65" s="83"/>
      <c r="AC65" s="83"/>
      <c r="AD65" s="83"/>
      <c r="AE65" s="86"/>
      <c r="AF65" s="86"/>
      <c r="AG65" s="83"/>
    </row>
    <row r="66" spans="1:33" ht="28.5" x14ac:dyDescent="0.25">
      <c r="A66" s="9"/>
      <c r="B66" s="9"/>
      <c r="C66" s="17"/>
      <c r="D66" s="96"/>
      <c r="E66" s="48" t="s">
        <v>80</v>
      </c>
      <c r="F66" s="96"/>
      <c r="G66" s="96"/>
      <c r="H66" s="84"/>
      <c r="I66" s="84"/>
      <c r="J66" s="84"/>
      <c r="K66" s="84"/>
      <c r="L66" s="84"/>
      <c r="M66" s="84"/>
      <c r="N66" s="84"/>
      <c r="O66" s="84"/>
      <c r="P66" s="84"/>
      <c r="Q66" s="84"/>
      <c r="R66" s="84"/>
      <c r="S66" s="84"/>
      <c r="T66" s="84"/>
      <c r="U66" s="84"/>
      <c r="V66" s="84"/>
      <c r="W66" s="84"/>
      <c r="X66" s="84"/>
      <c r="Y66" s="84"/>
      <c r="Z66" s="84"/>
      <c r="AA66" s="84"/>
      <c r="AB66" s="84"/>
      <c r="AC66" s="84"/>
      <c r="AD66" s="84"/>
      <c r="AE66" s="96"/>
      <c r="AF66" s="96"/>
      <c r="AG66" s="84"/>
    </row>
    <row r="67" spans="1:33" ht="30" x14ac:dyDescent="0.25">
      <c r="A67" s="21"/>
      <c r="B67" s="21"/>
      <c r="C67" s="22"/>
      <c r="D67" s="49"/>
      <c r="E67" s="50" t="s">
        <v>83</v>
      </c>
      <c r="F67" s="51" t="s">
        <v>77</v>
      </c>
      <c r="G67" s="11" t="s">
        <v>77</v>
      </c>
      <c r="H67" s="51" t="s">
        <v>77</v>
      </c>
      <c r="I67" s="51" t="s">
        <v>77</v>
      </c>
      <c r="J67" s="51" t="s">
        <v>77</v>
      </c>
      <c r="K67" s="51"/>
      <c r="L67" s="51"/>
      <c r="M67" s="51" t="s">
        <v>77</v>
      </c>
      <c r="N67" s="51"/>
      <c r="O67" s="51"/>
      <c r="P67" s="51"/>
      <c r="Q67" s="51"/>
      <c r="R67" s="51"/>
      <c r="S67" s="51"/>
      <c r="T67" s="51"/>
      <c r="U67" s="51"/>
      <c r="V67" s="51"/>
      <c r="W67" s="51"/>
      <c r="X67" s="51"/>
      <c r="Y67" s="51"/>
      <c r="Z67" s="51"/>
      <c r="AA67" s="51"/>
      <c r="AB67" s="51"/>
      <c r="AC67" s="51"/>
      <c r="AD67" s="52"/>
      <c r="AE67" s="11"/>
      <c r="AF67" s="11"/>
      <c r="AG67" s="51" t="s">
        <v>77</v>
      </c>
    </row>
    <row r="68" spans="1:33" ht="18.600000000000001" customHeight="1" x14ac:dyDescent="0.25">
      <c r="A68" s="21"/>
      <c r="B68" s="21"/>
      <c r="C68" s="22"/>
      <c r="D68" s="93" t="s">
        <v>122</v>
      </c>
      <c r="E68" s="94"/>
      <c r="F68" s="94"/>
      <c r="G68" s="94"/>
      <c r="H68" s="94"/>
      <c r="I68" s="94"/>
      <c r="J68" s="94"/>
      <c r="K68" s="94"/>
      <c r="L68" s="94"/>
      <c r="M68" s="94"/>
      <c r="N68" s="94"/>
      <c r="O68" s="94"/>
      <c r="P68" s="94"/>
      <c r="Q68" s="94"/>
      <c r="R68" s="94"/>
      <c r="S68" s="94"/>
      <c r="T68" s="94"/>
      <c r="U68" s="94"/>
      <c r="V68" s="94"/>
      <c r="W68" s="94"/>
      <c r="X68" s="94"/>
      <c r="Y68" s="94"/>
      <c r="Z68" s="94"/>
      <c r="AA68" s="94"/>
      <c r="AB68" s="94"/>
      <c r="AC68" s="94"/>
      <c r="AD68" s="94"/>
      <c r="AE68" s="95"/>
      <c r="AF68" s="21"/>
      <c r="AG68" s="14"/>
    </row>
    <row r="69" spans="1:33" ht="28.5" x14ac:dyDescent="0.25">
      <c r="A69" s="21"/>
      <c r="B69" s="21"/>
      <c r="C69" s="22"/>
      <c r="D69" s="85">
        <v>10.1</v>
      </c>
      <c r="E69" s="53" t="s">
        <v>24</v>
      </c>
      <c r="F69" s="85" t="s">
        <v>16</v>
      </c>
      <c r="G69" s="85">
        <v>18</v>
      </c>
      <c r="H69" s="85"/>
      <c r="I69" s="85"/>
      <c r="J69" s="85"/>
      <c r="K69" s="85"/>
      <c r="L69" s="85"/>
      <c r="M69" s="85"/>
      <c r="N69" s="85"/>
      <c r="O69" s="85"/>
      <c r="P69" s="85"/>
      <c r="Q69" s="85"/>
      <c r="R69" s="85"/>
      <c r="S69" s="85"/>
      <c r="T69" s="85"/>
      <c r="U69" s="85"/>
      <c r="V69" s="85"/>
      <c r="W69" s="85"/>
      <c r="X69" s="85"/>
      <c r="Y69" s="85"/>
      <c r="Z69" s="85">
        <v>6</v>
      </c>
      <c r="AA69" s="85"/>
      <c r="AB69" s="85"/>
      <c r="AC69" s="85"/>
      <c r="AD69" s="85">
        <f t="shared" ref="AD69" si="15">+SUM(N69:AC69)</f>
        <v>6</v>
      </c>
      <c r="AE69" s="85">
        <f t="shared" ref="AE69" si="16">+AD69*3</f>
        <v>18</v>
      </c>
      <c r="AF69" s="85">
        <v>18</v>
      </c>
      <c r="AG69" s="85"/>
    </row>
    <row r="70" spans="1:33" x14ac:dyDescent="0.25">
      <c r="A70" s="21"/>
      <c r="B70" s="21"/>
      <c r="C70" s="22"/>
      <c r="D70" s="86"/>
      <c r="E70" s="54" t="s">
        <v>25</v>
      </c>
      <c r="F70" s="86"/>
      <c r="G70" s="86"/>
      <c r="H70" s="86"/>
      <c r="I70" s="86"/>
      <c r="J70" s="86"/>
      <c r="K70" s="86"/>
      <c r="L70" s="86"/>
      <c r="M70" s="86"/>
      <c r="N70" s="86"/>
      <c r="O70" s="86"/>
      <c r="P70" s="86"/>
      <c r="Q70" s="86"/>
      <c r="R70" s="86"/>
      <c r="S70" s="86"/>
      <c r="T70" s="86"/>
      <c r="U70" s="86"/>
      <c r="V70" s="86"/>
      <c r="W70" s="86"/>
      <c r="X70" s="86"/>
      <c r="Y70" s="86"/>
      <c r="Z70" s="86"/>
      <c r="AA70" s="86"/>
      <c r="AB70" s="86"/>
      <c r="AC70" s="86"/>
      <c r="AD70" s="86"/>
      <c r="AE70" s="86"/>
      <c r="AF70" s="86"/>
      <c r="AG70" s="86"/>
    </row>
    <row r="71" spans="1:33" x14ac:dyDescent="0.25">
      <c r="A71" s="21"/>
      <c r="B71" s="21"/>
      <c r="C71" s="22"/>
      <c r="D71" s="86"/>
      <c r="E71" s="55" t="s">
        <v>26</v>
      </c>
      <c r="F71" s="86"/>
      <c r="G71" s="86"/>
      <c r="H71" s="86"/>
      <c r="I71" s="86"/>
      <c r="J71" s="86"/>
      <c r="K71" s="86"/>
      <c r="L71" s="86"/>
      <c r="M71" s="86"/>
      <c r="N71" s="86"/>
      <c r="O71" s="86"/>
      <c r="P71" s="86"/>
      <c r="Q71" s="86"/>
      <c r="R71" s="86"/>
      <c r="S71" s="86"/>
      <c r="T71" s="86"/>
      <c r="U71" s="86"/>
      <c r="V71" s="86"/>
      <c r="W71" s="86"/>
      <c r="X71" s="86"/>
      <c r="Y71" s="86"/>
      <c r="Z71" s="86"/>
      <c r="AA71" s="86"/>
      <c r="AB71" s="86"/>
      <c r="AC71" s="86"/>
      <c r="AD71" s="86"/>
      <c r="AE71" s="86"/>
      <c r="AF71" s="86"/>
      <c r="AG71" s="86"/>
    </row>
    <row r="72" spans="1:33" ht="30" x14ac:dyDescent="0.25">
      <c r="A72" s="21"/>
      <c r="B72" s="21"/>
      <c r="C72" s="22"/>
      <c r="D72" s="86"/>
      <c r="E72" s="55" t="s">
        <v>27</v>
      </c>
      <c r="F72" s="86"/>
      <c r="G72" s="86"/>
      <c r="H72" s="86"/>
      <c r="I72" s="86"/>
      <c r="J72" s="86"/>
      <c r="K72" s="86"/>
      <c r="L72" s="86"/>
      <c r="M72" s="86"/>
      <c r="N72" s="86"/>
      <c r="O72" s="86"/>
      <c r="P72" s="86"/>
      <c r="Q72" s="86"/>
      <c r="R72" s="86"/>
      <c r="S72" s="86"/>
      <c r="T72" s="86"/>
      <c r="U72" s="86"/>
      <c r="V72" s="86"/>
      <c r="W72" s="86"/>
      <c r="X72" s="86"/>
      <c r="Y72" s="86"/>
      <c r="Z72" s="86"/>
      <c r="AA72" s="86"/>
      <c r="AB72" s="86"/>
      <c r="AC72" s="86"/>
      <c r="AD72" s="86"/>
      <c r="AE72" s="86"/>
      <c r="AF72" s="86"/>
      <c r="AG72" s="86"/>
    </row>
    <row r="73" spans="1:33" ht="45" x14ac:dyDescent="0.25">
      <c r="A73" s="21"/>
      <c r="B73" s="21"/>
      <c r="C73" s="22"/>
      <c r="D73" s="86"/>
      <c r="E73" s="55" t="s">
        <v>28</v>
      </c>
      <c r="F73" s="86"/>
      <c r="G73" s="86"/>
      <c r="H73" s="86"/>
      <c r="I73" s="86"/>
      <c r="J73" s="86"/>
      <c r="K73" s="86"/>
      <c r="L73" s="86"/>
      <c r="M73" s="86"/>
      <c r="N73" s="86"/>
      <c r="O73" s="86"/>
      <c r="P73" s="86"/>
      <c r="Q73" s="86"/>
      <c r="R73" s="86"/>
      <c r="S73" s="86"/>
      <c r="T73" s="86"/>
      <c r="U73" s="86"/>
      <c r="V73" s="86"/>
      <c r="W73" s="86"/>
      <c r="X73" s="86"/>
      <c r="Y73" s="86"/>
      <c r="Z73" s="86"/>
      <c r="AA73" s="86"/>
      <c r="AB73" s="86"/>
      <c r="AC73" s="86"/>
      <c r="AD73" s="86"/>
      <c r="AE73" s="86"/>
      <c r="AF73" s="86"/>
      <c r="AG73" s="86"/>
    </row>
    <row r="74" spans="1:33" ht="30" x14ac:dyDescent="0.25">
      <c r="A74" s="21"/>
      <c r="B74" s="21"/>
      <c r="C74" s="22"/>
      <c r="D74" s="86"/>
      <c r="E74" s="55" t="s">
        <v>29</v>
      </c>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row>
    <row r="75" spans="1:33" ht="30" x14ac:dyDescent="0.25">
      <c r="A75" s="21"/>
      <c r="B75" s="21"/>
      <c r="C75" s="22"/>
      <c r="D75" s="86"/>
      <c r="E75" s="55" t="s">
        <v>30</v>
      </c>
      <c r="F75" s="86"/>
      <c r="G75" s="86"/>
      <c r="H75" s="86"/>
      <c r="I75" s="86"/>
      <c r="J75" s="86"/>
      <c r="K75" s="86"/>
      <c r="L75" s="86"/>
      <c r="M75" s="86"/>
      <c r="N75" s="86"/>
      <c r="O75" s="86"/>
      <c r="P75" s="86"/>
      <c r="Q75" s="86"/>
      <c r="R75" s="86"/>
      <c r="S75" s="86"/>
      <c r="T75" s="86"/>
      <c r="U75" s="86"/>
      <c r="V75" s="86"/>
      <c r="W75" s="86"/>
      <c r="X75" s="86"/>
      <c r="Y75" s="86"/>
      <c r="Z75" s="86"/>
      <c r="AA75" s="86"/>
      <c r="AB75" s="86"/>
      <c r="AC75" s="86"/>
      <c r="AD75" s="86"/>
      <c r="AE75" s="86"/>
      <c r="AF75" s="86"/>
      <c r="AG75" s="86"/>
    </row>
    <row r="76" spans="1:33" ht="28.5" x14ac:dyDescent="0.25">
      <c r="A76" s="21"/>
      <c r="B76" s="21"/>
      <c r="C76" s="22"/>
      <c r="D76" s="86"/>
      <c r="E76" s="56" t="s">
        <v>31</v>
      </c>
      <c r="F76" s="86"/>
      <c r="G76" s="86"/>
      <c r="H76" s="86"/>
      <c r="I76" s="86"/>
      <c r="J76" s="86"/>
      <c r="K76" s="86"/>
      <c r="L76" s="86"/>
      <c r="M76" s="86"/>
      <c r="N76" s="86"/>
      <c r="O76" s="86"/>
      <c r="P76" s="86"/>
      <c r="Q76" s="86"/>
      <c r="R76" s="86"/>
      <c r="S76" s="86"/>
      <c r="T76" s="86"/>
      <c r="U76" s="86"/>
      <c r="V76" s="86"/>
      <c r="W76" s="86"/>
      <c r="X76" s="86"/>
      <c r="Y76" s="86"/>
      <c r="Z76" s="86"/>
      <c r="AA76" s="86"/>
      <c r="AB76" s="86"/>
      <c r="AC76" s="86"/>
      <c r="AD76" s="86"/>
      <c r="AE76" s="86"/>
      <c r="AF76" s="86"/>
      <c r="AG76" s="86"/>
    </row>
    <row r="77" spans="1:33" x14ac:dyDescent="0.25">
      <c r="A77" s="21"/>
      <c r="B77" s="21"/>
      <c r="C77" s="22"/>
      <c r="D77" s="86"/>
      <c r="E77" s="55" t="s">
        <v>15</v>
      </c>
      <c r="F77" s="86"/>
      <c r="G77" s="86"/>
      <c r="H77" s="86"/>
      <c r="I77" s="86"/>
      <c r="J77" s="86"/>
      <c r="K77" s="86"/>
      <c r="L77" s="86"/>
      <c r="M77" s="86"/>
      <c r="N77" s="86"/>
      <c r="O77" s="86"/>
      <c r="P77" s="86"/>
      <c r="Q77" s="86"/>
      <c r="R77" s="86"/>
      <c r="S77" s="86"/>
      <c r="T77" s="86"/>
      <c r="U77" s="86"/>
      <c r="V77" s="86"/>
      <c r="W77" s="86"/>
      <c r="X77" s="86"/>
      <c r="Y77" s="86"/>
      <c r="Z77" s="86"/>
      <c r="AA77" s="86"/>
      <c r="AB77" s="86"/>
      <c r="AC77" s="86"/>
      <c r="AD77" s="86"/>
      <c r="AE77" s="86"/>
      <c r="AF77" s="86"/>
      <c r="AG77" s="86"/>
    </row>
    <row r="78" spans="1:33" x14ac:dyDescent="0.25">
      <c r="A78" s="21"/>
      <c r="B78" s="21"/>
      <c r="C78" s="22"/>
      <c r="D78" s="86"/>
      <c r="E78" s="55" t="s">
        <v>32</v>
      </c>
      <c r="F78" s="86"/>
      <c r="G78" s="86"/>
      <c r="H78" s="86"/>
      <c r="I78" s="86"/>
      <c r="J78" s="86"/>
      <c r="K78" s="86"/>
      <c r="L78" s="86"/>
      <c r="M78" s="86"/>
      <c r="N78" s="86"/>
      <c r="O78" s="86"/>
      <c r="P78" s="86"/>
      <c r="Q78" s="86"/>
      <c r="R78" s="86"/>
      <c r="S78" s="86"/>
      <c r="T78" s="86"/>
      <c r="U78" s="86"/>
      <c r="V78" s="86"/>
      <c r="W78" s="86"/>
      <c r="X78" s="86"/>
      <c r="Y78" s="86"/>
      <c r="Z78" s="86"/>
      <c r="AA78" s="86"/>
      <c r="AB78" s="86"/>
      <c r="AC78" s="86"/>
      <c r="AD78" s="86"/>
      <c r="AE78" s="86"/>
      <c r="AF78" s="86"/>
      <c r="AG78" s="86"/>
    </row>
    <row r="79" spans="1:33" x14ac:dyDescent="0.25">
      <c r="A79" s="21"/>
      <c r="B79" s="21"/>
      <c r="C79" s="22"/>
      <c r="D79" s="86"/>
      <c r="E79" s="55" t="s">
        <v>33</v>
      </c>
      <c r="F79" s="86"/>
      <c r="G79" s="86"/>
      <c r="H79" s="86"/>
      <c r="I79" s="86"/>
      <c r="J79" s="86"/>
      <c r="K79" s="86"/>
      <c r="L79" s="86"/>
      <c r="M79" s="86"/>
      <c r="N79" s="86"/>
      <c r="O79" s="86"/>
      <c r="P79" s="86"/>
      <c r="Q79" s="86"/>
      <c r="R79" s="86"/>
      <c r="S79" s="86"/>
      <c r="T79" s="86"/>
      <c r="U79" s="86"/>
      <c r="V79" s="86"/>
      <c r="W79" s="86"/>
      <c r="X79" s="86"/>
      <c r="Y79" s="86"/>
      <c r="Z79" s="86"/>
      <c r="AA79" s="86"/>
      <c r="AB79" s="86"/>
      <c r="AC79" s="86"/>
      <c r="AD79" s="86"/>
      <c r="AE79" s="86"/>
      <c r="AF79" s="86"/>
      <c r="AG79" s="86"/>
    </row>
    <row r="80" spans="1:33" x14ac:dyDescent="0.25">
      <c r="A80" s="21"/>
      <c r="B80" s="21"/>
      <c r="C80" s="22"/>
      <c r="D80" s="86"/>
      <c r="E80" s="55" t="s">
        <v>34</v>
      </c>
      <c r="F80" s="86"/>
      <c r="G80" s="86"/>
      <c r="H80" s="86"/>
      <c r="I80" s="86"/>
      <c r="J80" s="86"/>
      <c r="K80" s="86"/>
      <c r="L80" s="86"/>
      <c r="M80" s="86"/>
      <c r="N80" s="86"/>
      <c r="O80" s="86"/>
      <c r="P80" s="86"/>
      <c r="Q80" s="86"/>
      <c r="R80" s="86"/>
      <c r="S80" s="86"/>
      <c r="T80" s="86"/>
      <c r="U80" s="86"/>
      <c r="V80" s="86"/>
      <c r="W80" s="86"/>
      <c r="X80" s="86"/>
      <c r="Y80" s="86"/>
      <c r="Z80" s="86"/>
      <c r="AA80" s="86"/>
      <c r="AB80" s="86"/>
      <c r="AC80" s="86"/>
      <c r="AD80" s="86"/>
      <c r="AE80" s="86"/>
      <c r="AF80" s="86"/>
      <c r="AG80" s="86"/>
    </row>
    <row r="81" spans="1:33" x14ac:dyDescent="0.25">
      <c r="A81" s="21"/>
      <c r="B81" s="21"/>
      <c r="C81" s="22"/>
      <c r="D81" s="86"/>
      <c r="E81" s="55" t="s">
        <v>35</v>
      </c>
      <c r="F81" s="86"/>
      <c r="G81" s="96"/>
      <c r="H81" s="86"/>
      <c r="I81" s="86"/>
      <c r="J81" s="86"/>
      <c r="K81" s="86"/>
      <c r="L81" s="86"/>
      <c r="M81" s="86"/>
      <c r="N81" s="86"/>
      <c r="O81" s="86"/>
      <c r="P81" s="86"/>
      <c r="Q81" s="86"/>
      <c r="R81" s="86"/>
      <c r="S81" s="86"/>
      <c r="T81" s="86"/>
      <c r="U81" s="86"/>
      <c r="V81" s="86"/>
      <c r="W81" s="86"/>
      <c r="X81" s="86"/>
      <c r="Y81" s="86"/>
      <c r="Z81" s="86"/>
      <c r="AA81" s="86"/>
      <c r="AB81" s="86"/>
      <c r="AC81" s="86"/>
      <c r="AD81" s="86"/>
      <c r="AE81" s="96"/>
      <c r="AF81" s="96"/>
      <c r="AG81" s="86"/>
    </row>
    <row r="82" spans="1:33" ht="30" x14ac:dyDescent="0.25">
      <c r="A82" s="21"/>
      <c r="B82" s="21"/>
      <c r="C82" s="22"/>
      <c r="D82" s="11"/>
      <c r="E82" s="57" t="s">
        <v>123</v>
      </c>
      <c r="F82" s="11" t="s">
        <v>77</v>
      </c>
      <c r="G82" s="11" t="s">
        <v>77</v>
      </c>
      <c r="H82" s="11" t="s">
        <v>77</v>
      </c>
      <c r="I82" s="11" t="s">
        <v>77</v>
      </c>
      <c r="J82" s="11" t="s">
        <v>77</v>
      </c>
      <c r="K82" s="11"/>
      <c r="L82" s="11"/>
      <c r="M82" s="11" t="s">
        <v>77</v>
      </c>
      <c r="N82" s="11"/>
      <c r="O82" s="11"/>
      <c r="P82" s="11"/>
      <c r="Q82" s="11"/>
      <c r="R82" s="11"/>
      <c r="S82" s="11"/>
      <c r="T82" s="11"/>
      <c r="U82" s="11"/>
      <c r="V82" s="11"/>
      <c r="W82" s="11"/>
      <c r="X82" s="11"/>
      <c r="Y82" s="11"/>
      <c r="Z82" s="11"/>
      <c r="AA82" s="11"/>
      <c r="AB82" s="11"/>
      <c r="AC82" s="11"/>
      <c r="AD82" s="11"/>
      <c r="AE82" s="11"/>
      <c r="AF82" s="11"/>
      <c r="AG82" s="11" t="s">
        <v>77</v>
      </c>
    </row>
    <row r="83" spans="1:33" x14ac:dyDescent="0.25">
      <c r="A83" s="21"/>
      <c r="B83" s="21"/>
      <c r="C83" s="22"/>
      <c r="D83" s="58"/>
      <c r="E83" s="105" t="s">
        <v>132</v>
      </c>
      <c r="F83" s="106"/>
      <c r="G83" s="106"/>
      <c r="H83" s="106"/>
      <c r="I83" s="106"/>
      <c r="J83" s="106"/>
      <c r="K83" s="106"/>
      <c r="L83" s="106"/>
      <c r="M83" s="106"/>
      <c r="N83" s="106"/>
      <c r="O83" s="106"/>
      <c r="P83" s="106"/>
      <c r="Q83" s="106"/>
      <c r="R83" s="106"/>
      <c r="S83" s="106"/>
      <c r="T83" s="106"/>
      <c r="U83" s="106"/>
      <c r="V83" s="106"/>
      <c r="W83" s="106"/>
      <c r="X83" s="106"/>
      <c r="Y83" s="106"/>
      <c r="Z83" s="106"/>
      <c r="AA83" s="106"/>
      <c r="AB83" s="106"/>
      <c r="AC83" s="106"/>
      <c r="AD83" s="106"/>
      <c r="AE83" s="106"/>
      <c r="AF83" s="106"/>
      <c r="AG83" s="107"/>
    </row>
    <row r="84" spans="1:33" ht="105" x14ac:dyDescent="0.25">
      <c r="A84" s="21"/>
      <c r="B84" s="21"/>
      <c r="C84" s="22"/>
      <c r="D84" s="58" t="s">
        <v>133</v>
      </c>
      <c r="E84" s="60" t="s">
        <v>131</v>
      </c>
      <c r="F84" s="11" t="s">
        <v>16</v>
      </c>
      <c r="G84" s="11">
        <v>120</v>
      </c>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row>
    <row r="85" spans="1:33" ht="30" x14ac:dyDescent="0.25">
      <c r="A85" s="21"/>
      <c r="B85" s="21"/>
      <c r="C85" s="22"/>
      <c r="D85" s="58"/>
      <c r="E85" s="57" t="s">
        <v>84</v>
      </c>
      <c r="F85" s="11" t="s">
        <v>77</v>
      </c>
      <c r="G85" s="11" t="s">
        <v>77</v>
      </c>
      <c r="H85" s="11" t="s">
        <v>77</v>
      </c>
      <c r="I85" s="11" t="s">
        <v>77</v>
      </c>
      <c r="J85" s="11" t="s">
        <v>77</v>
      </c>
      <c r="K85" s="11"/>
      <c r="L85" s="11"/>
      <c r="M85" s="11" t="s">
        <v>77</v>
      </c>
      <c r="N85" s="11"/>
      <c r="O85" s="11"/>
      <c r="P85" s="11"/>
      <c r="Q85" s="11"/>
      <c r="R85" s="11"/>
      <c r="S85" s="11"/>
      <c r="T85" s="11"/>
      <c r="U85" s="11"/>
      <c r="V85" s="11"/>
      <c r="W85" s="11"/>
      <c r="X85" s="11"/>
      <c r="Y85" s="11"/>
      <c r="Z85" s="11"/>
      <c r="AA85" s="11"/>
      <c r="AB85" s="11"/>
      <c r="AC85" s="11"/>
      <c r="AD85" s="11"/>
      <c r="AE85" s="11"/>
      <c r="AF85" s="11"/>
      <c r="AG85" s="11" t="s">
        <v>77</v>
      </c>
    </row>
    <row r="86" spans="1:33" x14ac:dyDescent="0.25">
      <c r="A86" s="21"/>
      <c r="B86" s="21"/>
      <c r="C86" s="22"/>
      <c r="D86" s="58"/>
      <c r="E86" s="105" t="s">
        <v>134</v>
      </c>
      <c r="F86" s="106"/>
      <c r="G86" s="106"/>
      <c r="H86" s="106"/>
      <c r="I86" s="106"/>
      <c r="J86" s="106"/>
      <c r="K86" s="106"/>
      <c r="L86" s="106"/>
      <c r="M86" s="106"/>
      <c r="N86" s="106"/>
      <c r="O86" s="106"/>
      <c r="P86" s="106"/>
      <c r="Q86" s="106"/>
      <c r="R86" s="106"/>
      <c r="S86" s="106"/>
      <c r="T86" s="106"/>
      <c r="U86" s="106"/>
      <c r="V86" s="106"/>
      <c r="W86" s="106"/>
      <c r="X86" s="106"/>
      <c r="Y86" s="106"/>
      <c r="Z86" s="106"/>
      <c r="AA86" s="106"/>
      <c r="AB86" s="106"/>
      <c r="AC86" s="106"/>
      <c r="AD86" s="106"/>
      <c r="AE86" s="106"/>
      <c r="AF86" s="106"/>
      <c r="AG86" s="107"/>
    </row>
    <row r="87" spans="1:33" ht="148.9" customHeight="1" x14ac:dyDescent="0.25">
      <c r="A87" s="21"/>
      <c r="B87" s="21"/>
      <c r="C87" s="22"/>
      <c r="D87" s="58" t="s">
        <v>140</v>
      </c>
      <c r="E87" s="60" t="s">
        <v>136</v>
      </c>
      <c r="F87" s="11" t="s">
        <v>16</v>
      </c>
      <c r="G87" s="11">
        <v>108</v>
      </c>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row>
    <row r="88" spans="1:33" ht="30" x14ac:dyDescent="0.25">
      <c r="A88" s="21"/>
      <c r="B88" s="21"/>
      <c r="C88" s="22"/>
      <c r="D88" s="58"/>
      <c r="E88" s="57" t="s">
        <v>135</v>
      </c>
      <c r="F88" s="11" t="s">
        <v>77</v>
      </c>
      <c r="G88" s="11" t="s">
        <v>77</v>
      </c>
      <c r="H88" s="11" t="s">
        <v>77</v>
      </c>
      <c r="I88" s="11" t="s">
        <v>77</v>
      </c>
      <c r="J88" s="11" t="s">
        <v>77</v>
      </c>
      <c r="K88" s="11"/>
      <c r="L88" s="11"/>
      <c r="M88" s="11" t="s">
        <v>77</v>
      </c>
      <c r="N88" s="11"/>
      <c r="O88" s="11"/>
      <c r="P88" s="11"/>
      <c r="Q88" s="11"/>
      <c r="R88" s="11"/>
      <c r="S88" s="11"/>
      <c r="T88" s="11"/>
      <c r="U88" s="11"/>
      <c r="V88" s="11"/>
      <c r="W88" s="11"/>
      <c r="X88" s="11"/>
      <c r="Y88" s="11"/>
      <c r="Z88" s="11"/>
      <c r="AA88" s="11"/>
      <c r="AB88" s="11"/>
      <c r="AC88" s="11"/>
      <c r="AD88" s="11"/>
      <c r="AE88" s="11"/>
      <c r="AF88" s="11"/>
      <c r="AG88" s="11" t="s">
        <v>77</v>
      </c>
    </row>
    <row r="89" spans="1:33" x14ac:dyDescent="0.25">
      <c r="A89" s="21"/>
      <c r="B89" s="21"/>
      <c r="C89" s="22"/>
      <c r="D89" s="58"/>
      <c r="E89" s="105" t="s">
        <v>137</v>
      </c>
      <c r="F89" s="106"/>
      <c r="G89" s="106"/>
      <c r="H89" s="106"/>
      <c r="I89" s="106"/>
      <c r="J89" s="106"/>
      <c r="K89" s="106"/>
      <c r="L89" s="106"/>
      <c r="M89" s="106"/>
      <c r="N89" s="106"/>
      <c r="O89" s="106"/>
      <c r="P89" s="106"/>
      <c r="Q89" s="106"/>
      <c r="R89" s="106"/>
      <c r="S89" s="106"/>
      <c r="T89" s="106"/>
      <c r="U89" s="106"/>
      <c r="V89" s="106"/>
      <c r="W89" s="106"/>
      <c r="X89" s="106"/>
      <c r="Y89" s="106"/>
      <c r="Z89" s="106"/>
      <c r="AA89" s="106"/>
      <c r="AB89" s="106"/>
      <c r="AC89" s="106"/>
      <c r="AD89" s="106"/>
      <c r="AE89" s="106"/>
      <c r="AF89" s="106"/>
      <c r="AG89" s="107"/>
    </row>
    <row r="90" spans="1:33" ht="345" x14ac:dyDescent="0.25">
      <c r="A90" s="21"/>
      <c r="B90" s="21"/>
      <c r="C90" s="22"/>
      <c r="D90" s="58" t="s">
        <v>141</v>
      </c>
      <c r="E90" s="57" t="s">
        <v>138</v>
      </c>
      <c r="F90" s="11" t="s">
        <v>11</v>
      </c>
      <c r="G90" s="11">
        <v>4800</v>
      </c>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row>
    <row r="91" spans="1:33" ht="30" x14ac:dyDescent="0.25">
      <c r="A91" s="21"/>
      <c r="B91" s="21"/>
      <c r="C91" s="22"/>
      <c r="D91" s="58"/>
      <c r="E91" s="57" t="s">
        <v>139</v>
      </c>
      <c r="F91" s="11" t="s">
        <v>77</v>
      </c>
      <c r="G91" s="11" t="s">
        <v>77</v>
      </c>
      <c r="H91" s="11" t="s">
        <v>77</v>
      </c>
      <c r="I91" s="11" t="s">
        <v>77</v>
      </c>
      <c r="J91" s="11" t="s">
        <v>77</v>
      </c>
      <c r="K91" s="11"/>
      <c r="L91" s="11"/>
      <c r="M91" s="11" t="s">
        <v>77</v>
      </c>
      <c r="N91" s="11"/>
      <c r="O91" s="11"/>
      <c r="P91" s="11"/>
      <c r="Q91" s="11"/>
      <c r="R91" s="11"/>
      <c r="S91" s="11"/>
      <c r="T91" s="11"/>
      <c r="U91" s="11"/>
      <c r="V91" s="11"/>
      <c r="W91" s="11"/>
      <c r="X91" s="11"/>
      <c r="Y91" s="11"/>
      <c r="Z91" s="11"/>
      <c r="AA91" s="11"/>
      <c r="AB91" s="11"/>
      <c r="AC91" s="11"/>
      <c r="AD91" s="11"/>
      <c r="AE91" s="11"/>
      <c r="AF91" s="11"/>
      <c r="AG91" s="11" t="s">
        <v>77</v>
      </c>
    </row>
    <row r="92" spans="1:33" x14ac:dyDescent="0.25">
      <c r="A92" s="21"/>
      <c r="B92" s="21"/>
      <c r="C92" s="22"/>
      <c r="D92" s="58"/>
      <c r="E92" s="105" t="s">
        <v>142</v>
      </c>
      <c r="F92" s="106"/>
      <c r="G92" s="106"/>
      <c r="H92" s="106"/>
      <c r="I92" s="106"/>
      <c r="J92" s="106"/>
      <c r="K92" s="106"/>
      <c r="L92" s="106"/>
      <c r="M92" s="106"/>
      <c r="N92" s="106"/>
      <c r="O92" s="106"/>
      <c r="P92" s="106"/>
      <c r="Q92" s="106"/>
      <c r="R92" s="106"/>
      <c r="S92" s="106"/>
      <c r="T92" s="106"/>
      <c r="U92" s="106"/>
      <c r="V92" s="106"/>
      <c r="W92" s="106"/>
      <c r="X92" s="106"/>
      <c r="Y92" s="106"/>
      <c r="Z92" s="106"/>
      <c r="AA92" s="106"/>
      <c r="AB92" s="106"/>
      <c r="AC92" s="106"/>
      <c r="AD92" s="106"/>
      <c r="AE92" s="106"/>
      <c r="AF92" s="106"/>
      <c r="AG92" s="107"/>
    </row>
    <row r="93" spans="1:33" ht="180" x14ac:dyDescent="0.25">
      <c r="A93" s="21"/>
      <c r="B93" s="21"/>
      <c r="C93" s="22"/>
      <c r="D93" s="58" t="s">
        <v>144</v>
      </c>
      <c r="E93" s="60" t="s">
        <v>145</v>
      </c>
      <c r="F93" s="11" t="s">
        <v>11</v>
      </c>
      <c r="G93" s="11">
        <v>4800</v>
      </c>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row>
    <row r="94" spans="1:33" ht="30" x14ac:dyDescent="0.25">
      <c r="A94" s="21"/>
      <c r="B94" s="21"/>
      <c r="C94" s="22"/>
      <c r="D94" s="58"/>
      <c r="E94" s="57" t="s">
        <v>143</v>
      </c>
      <c r="F94" s="11" t="s">
        <v>77</v>
      </c>
      <c r="G94" s="11" t="s">
        <v>77</v>
      </c>
      <c r="H94" s="11" t="s">
        <v>77</v>
      </c>
      <c r="I94" s="11" t="s">
        <v>77</v>
      </c>
      <c r="J94" s="11" t="s">
        <v>77</v>
      </c>
      <c r="K94" s="11"/>
      <c r="L94" s="11"/>
      <c r="M94" s="11" t="s">
        <v>77</v>
      </c>
      <c r="N94" s="11"/>
      <c r="O94" s="11"/>
      <c r="P94" s="11"/>
      <c r="Q94" s="11"/>
      <c r="R94" s="11"/>
      <c r="S94" s="11"/>
      <c r="T94" s="11"/>
      <c r="U94" s="11"/>
      <c r="V94" s="11"/>
      <c r="W94" s="11"/>
      <c r="X94" s="11"/>
      <c r="Y94" s="11"/>
      <c r="Z94" s="11"/>
      <c r="AA94" s="11"/>
      <c r="AB94" s="11"/>
      <c r="AC94" s="11"/>
      <c r="AD94" s="11"/>
      <c r="AE94" s="11"/>
      <c r="AF94" s="11"/>
      <c r="AG94" s="11" t="s">
        <v>77</v>
      </c>
    </row>
    <row r="95" spans="1:33" x14ac:dyDescent="0.25">
      <c r="A95" s="21"/>
      <c r="B95" s="21"/>
      <c r="C95" s="22"/>
      <c r="D95" s="58"/>
      <c r="E95" s="105" t="s">
        <v>146</v>
      </c>
      <c r="F95" s="106"/>
      <c r="G95" s="106"/>
      <c r="H95" s="106"/>
      <c r="I95" s="106"/>
      <c r="J95" s="106"/>
      <c r="K95" s="106"/>
      <c r="L95" s="106"/>
      <c r="M95" s="106"/>
      <c r="N95" s="106"/>
      <c r="O95" s="106"/>
      <c r="P95" s="106"/>
      <c r="Q95" s="106"/>
      <c r="R95" s="106"/>
      <c r="S95" s="106"/>
      <c r="T95" s="106"/>
      <c r="U95" s="106"/>
      <c r="V95" s="106"/>
      <c r="W95" s="106"/>
      <c r="X95" s="106"/>
      <c r="Y95" s="106"/>
      <c r="Z95" s="106"/>
      <c r="AA95" s="106"/>
      <c r="AB95" s="106"/>
      <c r="AC95" s="106"/>
      <c r="AD95" s="106"/>
      <c r="AE95" s="106"/>
      <c r="AF95" s="106"/>
      <c r="AG95" s="107"/>
    </row>
    <row r="96" spans="1:33" ht="247.9" customHeight="1" x14ac:dyDescent="0.25">
      <c r="A96" s="21"/>
      <c r="B96" s="21"/>
      <c r="C96" s="22"/>
      <c r="D96" s="11" t="s">
        <v>147</v>
      </c>
      <c r="E96" s="50" t="s">
        <v>128</v>
      </c>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row>
    <row r="97" spans="1:33" ht="36.6" customHeight="1" x14ac:dyDescent="0.25">
      <c r="A97" s="21"/>
      <c r="B97" s="21"/>
      <c r="C97" s="22"/>
      <c r="D97" s="11"/>
      <c r="E97" s="59" t="s">
        <v>129</v>
      </c>
      <c r="F97" s="11" t="s">
        <v>11</v>
      </c>
      <c r="G97" s="11">
        <v>222</v>
      </c>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row>
    <row r="98" spans="1:33" ht="16.149999999999999" customHeight="1" x14ac:dyDescent="0.25">
      <c r="A98" s="21"/>
      <c r="B98" s="21"/>
      <c r="C98" s="22"/>
      <c r="D98" s="11"/>
      <c r="E98" s="59" t="s">
        <v>130</v>
      </c>
      <c r="F98" s="11" t="s">
        <v>11</v>
      </c>
      <c r="G98" s="11">
        <v>408</v>
      </c>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row>
    <row r="99" spans="1:33" ht="30" x14ac:dyDescent="0.25">
      <c r="A99" s="21"/>
      <c r="B99" s="21"/>
      <c r="C99" s="22"/>
      <c r="D99" s="11"/>
      <c r="E99" s="57" t="s">
        <v>148</v>
      </c>
      <c r="F99" s="11" t="s">
        <v>77</v>
      </c>
      <c r="G99" s="11" t="s">
        <v>77</v>
      </c>
      <c r="H99" s="11" t="s">
        <v>77</v>
      </c>
      <c r="I99" s="11" t="s">
        <v>77</v>
      </c>
      <c r="J99" s="11" t="s">
        <v>77</v>
      </c>
      <c r="K99" s="11"/>
      <c r="L99" s="11"/>
      <c r="M99" s="11" t="s">
        <v>77</v>
      </c>
      <c r="N99" s="11"/>
      <c r="O99" s="11"/>
      <c r="P99" s="11"/>
      <c r="Q99" s="11"/>
      <c r="R99" s="11"/>
      <c r="S99" s="11"/>
      <c r="T99" s="11"/>
      <c r="U99" s="11"/>
      <c r="V99" s="11"/>
      <c r="W99" s="11"/>
      <c r="X99" s="11"/>
      <c r="Y99" s="11"/>
      <c r="Z99" s="11"/>
      <c r="AA99" s="11"/>
      <c r="AB99" s="11"/>
      <c r="AC99" s="11"/>
      <c r="AD99" s="11"/>
      <c r="AE99" s="11"/>
      <c r="AF99" s="11"/>
      <c r="AG99" s="11" t="s">
        <v>77</v>
      </c>
    </row>
  </sheetData>
  <mergeCells count="166">
    <mergeCell ref="E95:AG95"/>
    <mergeCell ref="E83:AG83"/>
    <mergeCell ref="E86:AG86"/>
    <mergeCell ref="E89:AG89"/>
    <mergeCell ref="E92:AG92"/>
    <mergeCell ref="AF39:AF42"/>
    <mergeCell ref="AF59:AF66"/>
    <mergeCell ref="AF69:AF81"/>
    <mergeCell ref="J39:J42"/>
    <mergeCell ref="K39:K42"/>
    <mergeCell ref="L39:L42"/>
    <mergeCell ref="M39:M42"/>
    <mergeCell ref="AD69:AD81"/>
    <mergeCell ref="AA69:AA81"/>
    <mergeCell ref="O39:O42"/>
    <mergeCell ref="P39:P42"/>
    <mergeCell ref="Z39:Z42"/>
    <mergeCell ref="AB39:AB42"/>
    <mergeCell ref="AC39:AC42"/>
    <mergeCell ref="AA39:AA42"/>
    <mergeCell ref="V59:V66"/>
    <mergeCell ref="W59:W66"/>
    <mergeCell ref="X59:X66"/>
    <mergeCell ref="Y59:Y66"/>
    <mergeCell ref="AF13:AF15"/>
    <mergeCell ref="AF27:AF36"/>
    <mergeCell ref="D20:D23"/>
    <mergeCell ref="G27:G36"/>
    <mergeCell ref="M13:M15"/>
    <mergeCell ref="G13:G15"/>
    <mergeCell ref="M27:M36"/>
    <mergeCell ref="F13:F15"/>
    <mergeCell ref="H13:H15"/>
    <mergeCell ref="I13:I15"/>
    <mergeCell ref="J13:J15"/>
    <mergeCell ref="K13:K15"/>
    <mergeCell ref="L13:L15"/>
    <mergeCell ref="K27:K36"/>
    <mergeCell ref="L27:L36"/>
    <mergeCell ref="E29:E36"/>
    <mergeCell ref="P27:P36"/>
    <mergeCell ref="Q27:Q36"/>
    <mergeCell ref="R27:R36"/>
    <mergeCell ref="S27:S36"/>
    <mergeCell ref="T27:T36"/>
    <mergeCell ref="U27:U36"/>
    <mergeCell ref="V27:V36"/>
    <mergeCell ref="W27:W36"/>
    <mergeCell ref="O27:O36"/>
    <mergeCell ref="C26:AE26"/>
    <mergeCell ref="D27:D36"/>
    <mergeCell ref="F27:F36"/>
    <mergeCell ref="AE27:AE36"/>
    <mergeCell ref="H27:H36"/>
    <mergeCell ref="I27:I36"/>
    <mergeCell ref="J27:J36"/>
    <mergeCell ref="U39:U42"/>
    <mergeCell ref="V39:V42"/>
    <mergeCell ref="W39:W42"/>
    <mergeCell ref="X39:X42"/>
    <mergeCell ref="Y39:Y42"/>
    <mergeCell ref="R39:R42"/>
    <mergeCell ref="S39:S42"/>
    <mergeCell ref="AD27:AD36"/>
    <mergeCell ref="N27:N36"/>
    <mergeCell ref="T39:T42"/>
    <mergeCell ref="Y27:Y36"/>
    <mergeCell ref="Z27:Z36"/>
    <mergeCell ref="AA27:AA36"/>
    <mergeCell ref="X27:X36"/>
    <mergeCell ref="AD39:AD42"/>
    <mergeCell ref="AE39:AE42"/>
    <mergeCell ref="C38:AE38"/>
    <mergeCell ref="D39:D42"/>
    <mergeCell ref="F39:F42"/>
    <mergeCell ref="H39:H42"/>
    <mergeCell ref="I39:I42"/>
    <mergeCell ref="N39:N42"/>
    <mergeCell ref="Q39:Q42"/>
    <mergeCell ref="C8:AE8"/>
    <mergeCell ref="AA13:AA15"/>
    <mergeCell ref="D13:D15"/>
    <mergeCell ref="C12:AE12"/>
    <mergeCell ref="AC13:AC15"/>
    <mergeCell ref="C19:AE19"/>
    <mergeCell ref="AB13:AB15"/>
    <mergeCell ref="Z13:Z15"/>
    <mergeCell ref="AD13:AD15"/>
    <mergeCell ref="C9:C11"/>
    <mergeCell ref="AE13:AE15"/>
    <mergeCell ref="N13:N15"/>
    <mergeCell ref="O13:O15"/>
    <mergeCell ref="P13:P15"/>
    <mergeCell ref="V13:V15"/>
    <mergeCell ref="W13:W15"/>
    <mergeCell ref="X13:X15"/>
    <mergeCell ref="Y13:Y15"/>
    <mergeCell ref="Q13:Q15"/>
    <mergeCell ref="R13:R15"/>
    <mergeCell ref="S13:S15"/>
    <mergeCell ref="T13:T15"/>
    <mergeCell ref="U13:U15"/>
    <mergeCell ref="D69:D81"/>
    <mergeCell ref="AE69:AE81"/>
    <mergeCell ref="C44:AE44"/>
    <mergeCell ref="AB27:AB36"/>
    <mergeCell ref="AC27:AC36"/>
    <mergeCell ref="D59:D66"/>
    <mergeCell ref="F59:F66"/>
    <mergeCell ref="AE59:AE66"/>
    <mergeCell ref="AD59:AD66"/>
    <mergeCell ref="AC59:AC66"/>
    <mergeCell ref="N59:N66"/>
    <mergeCell ref="O59:O66"/>
    <mergeCell ref="P59:P66"/>
    <mergeCell ref="Q59:Q66"/>
    <mergeCell ref="R59:R66"/>
    <mergeCell ref="S59:S66"/>
    <mergeCell ref="T59:T66"/>
    <mergeCell ref="U59:U66"/>
    <mergeCell ref="Z59:Z66"/>
    <mergeCell ref="G39:G42"/>
    <mergeCell ref="Z69:Z81"/>
    <mergeCell ref="G59:G66"/>
    <mergeCell ref="G69:G81"/>
    <mergeCell ref="J59:J66"/>
    <mergeCell ref="M59:M66"/>
    <mergeCell ref="AC69:AC81"/>
    <mergeCell ref="P69:P81"/>
    <mergeCell ref="Q69:Q81"/>
    <mergeCell ref="R69:R81"/>
    <mergeCell ref="AA59:AA66"/>
    <mergeCell ref="AB59:AB66"/>
    <mergeCell ref="K59:K66"/>
    <mergeCell ref="L59:L66"/>
    <mergeCell ref="I59:I66"/>
    <mergeCell ref="H59:H66"/>
    <mergeCell ref="AB69:AB81"/>
    <mergeCell ref="S69:S81"/>
    <mergeCell ref="T69:T81"/>
    <mergeCell ref="U69:U81"/>
    <mergeCell ref="V69:V81"/>
    <mergeCell ref="D3:AG3"/>
    <mergeCell ref="D2:AG2"/>
    <mergeCell ref="E5:AG5"/>
    <mergeCell ref="D58:AG58"/>
    <mergeCell ref="AG59:AG66"/>
    <mergeCell ref="AG69:AG81"/>
    <mergeCell ref="AG27:AG36"/>
    <mergeCell ref="AG39:AG42"/>
    <mergeCell ref="AG13:AG15"/>
    <mergeCell ref="D4:AG4"/>
    <mergeCell ref="D50:AE50"/>
    <mergeCell ref="D68:AE68"/>
    <mergeCell ref="F69:F81"/>
    <mergeCell ref="H69:H81"/>
    <mergeCell ref="I69:I81"/>
    <mergeCell ref="J69:J81"/>
    <mergeCell ref="K69:K81"/>
    <mergeCell ref="L69:L81"/>
    <mergeCell ref="M69:M81"/>
    <mergeCell ref="N69:N81"/>
    <mergeCell ref="O69:O81"/>
    <mergeCell ref="W69:W81"/>
    <mergeCell ref="X69:X81"/>
    <mergeCell ref="Y69:Y81"/>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Dalia</dc:creator>
  <cp:keywords/>
  <dc:description/>
  <cp:lastModifiedBy>Admin</cp:lastModifiedBy>
  <cp:revision/>
  <cp:lastPrinted>2020-04-22T08:00:10Z</cp:lastPrinted>
  <dcterms:created xsi:type="dcterms:W3CDTF">2017-11-03T09:14:30Z</dcterms:created>
  <dcterms:modified xsi:type="dcterms:W3CDTF">2020-04-23T05:20:55Z</dcterms:modified>
  <cp:category/>
  <cp:contentStatus/>
</cp:coreProperties>
</file>