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BA-2305DC\Download\KONKURSAI\Lietuvos gelezinkeliai AB LG\2020\13605 plienines junges\"/>
    </mc:Choice>
  </mc:AlternateContent>
  <xr:revisionPtr revIDLastSave="0" documentId="13_ncr:1_{85DD438A-F075-4516-88AC-932B35D3AF4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unges" sheetId="1" r:id="rId1"/>
  </sheets>
  <definedNames>
    <definedName name="_xlnm.Print_Area" localSheetId="0">Junges!$A$1:$M$29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J8" i="1"/>
  <c r="K8" i="1"/>
  <c r="L8" i="1"/>
  <c r="M8" i="1"/>
  <c r="C9" i="1"/>
  <c r="J9" i="1"/>
  <c r="K9" i="1"/>
  <c r="L9" i="1"/>
  <c r="M9" i="1"/>
  <c r="C10" i="1"/>
  <c r="J10" i="1"/>
  <c r="K10" i="1"/>
  <c r="L10" i="1"/>
  <c r="M10" i="1"/>
  <c r="C11" i="1"/>
  <c r="J11" i="1"/>
  <c r="K11" i="1"/>
  <c r="L11" i="1"/>
  <c r="M11" i="1"/>
  <c r="C12" i="1"/>
  <c r="J12" i="1"/>
  <c r="K12" i="1"/>
  <c r="L12" i="1"/>
  <c r="M12" i="1"/>
  <c r="C13" i="1"/>
  <c r="J13" i="1"/>
  <c r="K13" i="1"/>
  <c r="L13" i="1"/>
  <c r="M13" i="1"/>
  <c r="C14" i="1"/>
  <c r="J14" i="1"/>
  <c r="K14" i="1"/>
  <c r="L14" i="1"/>
  <c r="M14" i="1"/>
  <c r="C15" i="1"/>
  <c r="J15" i="1"/>
  <c r="K15" i="1"/>
  <c r="L15" i="1"/>
  <c r="M15" i="1"/>
  <c r="C16" i="1"/>
  <c r="J16" i="1"/>
  <c r="K16" i="1"/>
  <c r="L16" i="1"/>
  <c r="M16" i="1"/>
  <c r="C17" i="1"/>
  <c r="J17" i="1"/>
  <c r="K17" i="1"/>
  <c r="L17" i="1"/>
  <c r="M17" i="1"/>
  <c r="C18" i="1"/>
  <c r="J18" i="1"/>
  <c r="K18" i="1"/>
  <c r="L18" i="1"/>
  <c r="M18" i="1"/>
  <c r="C19" i="1"/>
  <c r="J19" i="1"/>
  <c r="K19" i="1"/>
  <c r="L19" i="1"/>
  <c r="M19" i="1"/>
  <c r="C20" i="1"/>
  <c r="J20" i="1"/>
  <c r="K20" i="1"/>
  <c r="L20" i="1"/>
  <c r="M20" i="1"/>
  <c r="C21" i="1"/>
  <c r="J21" i="1"/>
  <c r="K21" i="1"/>
  <c r="L21" i="1"/>
  <c r="M21" i="1"/>
  <c r="C22" i="1"/>
  <c r="J22" i="1"/>
  <c r="K22" i="1"/>
  <c r="L22" i="1"/>
  <c r="M22" i="1"/>
  <c r="C25" i="1"/>
  <c r="J25" i="1"/>
  <c r="K25" i="1"/>
  <c r="L25" i="1"/>
  <c r="M25" i="1"/>
  <c r="C26" i="1"/>
  <c r="J26" i="1"/>
  <c r="K26" i="1"/>
  <c r="L26" i="1"/>
  <c r="M26" i="1"/>
  <c r="C27" i="1"/>
  <c r="J27" i="1"/>
  <c r="K27" i="1"/>
  <c r="L27" i="1"/>
  <c r="M27" i="1"/>
  <c r="C28" i="1"/>
  <c r="J28" i="1"/>
  <c r="K28" i="1"/>
  <c r="L28" i="1"/>
  <c r="M28" i="1"/>
  <c r="I20" i="1" l="1"/>
  <c r="L29" i="1"/>
  <c r="K29" i="1"/>
  <c r="M29" i="1"/>
  <c r="I8" i="1"/>
  <c r="I22" i="1"/>
  <c r="I16" i="1"/>
  <c r="I12" i="1"/>
  <c r="I9" i="1"/>
  <c r="K23" i="1"/>
  <c r="I25" i="1"/>
  <c r="I21" i="1"/>
  <c r="I15" i="1"/>
  <c r="L23" i="1"/>
  <c r="I28" i="1"/>
  <c r="M23" i="1"/>
  <c r="J23" i="1"/>
  <c r="I14" i="1"/>
  <c r="I13" i="1"/>
  <c r="I26" i="1"/>
  <c r="I19" i="1"/>
  <c r="I27" i="1"/>
  <c r="I18" i="1"/>
  <c r="I17" i="1"/>
  <c r="I11" i="1"/>
  <c r="J29" i="1"/>
  <c r="I10" i="1"/>
  <c r="I29" i="1" l="1"/>
  <c r="I23" i="1"/>
  <c r="P23" i="1" l="1"/>
</calcChain>
</file>

<file path=xl/sharedStrings.xml><?xml version="1.0" encoding="utf-8"?>
<sst xmlns="http://schemas.openxmlformats.org/spreadsheetml/2006/main" count="57" uniqueCount="57">
  <si>
    <t>Cinkuoto plieninio lyno jungių preliminaraus poreikio paskirstymo pagal gavėjus ir preliminarių kainų lentelė</t>
  </si>
  <si>
    <t>Eil. Nr.</t>
  </si>
  <si>
    <t>Pirkimo objekto pavadinimas</t>
  </si>
  <si>
    <t>1.1</t>
  </si>
  <si>
    <t>kabelio stovų L 1000 mm, br. 42.00.00</t>
  </si>
  <si>
    <t>1.2</t>
  </si>
  <si>
    <t>kabelio stovų L 1620 mm, br. 42.00.00-01</t>
  </si>
  <si>
    <t>1.3</t>
  </si>
  <si>
    <t>kabelio stovų L 2100 mm. Jungė turi tenkinti 1620mm kabelio stovų jungės br. 42.00.00-01 parametrus, išskyrus ilgį, kuris turi būti - 2100 mm</t>
  </si>
  <si>
    <t>1.4</t>
  </si>
  <si>
    <t>1.5</t>
  </si>
  <si>
    <t>kabelio stovų L 3600 mm, br. 42.00.00-03</t>
  </si>
  <si>
    <t>1.6</t>
  </si>
  <si>
    <t>1.7</t>
  </si>
  <si>
    <t>keldėžių L 1620 mm, br. 43.00.00</t>
  </si>
  <si>
    <t>1.8</t>
  </si>
  <si>
    <t>keldėžių L 3600 mm, br. 43.00.00-01</t>
  </si>
  <si>
    <t>1.9</t>
  </si>
  <si>
    <t>keldėžių L 5600 mm, br. 43.00.00-02</t>
  </si>
  <si>
    <t>1.10</t>
  </si>
  <si>
    <t>keldėžių L 4500mm. Jungė turi tenkinti 1620mm keldėžės jungės br. 43.00.00 parametrus, išskyrus ilgį, kuris turi būti - 4500 mm</t>
  </si>
  <si>
    <t>1.11</t>
  </si>
  <si>
    <t>keldėžių L 6800mm. Jungė turi tenkinti 1620mm keldėžės jungės br. 43.00.00 parametrus, išskyrus ilgį, kuris turi būti - 6800 mm</t>
  </si>
  <si>
    <t>1.12</t>
  </si>
  <si>
    <t>keldėžių L 7600mm. Jungė turi tenkinti 1620mm keldėžės jungės br. 43.00.00 parametrus, išskyrus ilgį, kuris turi būti - 7600 mm</t>
  </si>
  <si>
    <t>1.13</t>
  </si>
  <si>
    <t>keldėžių L 9000 mm. Jungė turi tenkinti 1620mm keldėžės jungės br. 43.00.00 parametrus, išskyrus ilgį, kuris turi būti - 9000 mm</t>
  </si>
  <si>
    <t>1.14</t>
  </si>
  <si>
    <t>bėgių grandinių kištukinės I tipo, L 600 mm, br. 19.00.00</t>
  </si>
  <si>
    <t>1.15</t>
  </si>
  <si>
    <t>bėgių grandinių kištukinės II tipo, L 1400 mm, jungė turi tenkinti II tipo kištukinės jungės br. 20.00.00 parametrus, išskyrus ilgį, kuris turi būti - 1400 mm</t>
  </si>
  <si>
    <t>bėgių grandinių kištukinės III tipo, L 3300 mm, br. 21.00.00</t>
  </si>
  <si>
    <t>bėgių grandinių kištukinės IV tipo, L 6700 mm, br. 22.00.00</t>
  </si>
  <si>
    <t>2.1</t>
  </si>
  <si>
    <t>2.2</t>
  </si>
  <si>
    <t>2.3</t>
  </si>
  <si>
    <t>2.4</t>
  </si>
  <si>
    <t>jungės droselinės DMSE-70X2-2000 br. 17360-22-00-01</t>
  </si>
  <si>
    <t>jungės droselinės DMSE-70X2-4000 br. 17360-22-00-04</t>
  </si>
  <si>
    <t>2 pirkimo objekto dalis. Kitos jungės. BVPŽ kodas - 34632200-8</t>
  </si>
  <si>
    <t>Visų regionų preliminarus Prekių poreikis 36 mėn. laikotarpiui,
vnt. iš viso</t>
  </si>
  <si>
    <t>Preliminarus Prekių poreikis, 36 mėn. laikotarpiui, pagal regionus</t>
  </si>
  <si>
    <t>Vilniaus regiono ARE poskyris</t>
  </si>
  <si>
    <t>Kauno regiono ARE poskyris</t>
  </si>
  <si>
    <t>Šiaulių regiono ARE poskyris</t>
  </si>
  <si>
    <t>Klaipėdos regiono ARE poskyris</t>
  </si>
  <si>
    <t>1 pirkimo objekto dalies pirkimo suma iš viso ir pagal regionus, Eur be PVM:</t>
  </si>
  <si>
    <t>2 pirkimo objekto dalies pirkimo suma iš viso ir pagal regionus, Eur be PVM:</t>
  </si>
  <si>
    <t>jungės droselinės XIV tipo, br. 20800-25-00</t>
  </si>
  <si>
    <t>jungės droselinės XV tipo, br. 20800-26-00</t>
  </si>
  <si>
    <t xml:space="preserve"> Prekės 1 vnt. įkainis, Eur be PVM</t>
  </si>
  <si>
    <t>Visų regionų  suma, Eur be PVM</t>
  </si>
  <si>
    <t>Vilniaus regiono ARE poskyrio
 suma, Eur be PVM</t>
  </si>
  <si>
    <t>Kauno regiono ARE poskyrio
 suma, Eur be PVM</t>
  </si>
  <si>
    <t>Šiaulių regiono ARE poskyrio
 suma, Eur be PVM</t>
  </si>
  <si>
    <t>Klaipėdos regiono ARE poskyrio
 suma, Eur be PVM</t>
  </si>
  <si>
    <t>1 pirkimo objekto dalis. Cinkuoto plieninio lyno jungės. BVPŽ kodas - 34632200-8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</si>
</sst>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General"/>
  </numFmts>
  <fonts count="12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color theme="1"/>
      <name val="Arial1"/>
    </font>
    <font>
      <sz val="8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b/>
      <sz val="9"/>
      <color rgb="FF2B4775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164" fontId="4" fillId="0" borderId="0"/>
    <xf numFmtId="0" fontId="3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8" fillId="0" borderId="0" xfId="0" applyFont="1"/>
    <xf numFmtId="0" fontId="8" fillId="0" borderId="0" xfId="0" applyFont="1" applyFill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6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10" fillId="0" borderId="9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" fontId="8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4" fontId="10" fillId="0" borderId="5" xfId="0" applyNumberFormat="1" applyFont="1" applyFill="1" applyBorder="1" applyAlignment="1">
      <alignment horizontal="right" vertical="center"/>
    </xf>
    <xf numFmtId="4" fontId="10" fillId="0" borderId="6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/>
    </xf>
    <xf numFmtId="4" fontId="8" fillId="0" borderId="11" xfId="0" applyNumberFormat="1" applyFont="1" applyFill="1" applyBorder="1" applyAlignment="1">
      <alignment horizontal="center" vertical="center"/>
    </xf>
    <xf numFmtId="4" fontId="10" fillId="0" borderId="11" xfId="0" applyNumberFormat="1" applyFont="1" applyFill="1" applyBorder="1" applyAlignment="1">
      <alignment horizontal="right" vertical="center"/>
    </xf>
    <xf numFmtId="4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0" fillId="0" borderId="12" xfId="0" applyFont="1" applyFill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4" fontId="10" fillId="0" borderId="12" xfId="0" applyNumberFormat="1" applyFont="1" applyFill="1" applyBorder="1" applyAlignment="1">
      <alignment horizontal="right" vertical="center"/>
    </xf>
    <xf numFmtId="4" fontId="8" fillId="0" borderId="12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0" fillId="0" borderId="2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6">
    <cellStyle name="Excel Built-in Normal" xfId="2" xr:uid="{00000000-0005-0000-0000-000000000000}"/>
    <cellStyle name="Normal" xfId="0" builtinId="0"/>
    <cellStyle name="Normal 2" xfId="3" xr:uid="{00000000-0005-0000-0000-000002000000}"/>
    <cellStyle name="Normal 3" xfId="4" xr:uid="{00000000-0005-0000-0000-000003000000}"/>
    <cellStyle name="Normal 4" xfId="5" xr:uid="{00000000-0005-0000-0000-000004000000}"/>
    <cellStyle name="Normal 5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showZeros="0" tabSelected="1" zoomScaleNormal="100" zoomScaleSheetLayoutView="100" workbookViewId="0">
      <selection activeCell="Q34" sqref="Q34"/>
    </sheetView>
  </sheetViews>
  <sheetFormatPr defaultColWidth="9.140625" defaultRowHeight="12"/>
  <cols>
    <col min="1" max="1" width="6.5703125" style="1" customWidth="1"/>
    <col min="2" max="2" width="47.140625" style="1" customWidth="1"/>
    <col min="3" max="3" width="10.7109375" style="1" customWidth="1"/>
    <col min="4" max="5" width="8" style="1" customWidth="1"/>
    <col min="6" max="6" width="8" style="2" customWidth="1"/>
    <col min="7" max="7" width="8" style="1" customWidth="1"/>
    <col min="8" max="8" width="10.7109375" style="3" customWidth="1"/>
    <col min="9" max="9" width="9.85546875" style="3" customWidth="1"/>
    <col min="10" max="10" width="9.7109375" style="1" customWidth="1"/>
    <col min="11" max="11" width="9.42578125" style="1" customWidth="1"/>
    <col min="12" max="12" width="9.85546875" style="1" customWidth="1"/>
    <col min="13" max="13" width="10.140625" style="1" customWidth="1"/>
    <col min="14" max="16384" width="9.140625" style="4"/>
  </cols>
  <sheetData>
    <row r="1" spans="1:13" ht="17.25" customHeight="1"/>
    <row r="2" spans="1:13" ht="17.25" customHeight="1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7.5" customHeight="1"/>
    <row r="4" spans="1:13" s="5" customFormat="1" ht="29.25" customHeight="1">
      <c r="A4" s="50" t="s">
        <v>1</v>
      </c>
      <c r="B4" s="50" t="s">
        <v>2</v>
      </c>
      <c r="C4" s="47" t="s">
        <v>40</v>
      </c>
      <c r="D4" s="50" t="s">
        <v>41</v>
      </c>
      <c r="E4" s="50"/>
      <c r="F4" s="50"/>
      <c r="G4" s="50"/>
      <c r="H4" s="52" t="s">
        <v>50</v>
      </c>
      <c r="I4" s="50" t="s">
        <v>51</v>
      </c>
      <c r="J4" s="47" t="s">
        <v>52</v>
      </c>
      <c r="K4" s="47" t="s">
        <v>53</v>
      </c>
      <c r="L4" s="47" t="s">
        <v>54</v>
      </c>
      <c r="M4" s="47" t="s">
        <v>55</v>
      </c>
    </row>
    <row r="5" spans="1:13" s="5" customFormat="1" ht="56.25" customHeight="1">
      <c r="A5" s="50"/>
      <c r="B5" s="50"/>
      <c r="C5" s="51"/>
      <c r="D5" s="6" t="s">
        <v>42</v>
      </c>
      <c r="E5" s="6" t="s">
        <v>43</v>
      </c>
      <c r="F5" s="6" t="s">
        <v>44</v>
      </c>
      <c r="G5" s="6" t="s">
        <v>45</v>
      </c>
      <c r="H5" s="52"/>
      <c r="I5" s="50"/>
      <c r="J5" s="48"/>
      <c r="K5" s="48"/>
      <c r="L5" s="48"/>
      <c r="M5" s="48"/>
    </row>
    <row r="6" spans="1:13" s="8" customFormat="1" ht="17.25" customHeight="1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7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</row>
    <row r="7" spans="1:13" s="8" customFormat="1" ht="21" customHeight="1">
      <c r="A7" s="38" t="s">
        <v>56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40"/>
    </row>
    <row r="8" spans="1:13" s="12" customFormat="1" ht="15.75" customHeight="1">
      <c r="A8" s="17" t="s">
        <v>3</v>
      </c>
      <c r="B8" s="28" t="s">
        <v>4</v>
      </c>
      <c r="C8" s="18">
        <f t="shared" ref="C8:C11" si="0">SUM(D8:G8)</f>
        <v>110</v>
      </c>
      <c r="D8" s="17">
        <v>110</v>
      </c>
      <c r="E8" s="17"/>
      <c r="F8" s="17"/>
      <c r="G8" s="17"/>
      <c r="H8" s="13">
        <v>2.42</v>
      </c>
      <c r="I8" s="16">
        <f t="shared" ref="I8:I11" si="1">SUM(J8:M8)</f>
        <v>266.2</v>
      </c>
      <c r="J8" s="13">
        <f t="shared" ref="J8:J11" si="2">H8*D8</f>
        <v>266.2</v>
      </c>
      <c r="K8" s="13">
        <f t="shared" ref="K8:K12" si="3">H8*E8</f>
        <v>0</v>
      </c>
      <c r="L8" s="13">
        <f t="shared" ref="L8:L12" si="4">H8*F8</f>
        <v>0</v>
      </c>
      <c r="M8" s="13">
        <f t="shared" ref="M8:M12" si="5">H8*G8</f>
        <v>0</v>
      </c>
    </row>
    <row r="9" spans="1:13" s="12" customFormat="1" ht="15.75" customHeight="1">
      <c r="A9" s="19" t="s">
        <v>5</v>
      </c>
      <c r="B9" s="20" t="s">
        <v>6</v>
      </c>
      <c r="C9" s="21">
        <f t="shared" si="0"/>
        <v>1470</v>
      </c>
      <c r="D9" s="19">
        <v>120</v>
      </c>
      <c r="E9" s="19">
        <v>600</v>
      </c>
      <c r="F9" s="19">
        <v>750</v>
      </c>
      <c r="G9" s="19"/>
      <c r="H9" s="22">
        <v>3.1</v>
      </c>
      <c r="I9" s="23">
        <f t="shared" si="1"/>
        <v>4557</v>
      </c>
      <c r="J9" s="22">
        <f t="shared" si="2"/>
        <v>372</v>
      </c>
      <c r="K9" s="22">
        <f t="shared" si="3"/>
        <v>1860</v>
      </c>
      <c r="L9" s="22">
        <f t="shared" si="4"/>
        <v>2325</v>
      </c>
      <c r="M9" s="22">
        <f t="shared" si="5"/>
        <v>0</v>
      </c>
    </row>
    <row r="10" spans="1:13" s="12" customFormat="1" ht="37.5" customHeight="1">
      <c r="A10" s="19" t="s">
        <v>7</v>
      </c>
      <c r="B10" s="20" t="s">
        <v>8</v>
      </c>
      <c r="C10" s="21">
        <f t="shared" si="0"/>
        <v>260</v>
      </c>
      <c r="D10" s="19">
        <v>110</v>
      </c>
      <c r="E10" s="19"/>
      <c r="F10" s="19"/>
      <c r="G10" s="19">
        <v>150</v>
      </c>
      <c r="H10" s="22">
        <v>3.8</v>
      </c>
      <c r="I10" s="23">
        <f t="shared" si="1"/>
        <v>988</v>
      </c>
      <c r="J10" s="22">
        <f t="shared" si="2"/>
        <v>418</v>
      </c>
      <c r="K10" s="22">
        <f t="shared" si="3"/>
        <v>0</v>
      </c>
      <c r="L10" s="22">
        <f t="shared" si="4"/>
        <v>0</v>
      </c>
      <c r="M10" s="22">
        <f t="shared" si="5"/>
        <v>570</v>
      </c>
    </row>
    <row r="11" spans="1:13" s="12" customFormat="1" ht="15.75" customHeight="1">
      <c r="A11" s="19" t="s">
        <v>9</v>
      </c>
      <c r="B11" s="20" t="s">
        <v>11</v>
      </c>
      <c r="C11" s="21">
        <f t="shared" si="0"/>
        <v>1470</v>
      </c>
      <c r="D11" s="19">
        <v>120</v>
      </c>
      <c r="E11" s="19">
        <v>600</v>
      </c>
      <c r="F11" s="19">
        <v>750</v>
      </c>
      <c r="G11" s="19"/>
      <c r="H11" s="24">
        <v>5.36</v>
      </c>
      <c r="I11" s="23">
        <f t="shared" si="1"/>
        <v>7879.2000000000007</v>
      </c>
      <c r="J11" s="22">
        <f t="shared" si="2"/>
        <v>643.20000000000005</v>
      </c>
      <c r="K11" s="22">
        <f t="shared" si="3"/>
        <v>3216</v>
      </c>
      <c r="L11" s="22">
        <f t="shared" si="4"/>
        <v>4020.0000000000005</v>
      </c>
      <c r="M11" s="22">
        <f t="shared" si="5"/>
        <v>0</v>
      </c>
    </row>
    <row r="12" spans="1:13" s="12" customFormat="1" ht="15.75" customHeight="1">
      <c r="A12" s="19" t="s">
        <v>10</v>
      </c>
      <c r="B12" s="25" t="s">
        <v>14</v>
      </c>
      <c r="C12" s="21">
        <f t="shared" ref="C12:C22" si="6">SUM(D12:G12)</f>
        <v>3270</v>
      </c>
      <c r="D12" s="19">
        <v>120</v>
      </c>
      <c r="E12" s="19">
        <v>1300</v>
      </c>
      <c r="F12" s="19">
        <v>1600</v>
      </c>
      <c r="G12" s="19">
        <v>250</v>
      </c>
      <c r="H12" s="22">
        <v>3.1</v>
      </c>
      <c r="I12" s="23">
        <f>SUM(J12:M12)</f>
        <v>10137</v>
      </c>
      <c r="J12" s="22">
        <f>H12*D12</f>
        <v>372</v>
      </c>
      <c r="K12" s="22">
        <f t="shared" si="3"/>
        <v>4030</v>
      </c>
      <c r="L12" s="22">
        <f t="shared" si="4"/>
        <v>4960</v>
      </c>
      <c r="M12" s="22">
        <f t="shared" si="5"/>
        <v>775</v>
      </c>
    </row>
    <row r="13" spans="1:13" s="12" customFormat="1" ht="15.75" customHeight="1">
      <c r="A13" s="19" t="s">
        <v>12</v>
      </c>
      <c r="B13" s="25" t="s">
        <v>16</v>
      </c>
      <c r="C13" s="21">
        <f t="shared" si="6"/>
        <v>3270</v>
      </c>
      <c r="D13" s="19">
        <v>120</v>
      </c>
      <c r="E13" s="19">
        <v>1300</v>
      </c>
      <c r="F13" s="19">
        <v>1600</v>
      </c>
      <c r="G13" s="19">
        <v>250</v>
      </c>
      <c r="H13" s="22">
        <v>5.36</v>
      </c>
      <c r="I13" s="23">
        <f t="shared" ref="I13:I17" si="7">SUM(J13:M13)</f>
        <v>17527.2</v>
      </c>
      <c r="J13" s="22">
        <f t="shared" ref="J13:J17" si="8">H13*D13</f>
        <v>643.20000000000005</v>
      </c>
      <c r="K13" s="22">
        <f t="shared" ref="K13:K22" si="9">H13*E13</f>
        <v>6968</v>
      </c>
      <c r="L13" s="22">
        <f t="shared" ref="L13:L22" si="10">H13*F13</f>
        <v>8576</v>
      </c>
      <c r="M13" s="22">
        <f t="shared" ref="M13:M22" si="11">H13*G13</f>
        <v>1340</v>
      </c>
    </row>
    <row r="14" spans="1:13" s="12" customFormat="1" ht="15.75" customHeight="1">
      <c r="A14" s="19" t="s">
        <v>13</v>
      </c>
      <c r="B14" s="25" t="s">
        <v>18</v>
      </c>
      <c r="C14" s="21">
        <f t="shared" si="6"/>
        <v>250</v>
      </c>
      <c r="D14" s="19"/>
      <c r="E14" s="19">
        <v>10</v>
      </c>
      <c r="F14" s="19">
        <v>30</v>
      </c>
      <c r="G14" s="19">
        <v>210</v>
      </c>
      <c r="H14" s="22">
        <v>8.24</v>
      </c>
      <c r="I14" s="23">
        <f t="shared" si="7"/>
        <v>2060</v>
      </c>
      <c r="J14" s="22">
        <f t="shared" si="8"/>
        <v>0</v>
      </c>
      <c r="K14" s="22">
        <f t="shared" si="9"/>
        <v>82.4</v>
      </c>
      <c r="L14" s="22">
        <f t="shared" si="10"/>
        <v>247.20000000000002</v>
      </c>
      <c r="M14" s="22">
        <f t="shared" si="11"/>
        <v>1730.4</v>
      </c>
    </row>
    <row r="15" spans="1:13" s="12" customFormat="1" ht="42.75" customHeight="1">
      <c r="A15" s="19" t="s">
        <v>15</v>
      </c>
      <c r="B15" s="25" t="s">
        <v>20</v>
      </c>
      <c r="C15" s="21">
        <f t="shared" si="6"/>
        <v>80</v>
      </c>
      <c r="D15" s="19"/>
      <c r="E15" s="19"/>
      <c r="F15" s="19">
        <v>30</v>
      </c>
      <c r="G15" s="19">
        <v>50</v>
      </c>
      <c r="H15" s="22">
        <v>6.88</v>
      </c>
      <c r="I15" s="23">
        <f t="shared" si="7"/>
        <v>550.4</v>
      </c>
      <c r="J15" s="22">
        <f t="shared" si="8"/>
        <v>0</v>
      </c>
      <c r="K15" s="22">
        <f t="shared" si="9"/>
        <v>0</v>
      </c>
      <c r="L15" s="22">
        <f t="shared" si="10"/>
        <v>206.4</v>
      </c>
      <c r="M15" s="22">
        <f t="shared" si="11"/>
        <v>344</v>
      </c>
    </row>
    <row r="16" spans="1:13" s="12" customFormat="1" ht="42.75" customHeight="1">
      <c r="A16" s="19" t="s">
        <v>17</v>
      </c>
      <c r="B16" s="25" t="s">
        <v>22</v>
      </c>
      <c r="C16" s="21">
        <f t="shared" si="6"/>
        <v>75</v>
      </c>
      <c r="D16" s="19"/>
      <c r="E16" s="19">
        <v>30</v>
      </c>
      <c r="F16" s="19">
        <v>30</v>
      </c>
      <c r="G16" s="19">
        <v>15</v>
      </c>
      <c r="H16" s="24">
        <v>9.2200000000000006</v>
      </c>
      <c r="I16" s="23">
        <f t="shared" si="7"/>
        <v>691.5</v>
      </c>
      <c r="J16" s="22">
        <f t="shared" si="8"/>
        <v>0</v>
      </c>
      <c r="K16" s="22">
        <f t="shared" si="9"/>
        <v>276.60000000000002</v>
      </c>
      <c r="L16" s="22">
        <f t="shared" si="10"/>
        <v>276.60000000000002</v>
      </c>
      <c r="M16" s="22">
        <f t="shared" si="11"/>
        <v>138.30000000000001</v>
      </c>
    </row>
    <row r="17" spans="1:16" s="12" customFormat="1" ht="42.75" customHeight="1">
      <c r="A17" s="19" t="s">
        <v>19</v>
      </c>
      <c r="B17" s="25" t="s">
        <v>24</v>
      </c>
      <c r="C17" s="21">
        <f t="shared" si="6"/>
        <v>75</v>
      </c>
      <c r="D17" s="19"/>
      <c r="E17" s="19">
        <v>30</v>
      </c>
      <c r="F17" s="19">
        <v>30</v>
      </c>
      <c r="G17" s="19">
        <v>15</v>
      </c>
      <c r="H17" s="24">
        <v>10.16</v>
      </c>
      <c r="I17" s="23">
        <f t="shared" si="7"/>
        <v>762</v>
      </c>
      <c r="J17" s="22">
        <f t="shared" si="8"/>
        <v>0</v>
      </c>
      <c r="K17" s="22">
        <f t="shared" si="9"/>
        <v>304.8</v>
      </c>
      <c r="L17" s="22">
        <f t="shared" si="10"/>
        <v>304.8</v>
      </c>
      <c r="M17" s="22">
        <f t="shared" si="11"/>
        <v>152.4</v>
      </c>
    </row>
    <row r="18" spans="1:16" s="12" customFormat="1" ht="42.75" customHeight="1">
      <c r="A18" s="19" t="s">
        <v>21</v>
      </c>
      <c r="B18" s="25" t="s">
        <v>26</v>
      </c>
      <c r="C18" s="21">
        <f t="shared" si="6"/>
        <v>55</v>
      </c>
      <c r="D18" s="19"/>
      <c r="E18" s="19">
        <v>10</v>
      </c>
      <c r="F18" s="19">
        <v>30</v>
      </c>
      <c r="G18" s="19">
        <v>15</v>
      </c>
      <c r="H18" s="22">
        <v>11.49</v>
      </c>
      <c r="I18" s="23">
        <f>SUM(J18:M18)</f>
        <v>631.95000000000005</v>
      </c>
      <c r="J18" s="22">
        <f>H18*D18</f>
        <v>0</v>
      </c>
      <c r="K18" s="22">
        <f t="shared" si="9"/>
        <v>114.9</v>
      </c>
      <c r="L18" s="22">
        <f t="shared" si="10"/>
        <v>344.7</v>
      </c>
      <c r="M18" s="22">
        <f t="shared" si="11"/>
        <v>172.35</v>
      </c>
    </row>
    <row r="19" spans="1:16" s="12" customFormat="1" ht="16.5" customHeight="1">
      <c r="A19" s="19" t="s">
        <v>23</v>
      </c>
      <c r="B19" s="25" t="s">
        <v>28</v>
      </c>
      <c r="C19" s="21">
        <f t="shared" si="6"/>
        <v>150</v>
      </c>
      <c r="D19" s="19"/>
      <c r="E19" s="19">
        <v>25</v>
      </c>
      <c r="F19" s="19">
        <v>100</v>
      </c>
      <c r="G19" s="19">
        <v>25</v>
      </c>
      <c r="H19" s="22">
        <v>1.91</v>
      </c>
      <c r="I19" s="23">
        <f t="shared" ref="I19:I22" si="12">SUM(J19:M19)</f>
        <v>286.5</v>
      </c>
      <c r="J19" s="22">
        <f t="shared" ref="J19:J22" si="13">H19*D19</f>
        <v>0</v>
      </c>
      <c r="K19" s="22">
        <f t="shared" si="9"/>
        <v>47.75</v>
      </c>
      <c r="L19" s="22">
        <f t="shared" si="10"/>
        <v>191</v>
      </c>
      <c r="M19" s="22">
        <f t="shared" si="11"/>
        <v>47.75</v>
      </c>
    </row>
    <row r="20" spans="1:16" s="12" customFormat="1" ht="42.75" customHeight="1">
      <c r="A20" s="19" t="s">
        <v>25</v>
      </c>
      <c r="B20" s="25" t="s">
        <v>30</v>
      </c>
      <c r="C20" s="21">
        <f t="shared" si="6"/>
        <v>1500</v>
      </c>
      <c r="D20" s="19">
        <v>600</v>
      </c>
      <c r="E20" s="19">
        <v>600</v>
      </c>
      <c r="F20" s="19"/>
      <c r="G20" s="19">
        <v>300</v>
      </c>
      <c r="H20" s="22">
        <v>2.6</v>
      </c>
      <c r="I20" s="23">
        <f t="shared" si="12"/>
        <v>3900</v>
      </c>
      <c r="J20" s="22">
        <f t="shared" si="13"/>
        <v>1560</v>
      </c>
      <c r="K20" s="22">
        <f t="shared" si="9"/>
        <v>1560</v>
      </c>
      <c r="L20" s="22">
        <f t="shared" si="10"/>
        <v>0</v>
      </c>
      <c r="M20" s="22">
        <f t="shared" si="11"/>
        <v>780</v>
      </c>
    </row>
    <row r="21" spans="1:16" s="12" customFormat="1" ht="15.75" customHeight="1">
      <c r="A21" s="19" t="s">
        <v>27</v>
      </c>
      <c r="B21" s="25" t="s">
        <v>31</v>
      </c>
      <c r="C21" s="21">
        <f t="shared" si="6"/>
        <v>520</v>
      </c>
      <c r="D21" s="19"/>
      <c r="E21" s="19">
        <v>20</v>
      </c>
      <c r="F21" s="19">
        <v>400</v>
      </c>
      <c r="G21" s="19">
        <v>100</v>
      </c>
      <c r="H21" s="24">
        <v>6.32</v>
      </c>
      <c r="I21" s="23">
        <f t="shared" si="12"/>
        <v>3286.4</v>
      </c>
      <c r="J21" s="22">
        <f t="shared" si="13"/>
        <v>0</v>
      </c>
      <c r="K21" s="22">
        <f t="shared" si="9"/>
        <v>126.4</v>
      </c>
      <c r="L21" s="22">
        <f t="shared" si="10"/>
        <v>2528</v>
      </c>
      <c r="M21" s="22">
        <f t="shared" si="11"/>
        <v>632</v>
      </c>
    </row>
    <row r="22" spans="1:16" s="12" customFormat="1" ht="15.75" customHeight="1" thickBot="1">
      <c r="A22" s="19" t="s">
        <v>29</v>
      </c>
      <c r="B22" s="25" t="s">
        <v>32</v>
      </c>
      <c r="C22" s="21">
        <f t="shared" si="6"/>
        <v>50</v>
      </c>
      <c r="D22" s="19"/>
      <c r="E22" s="19">
        <v>20</v>
      </c>
      <c r="F22" s="19">
        <v>15</v>
      </c>
      <c r="G22" s="19">
        <v>15</v>
      </c>
      <c r="H22" s="24">
        <v>11.49</v>
      </c>
      <c r="I22" s="23">
        <f t="shared" si="12"/>
        <v>574.5</v>
      </c>
      <c r="J22" s="22">
        <f t="shared" si="13"/>
        <v>0</v>
      </c>
      <c r="K22" s="22">
        <f t="shared" si="9"/>
        <v>229.8</v>
      </c>
      <c r="L22" s="22">
        <f t="shared" si="10"/>
        <v>172.35</v>
      </c>
      <c r="M22" s="22">
        <f t="shared" si="11"/>
        <v>172.35</v>
      </c>
    </row>
    <row r="23" spans="1:16" s="12" customFormat="1" ht="15.75" customHeight="1" thickBot="1">
      <c r="A23" s="45" t="s">
        <v>46</v>
      </c>
      <c r="B23" s="46"/>
      <c r="C23" s="46"/>
      <c r="D23" s="46"/>
      <c r="E23" s="46"/>
      <c r="F23" s="46"/>
      <c r="G23" s="46"/>
      <c r="H23" s="46"/>
      <c r="I23" s="15">
        <f>SUM(I8:I22)</f>
        <v>54097.850000000006</v>
      </c>
      <c r="J23" s="9">
        <f>SUM(J8:J22)</f>
        <v>4274.6000000000004</v>
      </c>
      <c r="K23" s="10">
        <f>SUM(K8:K22)</f>
        <v>18816.650000000001</v>
      </c>
      <c r="L23" s="10">
        <f>SUM(L8:L22)</f>
        <v>24152.05</v>
      </c>
      <c r="M23" s="11">
        <f>SUM(M8:M22)</f>
        <v>6854.55</v>
      </c>
      <c r="P23" s="29">
        <f>I23-O23</f>
        <v>54097.850000000006</v>
      </c>
    </row>
    <row r="24" spans="1:16" ht="27" customHeight="1">
      <c r="A24" s="38" t="s">
        <v>39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</row>
    <row r="25" spans="1:16" ht="13.5" customHeight="1">
      <c r="A25" s="17" t="s">
        <v>33</v>
      </c>
      <c r="B25" s="26" t="s">
        <v>48</v>
      </c>
      <c r="C25" s="18">
        <f t="shared" ref="C25:C28" si="14">SUM(D25:G25)</f>
        <v>100</v>
      </c>
      <c r="D25" s="17">
        <v>100</v>
      </c>
      <c r="E25" s="17"/>
      <c r="F25" s="17"/>
      <c r="G25" s="17"/>
      <c r="H25" s="13">
        <v>45.18</v>
      </c>
      <c r="I25" s="16">
        <f t="shared" ref="I25:I28" si="15">SUM(J25:M25)</f>
        <v>4518</v>
      </c>
      <c r="J25" s="13">
        <f t="shared" ref="J25:J28" si="16">H25*D25</f>
        <v>4518</v>
      </c>
      <c r="K25" s="13">
        <f t="shared" ref="K25:K28" si="17">H25*E25</f>
        <v>0</v>
      </c>
      <c r="L25" s="13">
        <f t="shared" ref="L25:L28" si="18">H25*F25</f>
        <v>0</v>
      </c>
      <c r="M25" s="13">
        <f t="shared" ref="M25:M28" si="19">H25*G25</f>
        <v>0</v>
      </c>
    </row>
    <row r="26" spans="1:16" ht="13.5" customHeight="1">
      <c r="A26" s="19" t="s">
        <v>34</v>
      </c>
      <c r="B26" s="27" t="s">
        <v>49</v>
      </c>
      <c r="C26" s="21">
        <f t="shared" si="14"/>
        <v>100</v>
      </c>
      <c r="D26" s="19">
        <v>100</v>
      </c>
      <c r="E26" s="19"/>
      <c r="F26" s="19"/>
      <c r="G26" s="19"/>
      <c r="H26" s="22">
        <v>27.98</v>
      </c>
      <c r="I26" s="23">
        <f t="shared" si="15"/>
        <v>2798</v>
      </c>
      <c r="J26" s="22">
        <f t="shared" si="16"/>
        <v>2798</v>
      </c>
      <c r="K26" s="22">
        <f t="shared" si="17"/>
        <v>0</v>
      </c>
      <c r="L26" s="22">
        <f t="shared" si="18"/>
        <v>0</v>
      </c>
      <c r="M26" s="22">
        <f t="shared" si="19"/>
        <v>0</v>
      </c>
    </row>
    <row r="27" spans="1:16" ht="13.5" customHeight="1">
      <c r="A27" s="19" t="s">
        <v>35</v>
      </c>
      <c r="B27" s="27" t="s">
        <v>37</v>
      </c>
      <c r="C27" s="21">
        <f t="shared" ref="C27" si="20">SUM(D27:G27)</f>
        <v>150</v>
      </c>
      <c r="D27" s="19">
        <v>100</v>
      </c>
      <c r="E27" s="19">
        <v>50</v>
      </c>
      <c r="F27" s="19"/>
      <c r="G27" s="19"/>
      <c r="H27" s="24">
        <v>36.42</v>
      </c>
      <c r="I27" s="23">
        <f t="shared" ref="I27" si="21">SUM(J27:M27)</f>
        <v>5463</v>
      </c>
      <c r="J27" s="22">
        <f t="shared" ref="J27" si="22">H27*D27</f>
        <v>3642</v>
      </c>
      <c r="K27" s="22">
        <f t="shared" ref="K27" si="23">H27*E27</f>
        <v>1821</v>
      </c>
      <c r="L27" s="22">
        <f t="shared" ref="L27" si="24">H27*F27</f>
        <v>0</v>
      </c>
      <c r="M27" s="22">
        <f t="shared" ref="M27" si="25">H27*G27</f>
        <v>0</v>
      </c>
    </row>
    <row r="28" spans="1:16" ht="13.5" customHeight="1">
      <c r="A28" s="30" t="s">
        <v>36</v>
      </c>
      <c r="B28" s="31" t="s">
        <v>38</v>
      </c>
      <c r="C28" s="32">
        <f t="shared" si="14"/>
        <v>150</v>
      </c>
      <c r="D28" s="30">
        <v>100</v>
      </c>
      <c r="E28" s="30">
        <v>50</v>
      </c>
      <c r="F28" s="30"/>
      <c r="G28" s="30"/>
      <c r="H28" s="33">
        <v>62.84</v>
      </c>
      <c r="I28" s="34">
        <f t="shared" si="15"/>
        <v>9426</v>
      </c>
      <c r="J28" s="35">
        <f t="shared" si="16"/>
        <v>6284</v>
      </c>
      <c r="K28" s="35">
        <f t="shared" si="17"/>
        <v>3142</v>
      </c>
      <c r="L28" s="35">
        <f t="shared" si="18"/>
        <v>0</v>
      </c>
      <c r="M28" s="35">
        <f t="shared" si="19"/>
        <v>0</v>
      </c>
    </row>
    <row r="29" spans="1:16" s="12" customFormat="1" ht="15.75" customHeight="1">
      <c r="A29" s="41" t="s">
        <v>47</v>
      </c>
      <c r="B29" s="42"/>
      <c r="C29" s="42"/>
      <c r="D29" s="42"/>
      <c r="E29" s="42"/>
      <c r="F29" s="42"/>
      <c r="G29" s="42"/>
      <c r="H29" s="42"/>
      <c r="I29" s="36">
        <f>SUM(I25:I28)</f>
        <v>22205</v>
      </c>
      <c r="J29" s="37">
        <f>SUM(J25:J28)</f>
        <v>17242</v>
      </c>
      <c r="K29" s="37">
        <f>SUM(K25:K28)</f>
        <v>4963</v>
      </c>
      <c r="L29" s="37">
        <f>SUM(L25:L28)</f>
        <v>0</v>
      </c>
      <c r="M29" s="37">
        <f>SUM(M25:M28)</f>
        <v>0</v>
      </c>
    </row>
    <row r="30" spans="1:16" ht="25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2" spans="1:16">
      <c r="B32" s="14"/>
    </row>
  </sheetData>
  <mergeCells count="15">
    <mergeCell ref="A2:M2"/>
    <mergeCell ref="A4:A5"/>
    <mergeCell ref="B4:B5"/>
    <mergeCell ref="I4:I5"/>
    <mergeCell ref="C4:C5"/>
    <mergeCell ref="D4:G4"/>
    <mergeCell ref="H4:H5"/>
    <mergeCell ref="A7:M7"/>
    <mergeCell ref="A29:H29"/>
    <mergeCell ref="A24:M24"/>
    <mergeCell ref="A23:H23"/>
    <mergeCell ref="J4:J5"/>
    <mergeCell ref="K4:K5"/>
    <mergeCell ref="L4:L5"/>
    <mergeCell ref="M4:M5"/>
  </mergeCells>
  <phoneticPr fontId="5" type="noConversion"/>
  <pageMargins left="0.31496062992125984" right="0.31496062992125984" top="0.94488188976377963" bottom="0.74803149606299213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7E48D9CF9C65A49ABD3722BAE471C25" ma:contentTypeVersion="2" ma:contentTypeDescription="Kurkite naują dokumentą." ma:contentTypeScope="" ma:versionID="dade34c28c70eef2406e58061d68d486">
  <xsd:schema xmlns:xsd="http://www.w3.org/2001/XMLSchema" xmlns:xs="http://www.w3.org/2001/XMLSchema" xmlns:p="http://schemas.microsoft.com/office/2006/metadata/properties" xmlns:ns2="8fa17bf7-e9d2-4e97-a969-065c45ea96c3" targetNamespace="http://schemas.microsoft.com/office/2006/metadata/properties" ma:root="true" ma:fieldsID="490bf1941589e5fa3f00258129f06a4b" ns2:_="">
    <xsd:import namespace="8fa17bf7-e9d2-4e97-a969-065c45ea96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17bf7-e9d2-4e97-a969-065c45ea96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2DE709-1FEF-4372-87EC-C52FDC4BB52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CE3979D-8B0F-4BB1-9168-27D458926B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CE41F3-7885-4667-B577-CB7A12EAFA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a17bf7-e9d2-4e97-a969-065c45ea96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Junges</vt:lpstr>
      <vt:lpstr>Junges!Print_Area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Arūnas Buivydas</dc:creator>
  <cp:keywords/>
  <dc:description/>
  <cp:lastModifiedBy>Sales Sales</cp:lastModifiedBy>
  <cp:revision/>
  <cp:lastPrinted>2020-06-01T20:01:05Z</cp:lastPrinted>
  <dcterms:created xsi:type="dcterms:W3CDTF">2019-05-07T11:03:30Z</dcterms:created>
  <dcterms:modified xsi:type="dcterms:W3CDTF">2020-11-11T07:00:58Z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SetDate">
    <vt:lpwstr>2020-02-26T08:28:25.8884599Z</vt:lpwstr>
  </property>
  <property fmtid="{D5CDD505-2E9C-101B-9397-08002B2CF9AE}" pid="5" name="MSIP_Label_cfcb905c-755b-4fd4-bd20-0d682d4f1d27_Name">
    <vt:lpwstr>General</vt:lpwstr>
  </property>
  <property fmtid="{D5CDD505-2E9C-101B-9397-08002B2CF9AE}" pid="6" name="MSIP_Label_cfcb905c-755b-4fd4-bd20-0d682d4f1d27_ActionId">
    <vt:lpwstr>82fe2063-d0d0-4b10-b331-7d2b9efcbbce</vt:lpwstr>
  </property>
  <property fmtid="{D5CDD505-2E9C-101B-9397-08002B2CF9AE}" pid="7" name="MSIP_Label_cfcb905c-755b-4fd4-bd20-0d682d4f1d27_Extended_MSFT_Method">
    <vt:lpwstr>Automatic</vt:lpwstr>
  </property>
  <property fmtid="{D5CDD505-2E9C-101B-9397-08002B2CF9AE}" pid="8" name="Sensitivity">
    <vt:lpwstr>General</vt:lpwstr>
  </property>
  <property fmtid="{D5CDD505-2E9C-101B-9397-08002B2CF9AE}" pid="9" name="ContentTypeId">
    <vt:lpwstr>0x01010047E48D9CF9C65A49ABD3722BAE471C25</vt:lpwstr>
  </property>
</Properties>
</file>