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bssrvfs1\absfs\SALES\_CUSTOMERS\VST\Konkursai\2025_FIN_migravimas\Pasiulymas_deryboms\"/>
    </mc:Choice>
  </mc:AlternateContent>
  <xr:revisionPtr revIDLastSave="0" documentId="13_ncr:1_{15343AAB-CE2A-4C41-9E83-9ABA3A909F7E}" xr6:coauthVersionLast="47" xr6:coauthVersionMax="47" xr10:uidLastSave="{00000000-0000-0000-0000-000000000000}"/>
  <bookViews>
    <workbookView xWindow="-110" yWindow="-110" windowWidth="19420" windowHeight="11500" xr2:uid="{02382A8B-F821-459A-AC0B-8E34EE26A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F21" i="1"/>
  <c r="F37" i="1" l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8" i="1" l="1"/>
</calcChain>
</file>

<file path=xl/sharedStrings.xml><?xml version="1.0" encoding="utf-8"?>
<sst xmlns="http://schemas.openxmlformats.org/spreadsheetml/2006/main" count="74" uniqueCount="46">
  <si>
    <t>Mato vienetas</t>
  </si>
  <si>
    <t>vnt.</t>
  </si>
  <si>
    <t>Prekės pavadinimas</t>
  </si>
  <si>
    <t>val.</t>
  </si>
  <si>
    <t>2 priedo 2 priedas "Įkainių lentelė"</t>
  </si>
  <si>
    <t xml:space="preserve">Preliminari paslaugų apimtis*  </t>
  </si>
  <si>
    <t xml:space="preserve">Eil. Nr. </t>
  </si>
  <si>
    <t>D365 Business Central licencijos (SaaS) Sistemos naudotojai su visais funkcionalumais (Essentials) (12 mėn. laikotarpiui)</t>
  </si>
  <si>
    <t>D365 Business Central licencijos (SaaS) Sistemos naudotojai su daliniu funkcionalumu (Team Members) (12 mėn. laikotarpiui)</t>
  </si>
  <si>
    <t>IS NAV sukurti papildomi sprendimai (licencijos SaaS) LT Lokalizacija (Extended) (12 mėn. laikotarpiui)</t>
  </si>
  <si>
    <t>IS NAV sukurti papildomi sprendimai (licencijos SaaS) SAF-T (12 mėn. laikotarpiui)</t>
  </si>
  <si>
    <t>IS NAV sukurti papildomi sprendimai (licencijos SaaS) SABIS (12 mėn. laikotarpiui)</t>
  </si>
  <si>
    <t>IS NAV sukurti papildomi sprendimai (licencijos SaaS) Kelionių dokumento  modulis (12 mėn. laikotarpiui)</t>
  </si>
  <si>
    <t>IS NAV sukurti papildomi sprendimai (licencijos SaaS) Pirkimų modulis (12 mėn. laikotarpiui)</t>
  </si>
  <si>
    <t>IS NAV sukurti papildomi sprendimai (licencijos SaaS) IFRS16 (12 mėn. laikotarpiui)</t>
  </si>
  <si>
    <t>IS NAV sukurti papildomi sprendimai (licencijos SaaS) BC standartinio API praplėtimas (12 mėn. laikotarpiui)</t>
  </si>
  <si>
    <t>IS NAV sukurti papildomi sprendimai (licencijos SaaS) Bankfeed (12 mėn. laikotarpiui)</t>
  </si>
  <si>
    <t>Versijos migravimui atlikti reikalingos paslaugos (paslaugų teikimo etapai)</t>
  </si>
  <si>
    <t>Inicijavimas (Pagal techninėje specifikacijoje nurodytą paslaugų teikimo etapą Nr. 1 ir jo reikalavimus)</t>
  </si>
  <si>
    <t>Techninis standartinių modulių diegimas (Pagal techninėje specifikacijoje nurodytą paslaugų teikimo etapą Nr. 2 ir jo reikalavimus)</t>
  </si>
  <si>
    <t>Pirminis istorinių duomenų migravimas (Pagal techninėje specifikacijoje nurodytą paslaugų teikimo etapą Nr. 3 ir jo reikalavimus)</t>
  </si>
  <si>
    <t>D365BC standarto mokymai vartotojams
(Pagal techninėje specifikacijoje nurodytą paslaugų teikimo etapą Nr. 4 ir jo reikalavimus)</t>
  </si>
  <si>
    <t>Analizės etapas
(Pagal techninėje specifikacijoje nurodytą paslaugų teikimo etapą Nr. 5 ir jo reikalavimus)</t>
  </si>
  <si>
    <t>Identifikuoto trūkstamo funkcionalumo ir Ataskaitų perkėlimas į D365BC
(Pagal techninėje specifikacijoje nurodytą paslaugų teikimo etapą Nr. 6 ir jo reikalavimus)</t>
  </si>
  <si>
    <t>mėn.</t>
  </si>
  <si>
    <t>Testinis migravimas su sutartu funkcionalumu (Pagal techninėje specifikacijoje nurodytą paslaugų teikimo etapą Nr. 7 ir jo reikalavimus)</t>
  </si>
  <si>
    <t>Paruošta dokumentacija sistemos vartotojams (Pagal techninėje specifikacijoje nurodytą paslaugų teikimo etapą Nr. 8 ir jo reikalavimus)</t>
  </si>
  <si>
    <t>D365BC perkeltų funkcionalumų mokymai bei Administratorių mokymai (Pagal techninėje specifikacijoje nurodytą paslaugų teikimo etapą Nr. 9 ir jo reikalavimus)</t>
  </si>
  <si>
    <t>Priėmimo testavimas (Pagal techninėje specifikacijoje nurodytą paslaugų teikimo etapą Nr. 10 ir jo reikalavimus)</t>
  </si>
  <si>
    <t>Duomenų migravimas (Pagal techninėje specifikacijoje nurodytą paslaugų teikimo etapą Nr. 11 ir jo reikalavimus)</t>
  </si>
  <si>
    <t>Intensyvus palaikymas po paleidimo (hypercare) (Pagal techninėje specifikacijoje nurodytą paslaugų teikimo etapą Nr. 12 ir jo reikalavimus)</t>
  </si>
  <si>
    <t>Projekto valdymas (Pagal techninėje specifikacijoje nurodytą paslaugų teikimo etapą Nr. 15 ir  jo reikalavimus)</t>
  </si>
  <si>
    <t>Garantija (Pagal techninėje specifikacijoje nurodytą paslaugų teikimo etapą Nr. 14 ir  jo reikalavimus)</t>
  </si>
  <si>
    <t>D365BC Integracijos diegimas su DVS. Diegėjas atlieka integracijos su Užsakovo dokumentų valdymo sistema kūrimo ir diegimo darbus pagal šioje techninėje specifikacijoje pateiktus reikalavimus.</t>
  </si>
  <si>
    <t>D365BC Integracijos diegimas su TVS. Diegėjas atlieka integracijos su Užsakovo Turto valdymo sistema kūrimo ir diegimo darbus pagal šioje techninėje specifikacijoje pateiktus reikalavimus.</t>
  </si>
  <si>
    <t>Vartotojų teisių ir rolių tvarkymas. Diegėjas atlieka D365BC vartotojų teisių ir rolių konfigūravimą arba konsultavimą.</t>
  </si>
  <si>
    <t>Sistemos naudotojų konsultacijos. Diegėjas atlieka D365BC vartotojų konsultavimą, jei būtų toks Užsakovo poreikis Priėmimo testavimo ir/ar Intensyvaus palaikymo  metu.</t>
  </si>
  <si>
    <t>Sistemos vystymas. Diegėjas atlieka sistemos vystymą pagal Užsakovo poreikius ir suderintus vystymo darbų užsakymus.</t>
  </si>
  <si>
    <t>Pasiūlymo kaina EUR be PVM:</t>
  </si>
  <si>
    <t>Sistemos naudotojų mokymai. Diegėjas paruošia ir suderina mokymų planą ir medžiagą, atlieka užsakytus  naudotojų mokymų susitikimus (esant poreikiui po pagrindinių mokymų)</t>
  </si>
  <si>
    <t>Atskirai užsakomos paslaugos (įsigyjamos pagal poreikį)</t>
  </si>
  <si>
    <t>Reguliari sistemos priežiūra ir palaikymas (perdavus sistemą į eksploataciją) (Pagal techninėje specifikacijoje nurodytą paslaugų teikimo etapą Nr. 13 ir jo reikalavimus)</t>
  </si>
  <si>
    <t>Pastaba:
1) Pasiūlymo kaina be PVM, PVM ir Pasiūlymo kaina su PVM turi būti pateikiama 2 (dviejų) skaičių po kablelio tikslumu, Pirkimo objekto sudedamųjų dalių įkainiai turi būti pateikiami nurodant, 2 skaičius po kablelio.</t>
  </si>
  <si>
    <r>
      <t xml:space="preserve">Vieno mato vieneto kaina 
Eur be PVM
</t>
    </r>
    <r>
      <rPr>
        <b/>
        <sz val="11"/>
        <color rgb="FFFF0000"/>
        <rFont val="Arial"/>
        <family val="2"/>
        <charset val="186"/>
      </rPr>
      <t xml:space="preserve"> (pildo Tiekėjas)</t>
    </r>
  </si>
  <si>
    <t xml:space="preserve">Viso kaina 
Eur be PVM </t>
  </si>
  <si>
    <t>Licencijos (įsigyjamos pagal poreikį)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</si>
</sst>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1" fillId="5" borderId="13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4767-AD89-40C1-9AD8-9DC5F157E9E7}">
  <dimension ref="A1:I46"/>
  <sheetViews>
    <sheetView tabSelected="1" topLeftCell="A32" zoomScale="80" zoomScaleNormal="80" workbookViewId="0">
      <selection activeCell="I37" sqref="I37:I38"/>
    </sheetView>
  </sheetViews>
  <sheetFormatPr defaultColWidth="9.1796875" defaultRowHeight="14" x14ac:dyDescent="0.3"/>
  <cols>
    <col min="1" max="1" width="9.1796875" style="12"/>
    <col min="2" max="2" width="48.453125" style="12" customWidth="1"/>
    <col min="3" max="3" width="14.54296875" style="12" customWidth="1"/>
    <col min="4" max="4" width="15.54296875" style="12" customWidth="1"/>
    <col min="5" max="5" width="19.453125" style="12" customWidth="1"/>
    <col min="6" max="6" width="18.54296875" style="12" customWidth="1"/>
    <col min="7" max="7" width="10.453125" style="12" bestFit="1" customWidth="1"/>
    <col min="8" max="8" width="46.453125" style="12" customWidth="1"/>
    <col min="9" max="9" width="11.1796875" style="12" bestFit="1" customWidth="1"/>
    <col min="10" max="16384" width="9.1796875" style="12"/>
  </cols>
  <sheetData>
    <row r="1" spans="1:6" ht="14.5" thickBot="1" x14ac:dyDescent="0.35">
      <c r="A1" s="12" t="s">
        <v>4</v>
      </c>
    </row>
    <row r="2" spans="1:6" x14ac:dyDescent="0.3">
      <c r="A2" s="9">
        <v>1</v>
      </c>
      <c r="B2" s="10">
        <v>2</v>
      </c>
      <c r="C2" s="10">
        <v>3</v>
      </c>
      <c r="D2" s="10">
        <v>4</v>
      </c>
      <c r="E2" s="10">
        <v>5</v>
      </c>
      <c r="F2" s="11">
        <v>6</v>
      </c>
    </row>
    <row r="3" spans="1:6" ht="56" x14ac:dyDescent="0.3">
      <c r="A3" s="1" t="s">
        <v>6</v>
      </c>
      <c r="B3" s="2" t="s">
        <v>2</v>
      </c>
      <c r="C3" s="2" t="s">
        <v>0</v>
      </c>
      <c r="D3" s="2" t="s">
        <v>5</v>
      </c>
      <c r="E3" s="2" t="s">
        <v>43</v>
      </c>
      <c r="F3" s="3" t="s">
        <v>44</v>
      </c>
    </row>
    <row r="4" spans="1:6" ht="14.5" customHeight="1" x14ac:dyDescent="0.3">
      <c r="A4" s="22" t="s">
        <v>17</v>
      </c>
      <c r="B4" s="23"/>
      <c r="C4" s="23"/>
      <c r="D4" s="23"/>
      <c r="E4" s="23"/>
      <c r="F4" s="7"/>
    </row>
    <row r="5" spans="1:6" ht="28" x14ac:dyDescent="0.3">
      <c r="A5" s="4">
        <v>1</v>
      </c>
      <c r="B5" s="5" t="s">
        <v>18</v>
      </c>
      <c r="C5" s="6" t="s">
        <v>1</v>
      </c>
      <c r="D5" s="6">
        <v>1</v>
      </c>
      <c r="E5" s="15">
        <v>1734</v>
      </c>
      <c r="F5" s="16">
        <f t="shared" ref="F5:F19" si="0">D5*E5</f>
        <v>1734</v>
      </c>
    </row>
    <row r="6" spans="1:6" ht="42" x14ac:dyDescent="0.3">
      <c r="A6" s="4">
        <v>2</v>
      </c>
      <c r="B6" s="5" t="s">
        <v>19</v>
      </c>
      <c r="C6" s="6" t="s">
        <v>1</v>
      </c>
      <c r="D6" s="6">
        <v>1</v>
      </c>
      <c r="E6" s="15">
        <v>18258</v>
      </c>
      <c r="F6" s="16">
        <f t="shared" si="0"/>
        <v>18258</v>
      </c>
    </row>
    <row r="7" spans="1:6" ht="42" x14ac:dyDescent="0.3">
      <c r="A7" s="4">
        <v>3</v>
      </c>
      <c r="B7" s="5" t="s">
        <v>20</v>
      </c>
      <c r="C7" s="6" t="s">
        <v>1</v>
      </c>
      <c r="D7" s="6">
        <v>1</v>
      </c>
      <c r="E7" s="15">
        <v>37842</v>
      </c>
      <c r="F7" s="16">
        <f t="shared" si="0"/>
        <v>37842</v>
      </c>
    </row>
    <row r="8" spans="1:6" ht="42" x14ac:dyDescent="0.3">
      <c r="A8" s="4">
        <v>4</v>
      </c>
      <c r="B8" s="5" t="s">
        <v>21</v>
      </c>
      <c r="C8" s="6" t="s">
        <v>1</v>
      </c>
      <c r="D8" s="6">
        <v>1</v>
      </c>
      <c r="E8" s="15">
        <v>6815</v>
      </c>
      <c r="F8" s="16">
        <f t="shared" si="0"/>
        <v>6815</v>
      </c>
    </row>
    <row r="9" spans="1:6" ht="42" x14ac:dyDescent="0.3">
      <c r="A9" s="4">
        <v>5</v>
      </c>
      <c r="B9" s="5" t="s">
        <v>22</v>
      </c>
      <c r="C9" s="6" t="s">
        <v>1</v>
      </c>
      <c r="D9" s="6">
        <v>1</v>
      </c>
      <c r="E9" s="15">
        <v>42534</v>
      </c>
      <c r="F9" s="16">
        <f t="shared" si="0"/>
        <v>42534</v>
      </c>
    </row>
    <row r="10" spans="1:6" ht="56" x14ac:dyDescent="0.3">
      <c r="A10" s="4">
        <v>6</v>
      </c>
      <c r="B10" s="5" t="s">
        <v>23</v>
      </c>
      <c r="C10" s="6" t="s">
        <v>1</v>
      </c>
      <c r="D10" s="6">
        <v>1</v>
      </c>
      <c r="E10" s="15">
        <v>51000</v>
      </c>
      <c r="F10" s="16">
        <f t="shared" si="0"/>
        <v>51000</v>
      </c>
    </row>
    <row r="11" spans="1:6" ht="42" x14ac:dyDescent="0.3">
      <c r="A11" s="4">
        <v>7</v>
      </c>
      <c r="B11" s="5" t="s">
        <v>25</v>
      </c>
      <c r="C11" s="6" t="s">
        <v>1</v>
      </c>
      <c r="D11" s="6">
        <v>1</v>
      </c>
      <c r="E11" s="15">
        <v>78438</v>
      </c>
      <c r="F11" s="16">
        <f t="shared" si="0"/>
        <v>78438</v>
      </c>
    </row>
    <row r="12" spans="1:6" ht="56" x14ac:dyDescent="0.3">
      <c r="A12" s="4">
        <v>8</v>
      </c>
      <c r="B12" s="5" t="s">
        <v>27</v>
      </c>
      <c r="C12" s="6" t="s">
        <v>1</v>
      </c>
      <c r="D12" s="6">
        <v>1</v>
      </c>
      <c r="E12" s="15">
        <v>3895</v>
      </c>
      <c r="F12" s="16">
        <f t="shared" si="0"/>
        <v>3895</v>
      </c>
    </row>
    <row r="13" spans="1:6" ht="42" x14ac:dyDescent="0.3">
      <c r="A13" s="4">
        <v>9</v>
      </c>
      <c r="B13" s="5" t="s">
        <v>26</v>
      </c>
      <c r="C13" s="6" t="s">
        <v>1</v>
      </c>
      <c r="D13" s="6">
        <v>1</v>
      </c>
      <c r="E13" s="15">
        <v>28356</v>
      </c>
      <c r="F13" s="16">
        <f t="shared" si="0"/>
        <v>28356</v>
      </c>
    </row>
    <row r="14" spans="1:6" ht="42" x14ac:dyDescent="0.3">
      <c r="A14" s="4">
        <v>10</v>
      </c>
      <c r="B14" s="5" t="s">
        <v>28</v>
      </c>
      <c r="C14" s="6" t="s">
        <v>1</v>
      </c>
      <c r="D14" s="6">
        <v>1</v>
      </c>
      <c r="E14" s="15">
        <v>8160</v>
      </c>
      <c r="F14" s="16">
        <f t="shared" si="0"/>
        <v>8160</v>
      </c>
    </row>
    <row r="15" spans="1:6" ht="42" x14ac:dyDescent="0.3">
      <c r="A15" s="4">
        <v>11</v>
      </c>
      <c r="B15" s="5" t="s">
        <v>29</v>
      </c>
      <c r="C15" s="6" t="s">
        <v>1</v>
      </c>
      <c r="D15" s="6">
        <v>1</v>
      </c>
      <c r="E15" s="15">
        <v>6834</v>
      </c>
      <c r="F15" s="16">
        <f t="shared" si="0"/>
        <v>6834</v>
      </c>
    </row>
    <row r="16" spans="1:6" ht="42" x14ac:dyDescent="0.3">
      <c r="A16" s="4">
        <v>12</v>
      </c>
      <c r="B16" s="5" t="s">
        <v>30</v>
      </c>
      <c r="C16" s="6" t="s">
        <v>1</v>
      </c>
      <c r="D16" s="6">
        <v>1</v>
      </c>
      <c r="E16" s="15">
        <v>12240</v>
      </c>
      <c r="F16" s="16">
        <f t="shared" si="0"/>
        <v>12240</v>
      </c>
    </row>
    <row r="17" spans="1:8" ht="42" x14ac:dyDescent="0.3">
      <c r="A17" s="4">
        <v>13</v>
      </c>
      <c r="B17" s="5" t="s">
        <v>31</v>
      </c>
      <c r="C17" s="6" t="s">
        <v>1</v>
      </c>
      <c r="D17" s="6">
        <v>1</v>
      </c>
      <c r="E17" s="15">
        <v>6000</v>
      </c>
      <c r="F17" s="16">
        <f t="shared" si="0"/>
        <v>6000</v>
      </c>
    </row>
    <row r="18" spans="1:8" ht="56" x14ac:dyDescent="0.3">
      <c r="A18" s="4">
        <v>14</v>
      </c>
      <c r="B18" s="14" t="s">
        <v>41</v>
      </c>
      <c r="C18" s="6" t="s">
        <v>24</v>
      </c>
      <c r="D18" s="6">
        <v>1</v>
      </c>
      <c r="E18" s="15">
        <v>2720</v>
      </c>
      <c r="F18" s="16">
        <f t="shared" si="0"/>
        <v>2720</v>
      </c>
      <c r="H18" s="17"/>
    </row>
    <row r="19" spans="1:8" ht="28" x14ac:dyDescent="0.3">
      <c r="A19" s="4">
        <v>15</v>
      </c>
      <c r="B19" s="14" t="s">
        <v>32</v>
      </c>
      <c r="C19" s="6" t="s">
        <v>24</v>
      </c>
      <c r="D19" s="13">
        <v>12</v>
      </c>
      <c r="E19" s="15">
        <v>0</v>
      </c>
      <c r="F19" s="16">
        <f t="shared" si="0"/>
        <v>0</v>
      </c>
    </row>
    <row r="20" spans="1:8" x14ac:dyDescent="0.3">
      <c r="A20" s="22" t="s">
        <v>45</v>
      </c>
      <c r="B20" s="23"/>
      <c r="C20" s="23"/>
      <c r="D20" s="23"/>
      <c r="E20" s="23"/>
      <c r="F20" s="7"/>
    </row>
    <row r="21" spans="1:8" ht="42" x14ac:dyDescent="0.3">
      <c r="A21" s="4">
        <v>16</v>
      </c>
      <c r="B21" s="5" t="s">
        <v>7</v>
      </c>
      <c r="C21" s="6" t="s">
        <v>1</v>
      </c>
      <c r="D21" s="6">
        <v>30</v>
      </c>
      <c r="E21" s="15">
        <f>88*12</f>
        <v>1056</v>
      </c>
      <c r="F21" s="16">
        <f>D21*E21</f>
        <v>31680</v>
      </c>
    </row>
    <row r="22" spans="1:8" ht="42" x14ac:dyDescent="0.3">
      <c r="A22" s="4">
        <v>17</v>
      </c>
      <c r="B22" s="5" t="s">
        <v>8</v>
      </c>
      <c r="C22" s="6" t="s">
        <v>1</v>
      </c>
      <c r="D22" s="6">
        <v>35</v>
      </c>
      <c r="E22" s="15">
        <f>8*12</f>
        <v>96</v>
      </c>
      <c r="F22" s="16">
        <f t="shared" ref="F22:F30" si="1">D22*E22</f>
        <v>3360</v>
      </c>
    </row>
    <row r="23" spans="1:8" ht="42" x14ac:dyDescent="0.3">
      <c r="A23" s="4">
        <v>18</v>
      </c>
      <c r="B23" s="14" t="s">
        <v>9</v>
      </c>
      <c r="C23" s="6" t="s">
        <v>1</v>
      </c>
      <c r="D23" s="6">
        <v>1</v>
      </c>
      <c r="E23" s="15">
        <f>300*12</f>
        <v>3600</v>
      </c>
      <c r="F23" s="16">
        <f t="shared" si="1"/>
        <v>3600</v>
      </c>
    </row>
    <row r="24" spans="1:8" ht="28" x14ac:dyDescent="0.3">
      <c r="A24" s="4">
        <v>19</v>
      </c>
      <c r="B24" s="14" t="s">
        <v>10</v>
      </c>
      <c r="C24" s="6" t="s">
        <v>1</v>
      </c>
      <c r="D24" s="6">
        <v>1</v>
      </c>
      <c r="E24" s="15">
        <f>120*12</f>
        <v>1440</v>
      </c>
      <c r="F24" s="16">
        <f t="shared" si="1"/>
        <v>1440</v>
      </c>
    </row>
    <row r="25" spans="1:8" ht="28" x14ac:dyDescent="0.3">
      <c r="A25" s="4">
        <v>20</v>
      </c>
      <c r="B25" s="14" t="s">
        <v>11</v>
      </c>
      <c r="C25" s="6" t="s">
        <v>1</v>
      </c>
      <c r="D25" s="6">
        <v>1</v>
      </c>
      <c r="E25" s="15">
        <f>200*12</f>
        <v>2400</v>
      </c>
      <c r="F25" s="16">
        <f t="shared" si="1"/>
        <v>2400</v>
      </c>
    </row>
    <row r="26" spans="1:8" ht="42" x14ac:dyDescent="0.3">
      <c r="A26" s="4">
        <v>21</v>
      </c>
      <c r="B26" s="14" t="s">
        <v>12</v>
      </c>
      <c r="C26" s="6" t="s">
        <v>1</v>
      </c>
      <c r="D26" s="6">
        <v>1</v>
      </c>
      <c r="E26" s="15">
        <f>40*12</f>
        <v>480</v>
      </c>
      <c r="F26" s="16">
        <f t="shared" si="1"/>
        <v>480</v>
      </c>
    </row>
    <row r="27" spans="1:8" ht="28" x14ac:dyDescent="0.3">
      <c r="A27" s="4">
        <v>22</v>
      </c>
      <c r="B27" s="14" t="s">
        <v>13</v>
      </c>
      <c r="C27" s="6" t="s">
        <v>1</v>
      </c>
      <c r="D27" s="6">
        <v>1</v>
      </c>
      <c r="E27" s="15">
        <f>125*12</f>
        <v>1500</v>
      </c>
      <c r="F27" s="16">
        <f t="shared" si="1"/>
        <v>1500</v>
      </c>
    </row>
    <row r="28" spans="1:8" ht="28" x14ac:dyDescent="0.3">
      <c r="A28" s="4">
        <v>23</v>
      </c>
      <c r="B28" s="14" t="s">
        <v>14</v>
      </c>
      <c r="C28" s="6" t="s">
        <v>1</v>
      </c>
      <c r="D28" s="6">
        <v>1</v>
      </c>
      <c r="E28" s="15">
        <f>150*12</f>
        <v>1800</v>
      </c>
      <c r="F28" s="16">
        <f t="shared" si="1"/>
        <v>1800</v>
      </c>
    </row>
    <row r="29" spans="1:8" ht="42" x14ac:dyDescent="0.3">
      <c r="A29" s="4">
        <v>24</v>
      </c>
      <c r="B29" s="14" t="s">
        <v>15</v>
      </c>
      <c r="C29" s="6" t="s">
        <v>1</v>
      </c>
      <c r="D29" s="6">
        <v>1</v>
      </c>
      <c r="E29" s="15">
        <f>12*140</f>
        <v>1680</v>
      </c>
      <c r="F29" s="16">
        <f t="shared" si="1"/>
        <v>1680</v>
      </c>
    </row>
    <row r="30" spans="1:8" ht="28" x14ac:dyDescent="0.3">
      <c r="A30" s="4">
        <v>25</v>
      </c>
      <c r="B30" s="14" t="s">
        <v>16</v>
      </c>
      <c r="C30" s="6" t="s">
        <v>1</v>
      </c>
      <c r="D30" s="6">
        <v>1</v>
      </c>
      <c r="E30" s="15">
        <f>250*12</f>
        <v>3000</v>
      </c>
      <c r="F30" s="16">
        <f t="shared" si="1"/>
        <v>3000</v>
      </c>
    </row>
    <row r="31" spans="1:8" ht="14.5" customHeight="1" x14ac:dyDescent="0.3">
      <c r="A31" s="22" t="s">
        <v>40</v>
      </c>
      <c r="B31" s="23"/>
      <c r="C31" s="23"/>
      <c r="D31" s="23"/>
      <c r="E31" s="23"/>
      <c r="F31" s="8"/>
    </row>
    <row r="32" spans="1:8" ht="56" x14ac:dyDescent="0.3">
      <c r="A32" s="4">
        <v>26</v>
      </c>
      <c r="B32" s="5" t="s">
        <v>33</v>
      </c>
      <c r="C32" s="6" t="s">
        <v>3</v>
      </c>
      <c r="D32" s="6">
        <v>1</v>
      </c>
      <c r="E32" s="15">
        <v>90</v>
      </c>
      <c r="F32" s="16">
        <f t="shared" ref="F32:F37" si="2">D32*E32</f>
        <v>90</v>
      </c>
    </row>
    <row r="33" spans="1:9" ht="56" x14ac:dyDescent="0.3">
      <c r="A33" s="4">
        <v>27</v>
      </c>
      <c r="B33" s="5" t="s">
        <v>34</v>
      </c>
      <c r="C33" s="6" t="s">
        <v>3</v>
      </c>
      <c r="D33" s="6">
        <v>1</v>
      </c>
      <c r="E33" s="15">
        <v>90</v>
      </c>
      <c r="F33" s="16">
        <f t="shared" si="2"/>
        <v>90</v>
      </c>
    </row>
    <row r="34" spans="1:9" ht="42" x14ac:dyDescent="0.3">
      <c r="A34" s="4">
        <v>28</v>
      </c>
      <c r="B34" s="5" t="s">
        <v>35</v>
      </c>
      <c r="C34" s="6" t="s">
        <v>3</v>
      </c>
      <c r="D34" s="6">
        <v>1</v>
      </c>
      <c r="E34" s="15">
        <v>90</v>
      </c>
      <c r="F34" s="16">
        <f t="shared" si="2"/>
        <v>90</v>
      </c>
    </row>
    <row r="35" spans="1:9" ht="56" x14ac:dyDescent="0.3">
      <c r="A35" s="4">
        <v>29</v>
      </c>
      <c r="B35" s="5" t="s">
        <v>39</v>
      </c>
      <c r="C35" s="6" t="s">
        <v>3</v>
      </c>
      <c r="D35" s="6">
        <v>1</v>
      </c>
      <c r="E35" s="15">
        <v>90</v>
      </c>
      <c r="F35" s="16">
        <f t="shared" si="2"/>
        <v>90</v>
      </c>
    </row>
    <row r="36" spans="1:9" ht="56" x14ac:dyDescent="0.3">
      <c r="A36" s="4">
        <v>30</v>
      </c>
      <c r="B36" s="5" t="s">
        <v>36</v>
      </c>
      <c r="C36" s="6" t="s">
        <v>3</v>
      </c>
      <c r="D36" s="6">
        <v>1</v>
      </c>
      <c r="E36" s="15">
        <v>90</v>
      </c>
      <c r="F36" s="16">
        <f t="shared" si="2"/>
        <v>90</v>
      </c>
    </row>
    <row r="37" spans="1:9" ht="42" x14ac:dyDescent="0.3">
      <c r="A37" s="4">
        <v>31</v>
      </c>
      <c r="B37" s="5" t="s">
        <v>37</v>
      </c>
      <c r="C37" s="6" t="s">
        <v>3</v>
      </c>
      <c r="D37" s="6">
        <v>4500</v>
      </c>
      <c r="E37" s="15">
        <v>90</v>
      </c>
      <c r="F37" s="16">
        <f t="shared" si="2"/>
        <v>405000</v>
      </c>
    </row>
    <row r="38" spans="1:9" ht="15" customHeight="1" thickBot="1" x14ac:dyDescent="0.35">
      <c r="A38" s="19" t="s">
        <v>38</v>
      </c>
      <c r="B38" s="20"/>
      <c r="C38" s="20"/>
      <c r="D38" s="20"/>
      <c r="E38" s="21"/>
      <c r="F38" s="18">
        <f>SUM(F4:F37)</f>
        <v>761216</v>
      </c>
      <c r="I38" s="17"/>
    </row>
    <row r="40" spans="1:9" ht="64.5" customHeight="1" x14ac:dyDescent="0.3">
      <c r="B40" s="24" t="s">
        <v>42</v>
      </c>
      <c r="C40" s="24"/>
      <c r="D40" s="24"/>
      <c r="E40" s="24"/>
      <c r="F40" s="24"/>
    </row>
    <row r="45" spans="1:9" x14ac:dyDescent="0.3">
      <c r="F45" s="17"/>
    </row>
    <row r="46" spans="1:9" x14ac:dyDescent="0.3">
      <c r="F46" s="17"/>
    </row>
  </sheetData>
  <mergeCells count="5">
    <mergeCell ref="A38:E38"/>
    <mergeCell ref="A4:E4"/>
    <mergeCell ref="A31:E31"/>
    <mergeCell ref="B40:F40"/>
    <mergeCell ref="A20:E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5" ma:contentTypeDescription="Create a new document." ma:contentTypeScope="" ma:versionID="bfc376e9571f254906a74328670161f8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8fb74f951a7c4dadee80a4c0ade45f03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239E0A-9FB5-47D1-A7A9-FCB59A39B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4ADF9-BA11-4E96-8E38-86C83FE0D159}">
  <ds:schemaRefs>
    <ds:schemaRef ds:uri="94e07698-bc97-4aa6-92b6-0fbc9b9fdadb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4c09c909-d14c-48c7-9432-14d3bd8e4af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EFF493-9FED-4616-BFFA-0062CF090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07698-bc97-4aa6-92b6-0fbc9b9fdadb"/>
    <ds:schemaRef ds:uri="4c09c909-d14c-48c7-9432-14d3bd8e4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Pažereckas</dc:creator>
  <cp:lastModifiedBy>Jūratė Saldžiūnienė</cp:lastModifiedBy>
  <dcterms:created xsi:type="dcterms:W3CDTF">2025-01-27T07:47:23Z</dcterms:created>
  <dcterms:modified xsi:type="dcterms:W3CDTF">2025-09-16T18:51:10Z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