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dovilea\Desktop\DARBAS Viešieji pirkimai\EINAMIEJI DARBAI\PIRKIMAI_EINAMIEJI\AK_Vaisiai ir daržovės 10 dalių\LAIMĖTOJŲ pasiūlymai\Viržis dokumentai viešinimui_I, III, IV dalys\III Pirkimo dalis\"/>
    </mc:Choice>
  </mc:AlternateContent>
  <xr:revisionPtr revIDLastSave="0" documentId="13_ncr:1_{D0627C19-710B-435A-87C9-5BA128257DA6}" xr6:coauthVersionLast="47" xr6:coauthVersionMax="47" xr10:uidLastSave="{00000000-0000-0000-0000-000000000000}"/>
  <bookViews>
    <workbookView xWindow="-120" yWindow="-120" windowWidth="29040" windowHeight="15840" xr2:uid="{00000000-000D-0000-FFFF-FFFF00000000}"/>
  </bookViews>
  <sheets>
    <sheet name="Sheet1" sheetId="3" r:id="rId1"/>
    <sheet name="Sheet2" sheetId="5" r:id="rId2"/>
    <sheet name="Sheet3" sheetId="6" r:id="rId3"/>
  </sheets>
  <definedNames>
    <definedName name="_xlnm._FilterDatabase" localSheetId="0" hidden="1">Sheet1!$A$34:$M$61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7" i="3" l="1"/>
  <c r="J38" i="3"/>
  <c r="J39" i="3"/>
  <c r="J40" i="3"/>
  <c r="J41" i="3"/>
  <c r="J42" i="3"/>
  <c r="J43" i="3"/>
  <c r="J44" i="3"/>
  <c r="J45" i="3"/>
  <c r="J46" i="3"/>
  <c r="J47" i="3"/>
  <c r="J48" i="3"/>
  <c r="J49" i="3"/>
  <c r="J50" i="3"/>
  <c r="J51" i="3"/>
  <c r="J52" i="3"/>
  <c r="J53" i="3"/>
  <c r="J54" i="3"/>
  <c r="J55" i="3"/>
  <c r="J56" i="3"/>
  <c r="J57" i="3"/>
  <c r="J36"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M52" i="3" l="1"/>
  <c r="M51" i="3"/>
  <c r="M48" i="3"/>
  <c r="M38" i="3"/>
  <c r="H57" i="3"/>
  <c r="H56" i="3"/>
  <c r="H55" i="3"/>
  <c r="H54" i="3"/>
  <c r="H53" i="3"/>
  <c r="H50" i="3"/>
  <c r="H46" i="3"/>
  <c r="H45" i="3"/>
  <c r="H44" i="3"/>
  <c r="H43" i="3"/>
  <c r="H42" i="3"/>
  <c r="H41" i="3"/>
  <c r="H40" i="3"/>
  <c r="H36" i="3"/>
  <c r="M47" i="3" l="1"/>
  <c r="M49" i="3"/>
  <c r="M53" i="3"/>
  <c r="M55" i="3"/>
  <c r="M57" i="3"/>
  <c r="M37" i="3"/>
  <c r="M39" i="3"/>
  <c r="M41" i="3"/>
  <c r="M43" i="3"/>
  <c r="M45" i="3"/>
  <c r="M36" i="3"/>
  <c r="M40" i="3"/>
  <c r="M42" i="3"/>
  <c r="M44" i="3"/>
  <c r="M46" i="3"/>
  <c r="M50" i="3"/>
  <c r="M54" i="3"/>
  <c r="M56" i="3"/>
  <c r="M58" i="3" l="1"/>
  <c r="M59" i="3" s="1"/>
  <c r="M60" i="3" s="1"/>
</calcChain>
</file>

<file path=xl/sharedStrings.xml><?xml version="1.0" encoding="utf-8"?>
<sst xmlns="http://schemas.openxmlformats.org/spreadsheetml/2006/main" count="161" uniqueCount="135">
  <si>
    <t>Eil. Nr.</t>
  </si>
  <si>
    <t>Produktų pavadinimas</t>
  </si>
  <si>
    <t>Mato vnt.</t>
  </si>
  <si>
    <t>Tiekėjas kartu su pasiūlymu privalo pateikti konkrečius duomenis apie siūlomas Prekes: tikslus Prekės pavadinimas, tikslus gamintojo pavadinimas, tiksli Prekių sudėtis, duomenys apie fasavimą, nurodyti visi maisto priedai. Komisija turi teisę reikalauti tiekėjo pateikti atskirų siūlomų Prekių pavyzdžius, kviestis ekspertus jų įvertinimui, atlikti siūlomų Prekių laboratorinius tyrimus, prašyti kokybės pažymėjimų ir kitos informacijos apie siūlomas Prekes.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</si>
  <si>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</si>
  <si>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Atviro konkurso sąlygų 1 priedas</t>
  </si>
  <si>
    <t>(data)</t>
  </si>
  <si>
    <t>(vieta)</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</si>
  <si>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</si>
  <si>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</si>
  <si>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</si>
  <si>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</si>
  <si>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Fakso numeris</t>
  </si>
  <si>
    <t>El. pašto adresas</t>
  </si>
  <si>
    <t xml:space="preserve">Subtiekėjų pavadinimas, adresas </t>
  </si>
  <si>
    <t>Numatomos subtiekėjui perduoti teikti
prekės/paslaugos, perduodamos subteikėjui sutarties dalis %</t>
  </si>
  <si>
    <t>**Pildyti tuomet, jei sutarties vykdymui bus pasitelkti subtiekėjai, kurių pajėgumais tiekėjas remiasi, kad atitiktų pirkimo dokumentuose nustatytus reikalavimus (VPĮ 49 str. 1 d.).</t>
  </si>
  <si>
    <t xml:space="preserve">Eil. Nr. </t>
  </si>
  <si>
    <t>Subtiekėjų pavadinimas, adresas</t>
  </si>
  <si>
    <t>Numatomos subteikėjui perduoti teikti
prekės/paslaugos, perduodamos subteikėjui sutarties dalis %</t>
  </si>
  <si>
    <t>***Pildyti tuomet, jei sutarties vykdymui bus pasitelkti subtiekėjai, kurių pajėgumais tiekėjas nesiremia. Subtiekėjų, kurių pajėgumais tiekėjas nesiremia, EBVPD nereikalaujamas.</t>
  </si>
  <si>
    <t>Pateikto dokumento pavadinimas</t>
  </si>
  <si>
    <t>Dokumentas yra įkeltas šioje CVP IS pasiūlymo lango eilutėje („Prisegti dokumentai“)</t>
  </si>
  <si>
    <t xml:space="preserve">***Pildyti tuomet, jei bus pateikta konfidenciali informacija. Tiekėjas negali nurodyti, kad konfidenciali yra pasiūlymo kaina, arba, kad visas pasiūlymas yra konfidencialus. </t>
  </si>
  <si>
    <t>Dokumento puslapių skaičius</t>
  </si>
  <si>
    <t>(Tiekėjo arba jo įgalioto asmens pareigos)</t>
  </si>
  <si>
    <t>(vardas ir pavardė)</t>
  </si>
  <si>
    <t>Šiuo pasiūlymu pažymime, kad sutinkame su visomis pirkimo sąlygomis, nustatytomis:</t>
  </si>
  <si>
    <r>
      <t xml:space="preserve">1) </t>
    </r>
    <r>
      <rPr>
        <sz val="12"/>
        <color rgb="FF000000"/>
        <rFont val="Times New Roman"/>
        <family val="1"/>
      </rPr>
      <t>atviro konkurso skelbime, paskelbtame Viešųjų pirkimų įstatymo nustatyta tvarka;</t>
    </r>
  </si>
  <si>
    <r>
      <t xml:space="preserve">2) </t>
    </r>
    <r>
      <rPr>
        <sz val="12"/>
        <color rgb="FF000000"/>
        <rFont val="Times New Roman"/>
        <family val="1"/>
      </rPr>
      <t>kituose pirkimo dokumentuose (jų paaiškinimuose, papildymuose).</t>
    </r>
  </si>
  <si>
    <t xml:space="preserve">Pasiūlyme pateikta informacija yra teisinga ir apima viską, ko reikia tinkamam pirkimo sutarties įvykdymui. </t>
  </si>
  <si>
    <t>4. Jeigu mūsų pasiūlymas bus priimtas, mes įsipareigojame pirkimo dokumentuose nurodytu terminu sudaryti sutartį.</t>
  </si>
  <si>
    <t xml:space="preserve">5. Vykdant sutartį pasitelksiu šiuos subtiekėjus, kurių pajėgumais remiuosi**: </t>
  </si>
  <si>
    <t>6. Vykdant sutartį pasitelksiu šiuos subtiekėjus, kurių pajėgumais nesiremiu***:</t>
  </si>
  <si>
    <r>
      <t>7. Šiame pasiūlyme yra pateikta ir konfidenciali informacija</t>
    </r>
    <r>
      <rPr>
        <sz val="12"/>
        <color theme="1"/>
        <rFont val="Times New Roman"/>
        <family val="1"/>
        <charset val="186"/>
      </rPr>
      <t xml:space="preserve"> (dokumentai su konfidencialia informacija įsegti atskirai) ***:</t>
    </r>
  </si>
  <si>
    <r>
      <t>8.</t>
    </r>
    <r>
      <rPr>
        <sz val="12"/>
        <color theme="1"/>
        <rFont val="Times New Roman"/>
        <family val="1"/>
        <charset val="186"/>
      </rPr>
      <t xml:space="preserve"> </t>
    </r>
    <r>
      <rPr>
        <b/>
        <sz val="12"/>
        <color theme="1"/>
        <rFont val="Times New Roman"/>
        <family val="1"/>
        <charset val="186"/>
      </rPr>
      <t>Kartu su pasiūlymu pateikiami šie dokumentai:</t>
    </r>
  </si>
  <si>
    <r>
      <t>Pastaba</t>
    </r>
    <r>
      <rPr>
        <sz val="12"/>
        <rFont val="Times New Roman"/>
        <family val="1"/>
      </rPr>
      <t xml:space="preserve">. Jeigu pasiūlymas pasirašomas tiekėjo įgalioto asmens, kartu su pasiūlymu </t>
    </r>
    <r>
      <rPr>
        <b/>
        <sz val="12"/>
        <rFont val="Times New Roman"/>
        <family val="1"/>
      </rPr>
      <t>turi būti pateiktas įgaliojimas (originalas arba tinkamai patvirtinta kopija).</t>
    </r>
  </si>
  <si>
    <t>Perkančiosios organizacijos reikalavimai</t>
  </si>
  <si>
    <t xml:space="preserve">Kiekis Kauno r. ugdymo įstaigų </t>
  </si>
  <si>
    <t xml:space="preserve">Kiekis VISO </t>
  </si>
  <si>
    <t>Vieneto kaina be  PVM</t>
  </si>
  <si>
    <t>Vieneto kaina su PVM</t>
  </si>
  <si>
    <t xml:space="preserve"> Iš viso suma be PVM</t>
  </si>
  <si>
    <t xml:space="preserve"> Iš viso suma su PVM</t>
  </si>
  <si>
    <t>Eil Nr.</t>
  </si>
  <si>
    <r>
      <t xml:space="preserve">Tiekėjo siūlomi parametrai </t>
    </r>
    <r>
      <rPr>
        <b/>
        <sz val="11"/>
        <rFont val="Times New Roman"/>
        <family val="1"/>
      </rPr>
      <t>(tikslus Prekės pavadinimas, tikslus gamintojo pavadinimas, tiksli Prekių sudėtis, duomenys apie fasavimą, nurodyti visi maisto priedai)</t>
    </r>
  </si>
  <si>
    <r>
      <t>2.</t>
    </r>
    <r>
      <rPr>
        <sz val="7"/>
        <rFont val="Times New Roman"/>
        <family val="1"/>
      </rPr>
      <t xml:space="preserve">      </t>
    </r>
    <r>
      <rPr>
        <sz val="12"/>
        <rFont val="Times New Roman"/>
        <family val="1"/>
      </rPr>
      <t xml:space="preserve">Mes siūlome šias Prekes (siūlomos </t>
    </r>
    <r>
      <rPr>
        <sz val="12"/>
        <color rgb="FF000000"/>
        <rFont val="Times New Roman"/>
        <family val="1"/>
      </rPr>
      <t>Prekės visiškai atitinka konkurso dokumentuose nustatytus reikalavimus):</t>
    </r>
  </si>
  <si>
    <t>PASIŪLYMAS  IR TECHNINĖ SPECIFIKACIJA</t>
  </si>
  <si>
    <t>Sulčių koncentratas</t>
  </si>
  <si>
    <t>ltr</t>
  </si>
  <si>
    <t>ltr.</t>
  </si>
  <si>
    <t>Sulčių gėrimas (įvairių vaisių ir uogų)</t>
  </si>
  <si>
    <t>Sultys įvairios</t>
  </si>
  <si>
    <t>Ananasų nektaras</t>
  </si>
  <si>
    <t>Nektaras spanguolių</t>
  </si>
  <si>
    <t>Nektaras persikų</t>
  </si>
  <si>
    <t>Nektaras slyvų</t>
  </si>
  <si>
    <t>Nektaras slyvų su minkštimu</t>
  </si>
  <si>
    <t>Nektaras bananų</t>
  </si>
  <si>
    <t>Nektaras vynuogių</t>
  </si>
  <si>
    <t>Sultys kriaušių- obuolių</t>
  </si>
  <si>
    <t>Sultys apelsinų</t>
  </si>
  <si>
    <t>Sultys multivaisių</t>
  </si>
  <si>
    <t>Nektaras multivaisių</t>
  </si>
  <si>
    <t>Sultys obuolių</t>
  </si>
  <si>
    <t>Ekologiškos arba NKP obuolių sultys</t>
  </si>
  <si>
    <t>Obuolių ir morkų sultys</t>
  </si>
  <si>
    <t>Obuolių ir aronijos sultys</t>
  </si>
  <si>
    <t>Obuolių ir juodųjų serbentų sultys</t>
  </si>
  <si>
    <t>Sultys pomidorų</t>
  </si>
  <si>
    <t>Daržovių sultys</t>
  </si>
  <si>
    <t>Kiekis Čekiškės SGN</t>
  </si>
  <si>
    <t>Suma be PVM  Čekiškės SGN             (6 x 9)</t>
  </si>
  <si>
    <r>
      <rPr>
        <b/>
        <sz val="11"/>
        <rFont val="Times New Roman"/>
        <family val="1"/>
      </rPr>
      <t xml:space="preserve">Suma  be PVM </t>
    </r>
    <r>
      <rPr>
        <sz val="11"/>
        <rFont val="Times New Roman"/>
        <family val="1"/>
        <charset val="186"/>
      </rPr>
      <t>Kauno r. ugdymo įstaigų           (7 x 9)</t>
    </r>
  </si>
  <si>
    <t>VISO suma be PVM                     (11 +12)</t>
  </si>
  <si>
    <r>
      <rPr>
        <b/>
        <sz val="11"/>
        <color theme="1"/>
        <rFont val="Times New Roman"/>
        <family val="1"/>
      </rPr>
      <t xml:space="preserve">Reikalavimai Prekėms: </t>
    </r>
    <r>
      <rPr>
        <sz val="11"/>
        <color theme="1"/>
        <rFont val="Times New Roman"/>
        <family val="1"/>
      </rPr>
      <t xml:space="preserve">Prekės turi atitikti Lietuvos ar Europos Sąjungos standartus arba technines sąlygas, turėti kokybės pažymėjimus. Prekės privalo atitikti LR Sveikatos apsaugos ministro 2011-11-11 įsakymo Nr. V-964 „Dėl maitinimo organizavimo ikimokyklinio ugdymo, bendrojo ugdymo mokyklose ir vaikų socialinės globos įstaigose tvarkos aprašo patvirtinimo“ reikalavimus su visais pakeitimais (išskyrus tas prekes, kurių neperka ugdymo įstaigos). Ekologiškoms prekėms privalomai pateikiamas ekologišką gamybą/prekybą patvirtinantis sertifikatas. </t>
    </r>
    <r>
      <rPr>
        <b/>
        <sz val="11"/>
        <color theme="1"/>
        <rFont val="Times New Roman"/>
        <family val="1"/>
      </rPr>
      <t>Reikalavimai tiekimui</t>
    </r>
    <r>
      <rPr>
        <sz val="11"/>
        <color theme="1"/>
        <rFont val="Times New Roman"/>
        <family val="1"/>
      </rPr>
      <t>: Perdirbti vaisiai ir daržovės turi būti pristatomi į visas ugdymo įstaigas ir Čekiškės socialinės globos ir priežiūros namus be papildomo apmokėjimo, ne rečiau kaip 1 kartą per savaitę (esant išimtiniems atvejams dėl nenumatytų aplinkybių turi būti pristatomi ir dažniau). Minimalus prekių pristatymo kiekis nenustatomas.</t>
    </r>
  </si>
  <si>
    <t>Fasuota iki 1 l. Ne mažiau kaip 35% sulčių, tetrapake.</t>
  </si>
  <si>
    <t>Fasuota iki 1 l. Ne mažiau 50% sulčių, tetrapake</t>
  </si>
  <si>
    <t>3 pirkimo dalis: Perdirbti vaisiai ir daržovės (Prekės)</t>
  </si>
  <si>
    <t>Įvairių vaisių sulčių koncentratas gėrimui gaminti, fasavimas iki 1 l, pagamintas iš vandens, bei koncentruotų įvairių vaisių, uogų sulčių, gali būti pridėta vitaminų. Įvairių vaisių sulčių koncentratas – tai sulčių koncentratas, iš kurio gaunamos taip vadinamos „multivaisių“ sultys arba nektaras. Konkrečios įvairių vaisių ir ar uogų rūšys nenustatomos.</t>
  </si>
  <si>
    <t>Stikle, fasuota iki 0,25 l, su užsukamu kamšteliu. Siūlyti daugiau kaip vieną rūšį (bent dvi rūšis) už tą pačią kainą. Rūšys nenustatomos.</t>
  </si>
  <si>
    <t xml:space="preserve">Įvairios sultys </t>
  </si>
  <si>
    <r>
      <t xml:space="preserve">Dėl maisto produktų (vaisiai ir daržovės) Kauno rajono ugdymo įstaigoms ir Čekiškės socialinės globos ir priežiūros namams viešojo pirkimo 3 pirkimo dalies </t>
    </r>
    <r>
      <rPr>
        <b/>
        <sz val="12"/>
        <color theme="1"/>
        <rFont val="Times New Roman"/>
        <family val="1"/>
      </rPr>
      <t>,,Sultys"</t>
    </r>
  </si>
  <si>
    <t>Fasuota iki 1 l. Ne mažiau kaip 30% sulčių, tetrapake (ar lygiavertė pakuotė).</t>
  </si>
  <si>
    <t>Fasuota iki 0,25 l, tetrapake (ar lygiavertė pakuotė) su šiaudeliu. Siūlyti 1 rūšį  (įvairių vaisių ir ar uogų), sudėtyje ne mažiau kaip 10% sulčių.</t>
  </si>
  <si>
    <t>Fasuotos iki 0,2 l, tetrapake (ar lygiavertė pakuotė) su šiaudeliu, ne mažiau kaip 100% sulčių. Siūlyti daugiau kaip vieną rūšį (bent dvi rūšis) už tą pačią kainą. Rūšys nenustatomos.</t>
  </si>
  <si>
    <t>Fasuota iki 1 l Ne mažiau  50% sulčių, tetrapake (ar lygiavertė pakuotė).</t>
  </si>
  <si>
    <t>Fasuota iki 1 l. Ne mažiau kaip 50% sulčių, tetrapake (ar lygiavertė pakuotė).</t>
  </si>
  <si>
    <t>Fasuota po 3 l. Ne mažiau kaip 35% sulčių, stikle arba tetrapake (ar lygiavertė pakuotė).</t>
  </si>
  <si>
    <t>Fasuota iki 1 l. Ne mažiau kaip 25% sulčių, tetrapake (ar lygiavertė pakuotė)</t>
  </si>
  <si>
    <t>Fasuota iki 1 l. Ne mažiau kaip 50% sulčių, tetrapake (ar lygiavertė pakuotė)</t>
  </si>
  <si>
    <t>Fasuota iki 3 l. Ne mažiau kaip 100% sulčių, tetrapake (ar lygiavertė pakuotė)</t>
  </si>
  <si>
    <t>Fasuota iki 1 l. Ne mažiau kaip 100% sulčių, tetrapake (ar lygiavertė pakuotė)</t>
  </si>
  <si>
    <t>Fasuota iki  3 l. Ne mažiau 100% sulčių, stiklinėje taroje arba tetrapake (ar lygiavertė pakuotė)</t>
  </si>
  <si>
    <t>Fasuota iki 3 l. Ne mažiau 100% sulčių, tetrapake arba stiklinėje taroje (ar lygiavertė pakuotė)</t>
  </si>
  <si>
    <t>Ekologiškos, išpilstytos nuo 3 l iki 5 l. Sultys fasuotos polietileno maiše, kuris įdėtas į kartoninę dėžutę su kraneliu (ar lygiavertė pakuotė)</t>
  </si>
  <si>
    <t>Fasuota iki 3 l. Ne mažiau 100% sulčių, stiklinėje taroje arba tetrapake (ar lygiavertė pakuotė)</t>
  </si>
  <si>
    <t>Fasuota iki 1 l. Ne mažiau 100% sulčių, tetrapake (ar lygiavertė pakuotė)</t>
  </si>
  <si>
    <t>Fasuota iki 1,5 l. Ne mažiau 100% sulčių, tetrapake (ar lygiavertė pakuotė)</t>
  </si>
  <si>
    <t>3. Pasiūlymas galioja iki 120 dienų</t>
  </si>
  <si>
    <t>UAB “Viržis”</t>
  </si>
  <si>
    <t>Neveronys</t>
  </si>
  <si>
    <t>UAB “Viržis”, Įmonės kodas 159750366, PVM mokėtojo kodas LT597503610</t>
  </si>
  <si>
    <t>Neveronių k., Neveronių sen., Kauno r. sav., LT-54477</t>
  </si>
  <si>
    <t>virzis5@gmail.com</t>
  </si>
  <si>
    <t>Nektaras slyvų Elmenhorster 50% 1l tetrapake. Sudedamosios dalys: vanduo, slyvų sultys (50 proc.) iš koncentruotos slyvų tyrės, gliukozės ir fruktozės sirupas. Eckes-Granini Lietuva UAB</t>
  </si>
  <si>
    <t>Nektaras bananų SIODNE NIEBO 25 % 1l tetrapake. Sudedamosios dalys: vanduo, bananų tyrė (25 %), cukrus (C) ir arba gliukozė - fruktozės sirupas (S), rūgštingumo reguliatorius: citrinos rūgštis, antioksidantas: askorbo rūgštis. Sokpol Sp. z oo</t>
  </si>
  <si>
    <t>Nektaras spanguolių Elmenhorster 30% 1l tetrapake. Sudedamosios dalys: vanduo, gliukozės ir fruktozės sirupas, spanguolių sultys (30 proc.) iš koncentruotų spanguolių sulčių. Eckes-Granini Lietuva UAB</t>
  </si>
  <si>
    <t>Nektaras multivaisių SIODNE NIEBO 25 % 1l tetrapake. Sudėtis: vanduo, sultys ir tyrės iš koncentruotų sulčių ir tyrės iš: obuolių (22%), apelsinų (11%), ananasų (5%), bananų (5%), abrikosų (2%), pasiflorų vaisių (2%), mango (2%), kivi (1%), gliukozės-fruktozės sirupas ir (arba) cukrus, rūgštingumo reguliatorius: citrinos rūgštis, sodrinančios medžiagos: vitaminai: C, E, B6, B12, ribofavinas, tiaminas, folio rūgštis, pantoteno rūgštis, niacinas, biotinas, vitaminas A (beta karotinas). Sokpol Sp. z oo</t>
  </si>
  <si>
    <t>Sultys pomidorų Wosana  po 1l tetrapake. Pomidorų sultys, pagamintos iš koncentruotų pomidorų tyrės. Sudėtis: vanduo, koncentruota pomidorų tyrė su
druska. Wosana SA.</t>
  </si>
  <si>
    <t>Daržovių sultys Fontana po 1 l tetrapake. Sudėtis: koncentruotos pomidorų sultys (94,7%), morkos (4%), burokėliai (1%), druska (0,2%), prieskoniai (0,05%), petražolės, svogūnai, paprika, salotos ir špinatai (0,04%), salierai (0,01%). New Sevegep LTD.</t>
  </si>
  <si>
    <r>
      <t xml:space="preserve">PVM ( proc.    </t>
    </r>
    <r>
      <rPr>
        <b/>
        <sz val="11"/>
        <rFont val="Times New Roman"/>
        <family val="1"/>
      </rPr>
      <t xml:space="preserve"> </t>
    </r>
    <r>
      <rPr>
        <b/>
        <i/>
        <sz val="11"/>
        <rFont val="Times New Roman"/>
        <family val="1"/>
      </rPr>
      <t>21</t>
    </r>
    <r>
      <rPr>
        <b/>
        <sz val="11"/>
        <rFont val="Times New Roman"/>
        <family val="1"/>
        <charset val="186"/>
      </rPr>
      <t xml:space="preserve">   )</t>
    </r>
  </si>
  <si>
    <t>Bendra pasiūlymo kaina (žodžiais) su PVM - trisdešimt šeši tūkstančiai septyni šimtai dvidešimt vienas euras, 93 ct</t>
  </si>
  <si>
    <t>Bendra pasiūlymo kaina (žodžiais) be PVM - trisdešimt tūkstančių trys šimtai keturiasdešimt aštuoni eurai, 70 ct</t>
  </si>
  <si>
    <t>Apelsinų sultys MAGUM Gamintojas: Straikas, UAB. Sudėtis: 100% apelsinų sultys iš koncentruotų sulčių, tirpios maistinbės skaidulos, natūralus vitaminas C 20 mg. Fasuotė: stiklas su kamšteliu 200 g. Įvairių vaisių sultys MAGNUM. Gamintojas: Straikas, UAB. Sudėtis: Įvairių vaisių sultys iš koncentruotų sulčių mažėjančia tvarka: apelsinų, ananasų, mango, bananų, citrinų, pasiflorų, guavos, laimo ir kivi, natūralus vitaminas C 6 mg. Fasuotė: stiklas su kamšteliu 200 g.</t>
  </si>
  <si>
    <t>Įvairių vaisių sulčių gėrimas. Sudėtis: Mažiausias vaisių kiekis – 12%, Vanduo, koncentruotos vynuogių sultys, cukrus, koncentruotos apelsinų, obuolių, morkų sultys, abrikosų tyrė, rūgštingumą reguliuojnati medžiaga citrinų rūgštis, kvapiosios medžiagos, vitaminų mišinys ir vitaminas C.  Fasuotė: 200 ml, tetrapake su šiaudeliu. Elmenhorster.</t>
  </si>
  <si>
    <t>Obuolių sultys. Gamintojas: Wosana, Fortuna SP, Z o.o. Sudėtis: obuolių sultys (100%), iš koncentruotų obuolių sulčių. Fasuotė: 200 ml. Apelsinų sultys. Gamintojas: Wosana, Fortuna SP, Z o.o.  Sudėtis: apelsinų sultys (100%) iš koncentruotų apelsinų sulčių. Fasuotė: 200 ml, tetrapake su šiaudeliu.</t>
  </si>
  <si>
    <t xml:space="preserve"> Įvairių vaisių nektaro koncentratas 50%. Gamintojas: Purena, Lenkija. Sudėtis: koncentruotos vaisių sultys ir tyrės (50 proc. Sulčių), obuolių, apelsinų, abrikosų, ananasų, bananų, pasiflorų, gvajavų, cukrus, vanduo, rūgštingumą reguliuojanti medžiaga: citrinų rūgštis, antioksidantas: askorbo rūgštis. Fasuotė: 1 L</t>
  </si>
  <si>
    <t xml:space="preserve"> Obuolių - kriaušių sultys. Gamintojas: Belvederio obuoliai. Sudėtis: obuolių, kriaušių sultys natūralios lygiomis dalimis. Be pridėtinio cukraus. Fasuotė: 3 L tetrapake.</t>
  </si>
  <si>
    <t>Sultys obuolių. Fasuota po 3l stikle. Sudėtis: obuolių sultys 100 proc. Be pridėtinio cukraus. UAB Daukšiagirio sodai, SIA O RIKA</t>
  </si>
  <si>
    <t xml:space="preserve"> NKP obuolių sultys. Sudėtis: obuolių sultys 100 proc. Išpilstytos po 3l maišelyje ir įdėtas į kartoninę dėžutę su kraneliu. UAB Daukšiagirio sodai</t>
  </si>
  <si>
    <t>Nektaras slyvų su minkštimu. Fasuota po 3l  stikle. UAB Vaisių sultys. Sudėtis: Vanduo, slyvų tyrė (35 %), cukrus. Mažiausias vaisių kieks - 35 %.</t>
  </si>
  <si>
    <t>Nektaras persikų Elmenhorster 50% 1l tetrapake. Sudedamosios dalys:vanduo, persikų sultys (50 proc.) iš koncentruotos persikų tyrės, gliukozės ir fruktozės sirupas, rūgštingumą reguliuojanti medžiaga koncentruotos citrinų sultys, antioksidantas askorbo rūgštis, persikų kvapiosios medžiagos.  Eckes-Granini Lietuva UAB. Nektaras persikų Fontana 50% 1l tetrapake. SUDĖTIS : PERSIKŲ TYRĖ IR OBUOLIŲ SULTYS (MAŽIAUSIAI 50%), VANDUO, CUKRUS, CITRINOS RŪGŠTIS, KVAPIOSIOS MEDŽIAGOS. New Sevegep LTD</t>
  </si>
  <si>
    <t>Ananasų nektaras  Elmenhorster 50% 1l tetrapake. Sudedamosios dalys: vanduo, ananasų sultys (50 proc.) iš koncentruotų ananasų sulčių, gliukozės ir fruktozės sirupas, rūgštingumą reguliuojanti medžiaga citrinų rūgštis, antioksidantas askorbo rūgštis. Eckes-Granini Lietuva UAB. Ananasų nektaras. Gamintojas: Fortuna Sp.z o.o. Sudėtis: ananasų sultys iš koncentruotų ananasų sulčių (50 %) (kilmės vieta – ne ES), geriamasis vanduo, cukrus (A*) ir (arba) gliukozės ir fruktozės sirupas (B*), rūgštingumą reguliuojanti medžiaga citrinų rūgštis, antioksidantas vitaminas C. Fasuotė: 1L tetrapake</t>
  </si>
  <si>
    <t>Nektaras vynuogių Elmenhorster 50% 1l tetrapake. Sudedamosios dalys: vanduo, raudonųjų vynuogių sulčių (50%) iš koncentruotų vynuogių sulčių, gliukozės ir fruktozės sirupas, rūgštingumą reguliuojanti medžiaga citrinų rūgštis, kvapiosios medžiagos. Eckes-Granini Lietuva UAB</t>
  </si>
  <si>
    <t xml:space="preserve">Sultys apelsinų Fontana po 1l tetrapake. Sudėtis: 100% Apelsinų sultys PAGAMINTOS IŠ APELSINŲ SULČIŲ KONCENTRATO. New Sevegep LTD. </t>
  </si>
  <si>
    <t xml:space="preserve">Tropinių vaisių sultys Fontana. Fasuota po 1l tetrapake. Sudėtis: VANDUO, APELSINŲ SULTYS (35%), ANANASŲ SULTYS (35%), PERSIKŲ TYRĖ (15%), ABRIKOSŲ
(10%), MANGŲ TYRĖ (3%), CITRINŲ SULTYS (2%). New Sevegep LTD. </t>
  </si>
  <si>
    <t xml:space="preserve">Obuolių ir morkų sultys po 3l, stiklinėje taroje. Sudėtis: obuolių sultys (90 %), morkų tyrė (10 %). UAB Vaisių sultys. </t>
  </si>
  <si>
    <t xml:space="preserve">Obuolių ir aronijos sultys  po 3l, stiklinėje taroje. Sudėtis: obuolių sultys (90 %), aronijų sultys (10 %). UAB Vaisių sultys. </t>
  </si>
  <si>
    <t xml:space="preserve">Obuolių ir juodųjų serbentų sultys po 3l, stiklinėje taroje. Sudėtis: obuolių sultys (90 %), juodųjų serbentų sultys (10 %). UAB Vaisių sultys. </t>
  </si>
  <si>
    <t>Įgaliojimas</t>
  </si>
  <si>
    <t>„Prisegti dokumentai“</t>
  </si>
  <si>
    <t>Pasiūlymo galiojimo užtikrinimas, pavedimo kopija</t>
  </si>
  <si>
    <t>Sertifikatai</t>
  </si>
  <si>
    <t>Viešųjų pirkimų 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</si>
</sst>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8"/>
      <name val="Arial"/>
      <family val="2"/>
      <charset val="186"/>
    </font>
    <font>
      <sz val="10"/>
      <name val="Arial"/>
      <family val="2"/>
      <charset val="186"/>
    </font>
    <font>
      <b/>
      <sz val="11"/>
      <name val="Times New Roman"/>
      <family val="1"/>
      <charset val="186"/>
    </font>
    <font>
      <sz val="11"/>
      <name val="Times New Roman"/>
      <family val="1"/>
      <charset val="186"/>
    </font>
    <font>
      <b/>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b/>
      <sz val="11"/>
      <name val="Times New Roman"/>
      <family val="1"/>
    </font>
    <font>
      <sz val="11"/>
      <name val="Times New Roman"/>
      <family val="1"/>
    </font>
    <font>
      <sz val="12"/>
      <name val="Times New Roman"/>
      <family val="1"/>
    </font>
    <font>
      <sz val="12"/>
      <color rgb="FF000000"/>
      <name val="Times New Roman"/>
      <family val="1"/>
    </font>
    <font>
      <b/>
      <sz val="12"/>
      <name val="Times New Roman"/>
      <family val="1"/>
    </font>
    <font>
      <sz val="7"/>
      <name val="Times New Roman"/>
      <family val="1"/>
    </font>
    <font>
      <b/>
      <i/>
      <sz val="11"/>
      <name val="Times New Roman"/>
      <family val="1"/>
    </font>
    <font>
      <b/>
      <sz val="10"/>
      <name val="Arial"/>
      <family val="2"/>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font>
    <font>
      <sz val="11"/>
      <color theme="1"/>
      <name val="Times New Roman"/>
      <family val="1"/>
    </font>
    <font>
      <b/>
      <sz val="12"/>
      <color theme="1"/>
      <name val="Times New Roman"/>
      <family val="1"/>
    </font>
    <font>
      <sz val="11"/>
      <color indexed="8"/>
      <name val="Calibri"/>
      <family val="2"/>
      <charset val="186"/>
    </font>
    <font>
      <u/>
      <sz val="10"/>
      <color theme="10"/>
      <name val="Arial"/>
      <family val="2"/>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2" fillId="0" borderId="0"/>
    <xf numFmtId="0" fontId="24" fillId="0" borderId="0"/>
    <xf numFmtId="0" fontId="25" fillId="0" borderId="0" applyNumberFormat="0" applyFill="0" applyBorder="0" applyAlignment="0" applyProtection="0"/>
  </cellStyleXfs>
  <cellXfs count="138">
    <xf numFmtId="0" fontId="0" fillId="0" borderId="0" xfId="0"/>
    <xf numFmtId="0" fontId="3" fillId="0" borderId="0" xfId="1" applyFont="1"/>
    <xf numFmtId="0" fontId="4" fillId="0" borderId="0" xfId="1" applyFont="1"/>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3" fillId="0" borderId="1" xfId="1" applyFont="1" applyBorder="1" applyAlignment="1">
      <alignment vertical="center"/>
    </xf>
    <xf numFmtId="0" fontId="4" fillId="0" borderId="0" xfId="1" applyFont="1" applyAlignment="1">
      <alignment horizontal="left" wrapText="1"/>
    </xf>
    <xf numFmtId="0" fontId="4" fillId="0" borderId="0" xfId="1" applyFont="1" applyAlignment="1">
      <alignment horizontal="left" wrapText="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Border="1" applyProtection="1">
      <protection locked="0"/>
    </xf>
    <xf numFmtId="0" fontId="6" fillId="0" borderId="0"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3" fillId="0" borderId="0" xfId="1" applyFont="1" applyBorder="1" applyAlignment="1">
      <alignment vertical="center"/>
    </xf>
    <xf numFmtId="0" fontId="3" fillId="0" borderId="0" xfId="1" applyFont="1" applyBorder="1" applyAlignment="1">
      <alignment vertical="center" wrapText="1"/>
    </xf>
    <xf numFmtId="0" fontId="3" fillId="0" borderId="0" xfId="1" applyFont="1" applyFill="1" applyBorder="1" applyAlignment="1">
      <alignment horizontal="center" vertical="center"/>
    </xf>
    <xf numFmtId="0" fontId="12" fillId="0" borderId="0" xfId="0" applyFont="1" applyAlignment="1">
      <alignment horizontal="justify" vertical="center"/>
    </xf>
    <xf numFmtId="0" fontId="14" fillId="0" borderId="0" xfId="0" applyFont="1" applyAlignment="1">
      <alignment vertical="center"/>
    </xf>
    <xf numFmtId="0" fontId="12" fillId="0" borderId="0" xfId="0" applyFont="1" applyAlignment="1">
      <alignment vertical="center"/>
    </xf>
    <xf numFmtId="0" fontId="14" fillId="0" borderId="0" xfId="0" applyFont="1" applyBorder="1" applyAlignment="1">
      <alignment vertical="center"/>
    </xf>
    <xf numFmtId="0" fontId="12" fillId="0" borderId="0" xfId="0" applyFont="1" applyBorder="1" applyAlignment="1">
      <alignment vertical="center"/>
    </xf>
    <xf numFmtId="0" fontId="9" fillId="0" borderId="0" xfId="0" applyFont="1" applyAlignment="1" applyProtection="1">
      <alignment vertical="center"/>
      <protection locked="0"/>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4" fillId="0" borderId="0" xfId="1" applyFont="1" applyBorder="1"/>
    <xf numFmtId="14" fontId="6" fillId="0" borderId="0" xfId="0" applyNumberFormat="1" applyFont="1" applyAlignment="1" applyProtection="1">
      <alignment horizontal="center" vertical="center" wrapText="1"/>
      <protection locked="0"/>
    </xf>
    <xf numFmtId="0" fontId="0" fillId="0" borderId="1" xfId="0" applyBorder="1" applyAlignment="1">
      <alignment vertical="center"/>
    </xf>
    <xf numFmtId="0" fontId="18" fillId="2" borderId="1" xfId="0" applyFont="1" applyFill="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18" fillId="2" borderId="1" xfId="0" applyFont="1" applyFill="1" applyBorder="1" applyAlignment="1">
      <alignment vertical="center"/>
    </xf>
    <xf numFmtId="0" fontId="18" fillId="2" borderId="1" xfId="0" applyFont="1" applyFill="1" applyBorder="1" applyAlignment="1">
      <alignment horizontal="center" vertical="center"/>
    </xf>
    <xf numFmtId="0" fontId="18" fillId="0" borderId="1" xfId="0" applyFont="1" applyFill="1" applyBorder="1" applyAlignment="1">
      <alignment vertical="center" wrapText="1"/>
    </xf>
    <xf numFmtId="0" fontId="18" fillId="0" borderId="1" xfId="0" applyFont="1" applyFill="1" applyBorder="1" applyAlignment="1">
      <alignment vertical="center"/>
    </xf>
    <xf numFmtId="0" fontId="4" fillId="0" borderId="0" xfId="1" applyFont="1" applyAlignment="1">
      <alignment horizontal="left" wrapText="1"/>
    </xf>
    <xf numFmtId="0" fontId="6" fillId="0" borderId="0"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3" fillId="0" borderId="1" xfId="1" applyFont="1" applyBorder="1" applyAlignment="1">
      <alignment horizontal="center" vertical="center" wrapText="1"/>
    </xf>
    <xf numFmtId="0" fontId="17" fillId="0" borderId="1" xfId="0" applyFont="1" applyBorder="1" applyAlignment="1">
      <alignment horizontal="center"/>
    </xf>
    <xf numFmtId="0" fontId="11" fillId="0" borderId="1" xfId="1" applyFont="1" applyFill="1" applyBorder="1" applyAlignment="1">
      <alignment horizontal="center" vertical="center" wrapText="1"/>
    </xf>
    <xf numFmtId="0" fontId="20" fillId="0" borderId="0" xfId="0" applyFont="1" applyAlignment="1">
      <alignment horizontal="left" wrapText="1"/>
    </xf>
    <xf numFmtId="0" fontId="4" fillId="0" borderId="1" xfId="0" applyFont="1" applyBorder="1" applyAlignment="1">
      <alignment vertical="center" wrapText="1"/>
    </xf>
    <xf numFmtId="14" fontId="6" fillId="0" borderId="0" xfId="0" applyNumberFormat="1" applyFont="1" applyAlignment="1" applyProtection="1">
      <alignment horizontal="left" vertical="center" wrapText="1"/>
      <protection locked="0"/>
    </xf>
    <xf numFmtId="0" fontId="18" fillId="3" borderId="1" xfId="0" applyFont="1" applyFill="1" applyBorder="1" applyAlignment="1">
      <alignment vertical="center" wrapText="1"/>
    </xf>
    <xf numFmtId="2" fontId="0" fillId="0" borderId="1" xfId="0" applyNumberFormat="1" applyBorder="1" applyAlignment="1">
      <alignment vertical="center"/>
    </xf>
    <xf numFmtId="2" fontId="0" fillId="0" borderId="0" xfId="0" applyNumberFormat="1" applyAlignment="1">
      <alignment vertical="center"/>
    </xf>
    <xf numFmtId="2" fontId="0" fillId="0" borderId="0" xfId="0" applyNumberFormat="1"/>
    <xf numFmtId="2" fontId="0" fillId="0" borderId="1" xfId="0" applyNumberFormat="1" applyBorder="1"/>
    <xf numFmtId="0" fontId="6" fillId="3" borderId="0" xfId="0" applyFont="1" applyFill="1" applyProtection="1">
      <protection locked="0"/>
    </xf>
    <xf numFmtId="0" fontId="6" fillId="3" borderId="0" xfId="0" applyFont="1" applyFill="1" applyAlignment="1" applyProtection="1">
      <alignment horizontal="center" vertical="center" wrapText="1"/>
      <protection locked="0"/>
    </xf>
    <xf numFmtId="0" fontId="0" fillId="3" borderId="0" xfId="0" applyFill="1"/>
    <xf numFmtId="0" fontId="4" fillId="3" borderId="1" xfId="1" applyFont="1" applyFill="1" applyBorder="1" applyAlignment="1">
      <alignment horizontal="center" vertical="center" wrapText="1"/>
    </xf>
    <xf numFmtId="0" fontId="17" fillId="3" borderId="1" xfId="0" applyFont="1" applyFill="1" applyBorder="1" applyAlignment="1">
      <alignment horizontal="center"/>
    </xf>
    <xf numFmtId="2" fontId="0" fillId="3" borderId="1" xfId="0" applyNumberFormat="1" applyFill="1" applyBorder="1" applyAlignment="1">
      <alignment vertical="center"/>
    </xf>
    <xf numFmtId="0" fontId="3" fillId="3" borderId="5" xfId="1" applyFont="1" applyFill="1" applyBorder="1" applyAlignment="1">
      <alignment horizontal="center" vertical="center"/>
    </xf>
    <xf numFmtId="0" fontId="6" fillId="3" borderId="0" xfId="0" applyFont="1" applyFill="1" applyBorder="1" applyAlignment="1" applyProtection="1">
      <alignment horizontal="left" vertical="center" wrapText="1"/>
      <protection locked="0"/>
    </xf>
    <xf numFmtId="0" fontId="14" fillId="3" borderId="0" xfId="0" applyFont="1" applyFill="1" applyAlignment="1">
      <alignment vertical="center"/>
    </xf>
    <xf numFmtId="0" fontId="9" fillId="3" borderId="0" xfId="0" applyFont="1" applyFill="1" applyAlignment="1" applyProtection="1">
      <alignment vertical="center"/>
      <protection locked="0"/>
    </xf>
    <xf numFmtId="0" fontId="3" fillId="3" borderId="0" xfId="1" applyFont="1" applyFill="1"/>
    <xf numFmtId="0" fontId="4" fillId="3" borderId="0" xfId="1" applyFont="1" applyFill="1"/>
    <xf numFmtId="0" fontId="4" fillId="3" borderId="0" xfId="1" applyFont="1" applyFill="1" applyBorder="1" applyAlignment="1">
      <alignment horizontal="center" vertical="center" wrapText="1"/>
    </xf>
    <xf numFmtId="0" fontId="3" fillId="3" borderId="0" xfId="1" applyFont="1" applyFill="1" applyBorder="1" applyAlignment="1">
      <alignment horizontal="center" vertical="center" wrapText="1"/>
    </xf>
    <xf numFmtId="0" fontId="3" fillId="3" borderId="0" xfId="1" applyFont="1" applyFill="1" applyBorder="1" applyAlignment="1">
      <alignment vertical="center"/>
    </xf>
    <xf numFmtId="0" fontId="4" fillId="3" borderId="0"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1" xfId="1" applyFont="1" applyFill="1" applyBorder="1" applyAlignment="1">
      <alignment horizontal="center" vertical="center"/>
    </xf>
    <xf numFmtId="0" fontId="3" fillId="3" borderId="1" xfId="1" applyFont="1" applyFill="1" applyBorder="1" applyAlignment="1">
      <alignment horizontal="center" vertical="center"/>
    </xf>
    <xf numFmtId="0" fontId="18" fillId="3" borderId="1" xfId="0" applyFont="1" applyFill="1" applyBorder="1" applyAlignment="1">
      <alignment horizontal="center" vertical="center" wrapText="1"/>
    </xf>
    <xf numFmtId="0" fontId="0" fillId="3" borderId="1" xfId="0" applyFill="1" applyBorder="1"/>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left" wrapText="1"/>
      <protection locked="0"/>
    </xf>
    <xf numFmtId="0" fontId="7" fillId="3" borderId="1" xfId="0" applyFont="1" applyFill="1" applyBorder="1" applyAlignment="1" applyProtection="1">
      <alignment horizontal="left"/>
      <protection locked="0"/>
    </xf>
    <xf numFmtId="0" fontId="7" fillId="3" borderId="0" xfId="0" applyFont="1" applyFill="1" applyAlignment="1" applyProtection="1">
      <alignment horizontal="left"/>
      <protection locked="0"/>
    </xf>
    <xf numFmtId="0" fontId="4" fillId="3" borderId="1" xfId="0" applyFont="1" applyFill="1" applyBorder="1" applyAlignment="1">
      <alignment vertical="center" wrapText="1"/>
    </xf>
    <xf numFmtId="0" fontId="6" fillId="0" borderId="0"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Font="1" applyBorder="1" applyAlignment="1" applyProtection="1">
      <alignment horizontal="left"/>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left"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25" fillId="0" borderId="4" xfId="3" applyBorder="1" applyAlignment="1" applyProtection="1">
      <alignment horizontal="left" vertical="center" wrapText="1"/>
      <protection locked="0"/>
    </xf>
    <xf numFmtId="0" fontId="3" fillId="0" borderId="0" xfId="1" applyFont="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22" fillId="0" borderId="2" xfId="0" applyFont="1" applyFill="1" applyBorder="1" applyAlignment="1">
      <alignment horizontal="left" vertical="top" wrapText="1"/>
    </xf>
    <xf numFmtId="0" fontId="3" fillId="0" borderId="0" xfId="0" applyFont="1" applyAlignment="1">
      <alignment wrapText="1"/>
    </xf>
    <xf numFmtId="0" fontId="5" fillId="0" borderId="0" xfId="0" applyFont="1" applyAlignment="1"/>
    <xf numFmtId="0" fontId="6" fillId="0" borderId="3" xfId="0"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3" xfId="0" applyFont="1" applyBorder="1" applyAlignment="1" applyProtection="1">
      <alignment horizontal="left" wrapText="1"/>
      <protection locked="0"/>
    </xf>
    <xf numFmtId="0" fontId="7" fillId="0" borderId="0"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7" fillId="0" borderId="0"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6" fillId="0" borderId="6" xfId="0" applyFont="1" applyBorder="1" applyAlignment="1" applyProtection="1">
      <alignment horizontal="left" wrapText="1"/>
      <protection locked="0"/>
    </xf>
    <xf numFmtId="0" fontId="6" fillId="0" borderId="0" xfId="0" applyFont="1" applyBorder="1" applyAlignment="1" applyProtection="1">
      <alignment horizontal="center"/>
      <protection locked="0"/>
    </xf>
  </cellXfs>
  <cellStyles count="4">
    <cellStyle name="Hipersaitas" xfId="3" builtinId="8"/>
    <cellStyle name="Įprastas"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1593273</xdr:colOff>
      <xdr:row>0</xdr:row>
      <xdr:rowOff>69273</xdr:rowOff>
    </xdr:from>
    <xdr:ext cx="434340" cy="678183"/>
    <xdr:pic>
      <xdr:nvPicPr>
        <xdr:cNvPr id="2" name="Picture 2" descr="15408">
          <a:extLst>
            <a:ext uri="{FF2B5EF4-FFF2-40B4-BE49-F238E27FC236}">
              <a16:creationId xmlns:a16="http://schemas.microsoft.com/office/drawing/2014/main" id="{7DC1EF61-E561-49C5-9A0A-625F6A1AFA16}"/>
            </a:ext>
          </a:extLst>
        </xdr:cNvPr>
        <xdr:cNvPicPr>
          <a:picLocks noChangeAspect="1"/>
        </xdr:cNvPicPr>
      </xdr:nvPicPr>
      <xdr:blipFill>
        <a:blip xmlns:r="http://schemas.openxmlformats.org/officeDocument/2006/relationships" r:embed="rId1" cstate="print"/>
        <a:srcRect/>
        <a:stretch>
          <a:fillRect/>
        </a:stretch>
      </xdr:blipFill>
      <xdr:spPr>
        <a:xfrm>
          <a:off x="5160818" y="69273"/>
          <a:ext cx="434340" cy="678183"/>
        </a:xfrm>
        <a:prstGeom prst="rect">
          <a:avLst/>
        </a:prstGeom>
        <a:noFill/>
        <a:ln>
          <a:noFill/>
        </a:ln>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0"/>
  <sheetViews>
    <sheetView tabSelected="1" topLeftCell="A97" zoomScale="110" zoomScaleNormal="110" workbookViewId="0">
      <selection activeCell="N109" sqref="N109"/>
    </sheetView>
  </sheetViews>
  <sheetFormatPr defaultColWidth="8.85546875" defaultRowHeight="12.75" x14ac:dyDescent="0.2"/>
  <cols>
    <col min="1" max="1" width="6" style="67" customWidth="1"/>
    <col min="2" max="2" width="23.140625" customWidth="1"/>
    <col min="3" max="4" width="24.42578125" customWidth="1"/>
    <col min="5" max="5" width="11.85546875" customWidth="1"/>
    <col min="6" max="6" width="8" customWidth="1"/>
    <col min="10" max="10" width="8.85546875" style="67"/>
    <col min="11" max="11" width="10.85546875" customWidth="1"/>
    <col min="12" max="12" width="11.28515625" customWidth="1"/>
    <col min="13" max="13" width="16.7109375" customWidth="1"/>
  </cols>
  <sheetData>
    <row r="1" spans="1:12" ht="15.75" x14ac:dyDescent="0.2">
      <c r="B1" s="98" t="s">
        <v>5</v>
      </c>
      <c r="C1" s="98"/>
      <c r="D1" s="98"/>
      <c r="E1" s="98"/>
      <c r="F1" s="98"/>
      <c r="G1" s="98"/>
      <c r="H1" s="98"/>
      <c r="I1" s="98"/>
      <c r="J1" s="98"/>
      <c r="K1" s="98"/>
      <c r="L1" s="98"/>
    </row>
    <row r="2" spans="1:12" ht="15.75" x14ac:dyDescent="0.25">
      <c r="B2" s="8"/>
      <c r="C2" s="8"/>
      <c r="D2" s="8"/>
      <c r="E2" s="9"/>
      <c r="F2" s="8"/>
      <c r="G2" s="8"/>
      <c r="H2" s="8"/>
      <c r="I2" s="8"/>
      <c r="J2" s="65"/>
      <c r="K2" s="8"/>
      <c r="L2" s="8"/>
    </row>
    <row r="3" spans="1:12" ht="15.75" x14ac:dyDescent="0.25">
      <c r="B3" s="8"/>
      <c r="C3" s="8"/>
      <c r="D3" s="8"/>
      <c r="E3" s="9"/>
      <c r="F3" s="8"/>
      <c r="G3" s="8"/>
      <c r="H3" s="8"/>
      <c r="I3" s="8"/>
      <c r="J3" s="65"/>
      <c r="K3" s="8"/>
      <c r="L3" s="8"/>
    </row>
    <row r="4" spans="1:12" ht="15.75" x14ac:dyDescent="0.2">
      <c r="B4" s="99"/>
      <c r="C4" s="99"/>
      <c r="D4" s="99"/>
      <c r="E4" s="99"/>
      <c r="F4" s="99"/>
      <c r="G4" s="99"/>
      <c r="H4" s="99"/>
      <c r="I4" s="99"/>
      <c r="J4" s="99"/>
      <c r="K4" s="99"/>
      <c r="L4" s="99"/>
    </row>
    <row r="5" spans="1:12" ht="15.75" x14ac:dyDescent="0.2">
      <c r="B5" s="99" t="s">
        <v>100</v>
      </c>
      <c r="C5" s="99"/>
      <c r="D5" s="99"/>
      <c r="E5" s="99"/>
      <c r="F5" s="99"/>
      <c r="G5" s="99"/>
      <c r="H5" s="99"/>
      <c r="I5" s="99"/>
      <c r="J5" s="99"/>
      <c r="K5" s="99"/>
      <c r="L5" s="99"/>
    </row>
    <row r="6" spans="1:12" ht="15.75" x14ac:dyDescent="0.25">
      <c r="B6" s="8"/>
      <c r="C6" s="8"/>
      <c r="D6" s="8"/>
      <c r="E6" s="9"/>
      <c r="F6" s="8"/>
      <c r="G6" s="8"/>
      <c r="H6" s="8"/>
      <c r="I6" s="8"/>
      <c r="J6" s="65"/>
      <c r="K6" s="8"/>
      <c r="L6" s="8"/>
    </row>
    <row r="7" spans="1:12" ht="15.75" x14ac:dyDescent="0.2">
      <c r="B7" s="100" t="s">
        <v>4</v>
      </c>
      <c r="C7" s="100"/>
      <c r="D7" s="100"/>
      <c r="E7" s="100"/>
      <c r="F7" s="100"/>
      <c r="G7" s="100"/>
      <c r="H7" s="100"/>
      <c r="I7" s="100"/>
      <c r="J7" s="100"/>
      <c r="K7" s="100"/>
      <c r="L7" s="100"/>
    </row>
    <row r="8" spans="1:12" ht="15.75" x14ac:dyDescent="0.25">
      <c r="B8" s="8"/>
      <c r="C8" s="8"/>
      <c r="D8" s="8"/>
      <c r="E8" s="9"/>
      <c r="F8" s="8"/>
      <c r="G8" s="8"/>
      <c r="H8" s="8"/>
      <c r="I8" s="8"/>
      <c r="J8" s="65"/>
      <c r="K8" s="8"/>
      <c r="L8" s="8"/>
    </row>
    <row r="9" spans="1:12" ht="36" customHeight="1" x14ac:dyDescent="0.2">
      <c r="A9" s="75"/>
      <c r="B9" s="99" t="s">
        <v>47</v>
      </c>
      <c r="C9" s="99"/>
      <c r="D9" s="99"/>
      <c r="E9" s="99"/>
      <c r="F9" s="99"/>
      <c r="G9" s="99"/>
      <c r="H9" s="99"/>
      <c r="I9" s="99"/>
      <c r="J9" s="99"/>
      <c r="K9" s="99"/>
      <c r="L9" s="99"/>
    </row>
    <row r="10" spans="1:12" ht="30.75" customHeight="1" x14ac:dyDescent="0.25">
      <c r="A10" s="76"/>
      <c r="B10" s="100" t="s">
        <v>82</v>
      </c>
      <c r="C10" s="100"/>
      <c r="D10" s="100"/>
      <c r="E10" s="100"/>
      <c r="F10" s="100"/>
      <c r="G10" s="100"/>
      <c r="H10" s="100"/>
      <c r="I10" s="100"/>
      <c r="J10" s="100"/>
      <c r="K10" s="100"/>
      <c r="L10" s="100"/>
    </row>
    <row r="11" spans="1:12" ht="15.75" x14ac:dyDescent="0.2">
      <c r="A11" s="77"/>
      <c r="B11" s="10"/>
      <c r="C11" s="10"/>
      <c r="D11" s="53"/>
      <c r="E11" s="59">
        <v>44487</v>
      </c>
      <c r="F11" s="10"/>
      <c r="G11" s="92"/>
      <c r="H11" s="92"/>
      <c r="I11" s="10"/>
      <c r="J11" s="66"/>
      <c r="K11" s="10"/>
      <c r="L11" s="10"/>
    </row>
    <row r="12" spans="1:12" ht="15.75" x14ac:dyDescent="0.2">
      <c r="A12" s="78"/>
      <c r="B12" s="10"/>
      <c r="C12" s="10"/>
      <c r="D12" s="53"/>
      <c r="E12" s="10" t="s">
        <v>6</v>
      </c>
      <c r="F12" s="40"/>
      <c r="G12" s="92"/>
      <c r="H12" s="92"/>
      <c r="I12" s="10"/>
      <c r="J12" s="66"/>
      <c r="K12" s="10"/>
      <c r="L12" s="10"/>
    </row>
    <row r="13" spans="1:12" ht="15.75" x14ac:dyDescent="0.2">
      <c r="A13" s="79"/>
      <c r="B13" s="10"/>
      <c r="C13" s="10"/>
      <c r="D13" s="53"/>
      <c r="E13" s="11" t="s">
        <v>101</v>
      </c>
      <c r="F13" s="10"/>
      <c r="G13" s="92"/>
      <c r="H13" s="92"/>
      <c r="I13" s="10"/>
      <c r="J13" s="66"/>
      <c r="K13" s="10"/>
      <c r="L13" s="10"/>
    </row>
    <row r="14" spans="1:12" ht="15.75" x14ac:dyDescent="0.2">
      <c r="A14" s="80"/>
      <c r="B14" s="10"/>
      <c r="C14" s="10"/>
      <c r="D14" s="53"/>
      <c r="E14" s="10" t="s">
        <v>7</v>
      </c>
      <c r="G14" s="92"/>
      <c r="H14" s="92"/>
      <c r="I14" s="10"/>
      <c r="J14" s="66"/>
      <c r="K14" s="10"/>
      <c r="L14" s="10"/>
    </row>
    <row r="15" spans="1:12" ht="15.75" x14ac:dyDescent="0.25">
      <c r="A15" s="80"/>
      <c r="B15" s="8"/>
      <c r="C15" s="8"/>
      <c r="D15" s="8"/>
      <c r="E15" s="9"/>
      <c r="F15" s="8"/>
      <c r="G15" s="8"/>
      <c r="H15" s="8"/>
      <c r="I15" s="8"/>
      <c r="J15" s="65"/>
      <c r="K15" s="8"/>
      <c r="L15" s="8"/>
    </row>
    <row r="16" spans="1:12" ht="15.75" customHeight="1" x14ac:dyDescent="0.2">
      <c r="A16" s="80"/>
      <c r="B16" s="93" t="s">
        <v>8</v>
      </c>
      <c r="C16" s="93"/>
      <c r="D16" s="93"/>
      <c r="E16" s="93"/>
      <c r="F16" s="93"/>
      <c r="G16" s="93"/>
      <c r="H16" s="93"/>
      <c r="I16" s="95" t="s">
        <v>102</v>
      </c>
      <c r="J16" s="96"/>
      <c r="K16" s="96"/>
      <c r="L16" s="97"/>
    </row>
    <row r="17" spans="1:13" ht="15.75" customHeight="1" x14ac:dyDescent="0.2">
      <c r="A17" s="80"/>
      <c r="B17" s="93" t="s">
        <v>9</v>
      </c>
      <c r="C17" s="93"/>
      <c r="D17" s="93"/>
      <c r="E17" s="93"/>
      <c r="F17" s="93"/>
      <c r="G17" s="93"/>
      <c r="H17" s="93"/>
      <c r="I17" s="95" t="s">
        <v>103</v>
      </c>
      <c r="J17" s="96"/>
      <c r="K17" s="96"/>
      <c r="L17" s="97"/>
    </row>
    <row r="18" spans="1:13" ht="15.75" x14ac:dyDescent="0.2">
      <c r="A18" s="80"/>
      <c r="B18" s="94" t="s">
        <v>10</v>
      </c>
      <c r="C18" s="94"/>
      <c r="D18" s="94"/>
      <c r="E18" s="94"/>
      <c r="F18" s="94"/>
      <c r="G18" s="94"/>
      <c r="H18" s="94"/>
      <c r="I18" s="95" t="s">
        <v>134</v>
      </c>
      <c r="J18" s="96"/>
      <c r="K18" s="96"/>
      <c r="L18" s="97"/>
    </row>
    <row r="19" spans="1:13" ht="15.75" x14ac:dyDescent="0.2">
      <c r="A19" s="80"/>
      <c r="B19" s="94" t="s">
        <v>11</v>
      </c>
      <c r="C19" s="94"/>
      <c r="D19" s="94"/>
      <c r="E19" s="94"/>
      <c r="F19" s="94"/>
      <c r="G19" s="94"/>
      <c r="H19" s="94"/>
      <c r="I19" s="95"/>
      <c r="J19" s="96"/>
      <c r="K19" s="96"/>
      <c r="L19" s="97"/>
    </row>
    <row r="20" spans="1:13" ht="15.75" x14ac:dyDescent="0.2">
      <c r="A20" s="80"/>
      <c r="B20" s="94" t="s">
        <v>12</v>
      </c>
      <c r="C20" s="94"/>
      <c r="D20" s="94"/>
      <c r="E20" s="94"/>
      <c r="F20" s="94"/>
      <c r="G20" s="94"/>
      <c r="H20" s="94"/>
      <c r="I20" s="95"/>
      <c r="J20" s="96"/>
      <c r="K20" s="96"/>
      <c r="L20" s="97"/>
    </row>
    <row r="21" spans="1:13" ht="15.75" x14ac:dyDescent="0.2">
      <c r="A21" s="80"/>
      <c r="B21" s="94" t="s">
        <v>13</v>
      </c>
      <c r="C21" s="94"/>
      <c r="D21" s="94"/>
      <c r="E21" s="94"/>
      <c r="F21" s="94"/>
      <c r="G21" s="94"/>
      <c r="H21" s="94"/>
      <c r="I21" s="107" t="s">
        <v>104</v>
      </c>
      <c r="J21" s="96"/>
      <c r="K21" s="96"/>
      <c r="L21" s="97"/>
    </row>
    <row r="22" spans="1:13" ht="15.75" x14ac:dyDescent="0.25">
      <c r="A22" s="79"/>
      <c r="B22" s="8"/>
      <c r="C22" s="8"/>
      <c r="D22" s="8"/>
      <c r="E22" s="9"/>
      <c r="F22" s="8"/>
      <c r="G22" s="8"/>
      <c r="H22" s="8"/>
      <c r="I22" s="8"/>
      <c r="J22" s="65"/>
      <c r="K22" s="8"/>
      <c r="L22" s="8"/>
      <c r="M22" s="57"/>
    </row>
    <row r="23" spans="1:13" ht="15" x14ac:dyDescent="0.25">
      <c r="A23" s="80"/>
      <c r="B23" s="1" t="s">
        <v>78</v>
      </c>
      <c r="C23" s="1"/>
      <c r="D23" s="1"/>
      <c r="E23" s="2"/>
      <c r="F23" s="2"/>
      <c r="G23" s="2"/>
      <c r="H23" s="2"/>
    </row>
    <row r="24" spans="1:13" ht="93" customHeight="1" x14ac:dyDescent="0.2">
      <c r="A24" s="80"/>
      <c r="B24" s="111" t="s">
        <v>75</v>
      </c>
      <c r="C24" s="111"/>
      <c r="D24" s="111"/>
      <c r="E24" s="111"/>
      <c r="F24" s="111"/>
      <c r="G24" s="111"/>
      <c r="H24" s="111"/>
      <c r="I24" s="111"/>
      <c r="J24" s="111"/>
      <c r="K24" s="111"/>
      <c r="L24" s="111"/>
      <c r="M24" s="111"/>
    </row>
    <row r="25" spans="1:13" ht="15" x14ac:dyDescent="0.2">
      <c r="A25" s="80"/>
    </row>
    <row r="26" spans="1:13" ht="15.75" x14ac:dyDescent="0.2">
      <c r="A26" s="80"/>
      <c r="B26" s="109" t="s">
        <v>27</v>
      </c>
      <c r="C26" s="109"/>
      <c r="D26" s="109"/>
      <c r="E26" s="110"/>
      <c r="F26" s="110"/>
      <c r="G26" s="110"/>
      <c r="H26" s="110"/>
      <c r="I26" s="110"/>
    </row>
    <row r="27" spans="1:13" ht="15.75" x14ac:dyDescent="0.2">
      <c r="A27" s="80"/>
      <c r="B27" s="109" t="s">
        <v>28</v>
      </c>
      <c r="C27" s="109"/>
      <c r="D27" s="109"/>
      <c r="E27" s="110"/>
      <c r="F27" s="110"/>
      <c r="G27" s="110"/>
      <c r="H27" s="110"/>
    </row>
    <row r="28" spans="1:13" ht="15.75" x14ac:dyDescent="0.2">
      <c r="A28" s="80"/>
      <c r="B28" s="109" t="s">
        <v>29</v>
      </c>
      <c r="C28" s="109"/>
      <c r="D28" s="109"/>
      <c r="E28" s="110"/>
      <c r="F28" s="110"/>
      <c r="G28" s="110"/>
      <c r="H28" s="110"/>
    </row>
    <row r="29" spans="1:13" ht="15.75" x14ac:dyDescent="0.2">
      <c r="A29" s="80"/>
      <c r="B29" s="28"/>
      <c r="C29" s="28"/>
      <c r="D29" s="28"/>
    </row>
    <row r="30" spans="1:13" ht="15.75" x14ac:dyDescent="0.2">
      <c r="A30" s="80"/>
      <c r="B30" s="31" t="s">
        <v>30</v>
      </c>
      <c r="C30" s="31"/>
      <c r="D30" s="31"/>
      <c r="E30" s="29"/>
      <c r="F30" s="29"/>
      <c r="G30" s="29"/>
      <c r="H30" s="29"/>
    </row>
    <row r="31" spans="1:13" ht="15.75" x14ac:dyDescent="0.2">
      <c r="A31" s="80"/>
      <c r="B31" s="32" t="s">
        <v>46</v>
      </c>
      <c r="C31" s="32"/>
      <c r="D31" s="32"/>
      <c r="E31" s="30"/>
      <c r="F31" s="30"/>
      <c r="G31" s="30"/>
      <c r="H31" s="30"/>
    </row>
    <row r="32" spans="1:13" ht="15" x14ac:dyDescent="0.25">
      <c r="A32" s="80"/>
      <c r="B32" s="6"/>
      <c r="C32" s="7"/>
      <c r="D32" s="51"/>
      <c r="E32" s="6"/>
      <c r="F32" s="6"/>
      <c r="G32" s="6"/>
      <c r="H32" s="6"/>
    </row>
    <row r="33" spans="1:18" ht="15" x14ac:dyDescent="0.25">
      <c r="A33" s="81"/>
      <c r="B33" s="39"/>
      <c r="C33" s="2"/>
      <c r="D33" s="2"/>
      <c r="E33" s="2"/>
      <c r="F33" s="2"/>
      <c r="G33" s="2"/>
    </row>
    <row r="34" spans="1:18" ht="114.75" x14ac:dyDescent="0.2">
      <c r="A34" s="82" t="s">
        <v>44</v>
      </c>
      <c r="B34" s="3" t="s">
        <v>1</v>
      </c>
      <c r="C34" s="3" t="s">
        <v>37</v>
      </c>
      <c r="D34" s="3" t="s">
        <v>45</v>
      </c>
      <c r="E34" s="3" t="s">
        <v>2</v>
      </c>
      <c r="F34" s="4" t="s">
        <v>71</v>
      </c>
      <c r="G34" s="4" t="s">
        <v>38</v>
      </c>
      <c r="H34" s="4" t="s">
        <v>39</v>
      </c>
      <c r="I34" s="4" t="s">
        <v>40</v>
      </c>
      <c r="J34" s="68" t="s">
        <v>41</v>
      </c>
      <c r="K34" s="4" t="s">
        <v>72</v>
      </c>
      <c r="L34" s="56" t="s">
        <v>73</v>
      </c>
      <c r="M34" s="4" t="s">
        <v>74</v>
      </c>
    </row>
    <row r="35" spans="1:18" ht="14.25" x14ac:dyDescent="0.2">
      <c r="A35" s="83">
        <v>1</v>
      </c>
      <c r="B35" s="54">
        <v>2</v>
      </c>
      <c r="C35" s="54">
        <v>3</v>
      </c>
      <c r="D35" s="54">
        <v>4</v>
      </c>
      <c r="E35" s="54">
        <v>5</v>
      </c>
      <c r="F35" s="54">
        <v>6</v>
      </c>
      <c r="G35" s="55">
        <v>7</v>
      </c>
      <c r="H35" s="55">
        <v>8</v>
      </c>
      <c r="I35" s="55">
        <v>9</v>
      </c>
      <c r="J35" s="69">
        <v>10</v>
      </c>
      <c r="K35" s="55">
        <v>11</v>
      </c>
      <c r="L35" s="55">
        <v>12</v>
      </c>
      <c r="M35" s="55">
        <v>13</v>
      </c>
    </row>
    <row r="36" spans="1:18" ht="210" x14ac:dyDescent="0.2">
      <c r="A36" s="84">
        <v>1</v>
      </c>
      <c r="B36" s="42" t="s">
        <v>48</v>
      </c>
      <c r="C36" s="58" t="s">
        <v>79</v>
      </c>
      <c r="D36" s="60" t="s">
        <v>117</v>
      </c>
      <c r="E36" s="44" t="s">
        <v>49</v>
      </c>
      <c r="F36" s="45">
        <v>100</v>
      </c>
      <c r="G36" s="44">
        <v>180</v>
      </c>
      <c r="H36" s="46">
        <f t="shared" ref="H36:H57" si="0">G36+F36</f>
        <v>280</v>
      </c>
      <c r="I36" s="61">
        <v>1.65</v>
      </c>
      <c r="J36" s="70">
        <f>ROUND(I36*1.21,2)</f>
        <v>2</v>
      </c>
      <c r="K36" s="41">
        <f t="shared" ref="K36:K57" si="1">+F36*I36</f>
        <v>165</v>
      </c>
      <c r="L36" s="41">
        <f t="shared" ref="L36:L57" si="2">+G36*I36</f>
        <v>297</v>
      </c>
      <c r="M36" s="41">
        <f t="shared" ref="M36:M57" si="3">+K36+L36</f>
        <v>462</v>
      </c>
      <c r="O36" s="62"/>
      <c r="P36" s="62"/>
      <c r="Q36" s="62"/>
      <c r="R36" s="62"/>
    </row>
    <row r="37" spans="1:18" ht="315" x14ac:dyDescent="0.2">
      <c r="A37" s="84">
        <v>2</v>
      </c>
      <c r="B37" s="42" t="s">
        <v>81</v>
      </c>
      <c r="C37" s="58" t="s">
        <v>80</v>
      </c>
      <c r="D37" s="91" t="s">
        <v>114</v>
      </c>
      <c r="E37" s="44" t="s">
        <v>50</v>
      </c>
      <c r="F37" s="45">
        <v>100</v>
      </c>
      <c r="G37" s="44">
        <v>3800</v>
      </c>
      <c r="H37" s="46">
        <v>3900</v>
      </c>
      <c r="I37" s="61">
        <v>0.66</v>
      </c>
      <c r="J37" s="70">
        <f t="shared" ref="J37:J57" si="4">ROUND(I37*1.21,2)</f>
        <v>0.8</v>
      </c>
      <c r="K37" s="41">
        <f t="shared" si="1"/>
        <v>66</v>
      </c>
      <c r="L37" s="41">
        <f t="shared" si="2"/>
        <v>2508</v>
      </c>
      <c r="M37" s="41">
        <f t="shared" si="3"/>
        <v>2574</v>
      </c>
      <c r="O37" s="62"/>
      <c r="P37" s="62"/>
      <c r="Q37" s="62"/>
      <c r="R37" s="62"/>
    </row>
    <row r="38" spans="1:18" ht="225" x14ac:dyDescent="0.2">
      <c r="A38" s="84">
        <v>3</v>
      </c>
      <c r="B38" s="42" t="s">
        <v>51</v>
      </c>
      <c r="C38" s="58" t="s">
        <v>84</v>
      </c>
      <c r="D38" s="60" t="s">
        <v>115</v>
      </c>
      <c r="E38" s="44" t="s">
        <v>50</v>
      </c>
      <c r="F38" s="45">
        <v>0</v>
      </c>
      <c r="G38" s="44">
        <v>3200</v>
      </c>
      <c r="H38" s="46">
        <v>3200</v>
      </c>
      <c r="I38" s="61">
        <v>0.5</v>
      </c>
      <c r="J38" s="70">
        <f t="shared" si="4"/>
        <v>0.61</v>
      </c>
      <c r="K38" s="41">
        <f t="shared" si="1"/>
        <v>0</v>
      </c>
      <c r="L38" s="41">
        <f t="shared" si="2"/>
        <v>1600</v>
      </c>
      <c r="M38" s="41">
        <f t="shared" si="3"/>
        <v>1600</v>
      </c>
      <c r="O38" s="62"/>
      <c r="P38" s="62"/>
      <c r="Q38" s="62"/>
      <c r="R38" s="62"/>
    </row>
    <row r="39" spans="1:18" ht="180" x14ac:dyDescent="0.2">
      <c r="A39" s="84">
        <v>4</v>
      </c>
      <c r="B39" s="42" t="s">
        <v>52</v>
      </c>
      <c r="C39" s="58" t="s">
        <v>85</v>
      </c>
      <c r="D39" s="60" t="s">
        <v>116</v>
      </c>
      <c r="E39" s="44" t="s">
        <v>50</v>
      </c>
      <c r="F39" s="48">
        <v>0</v>
      </c>
      <c r="G39" s="44">
        <v>1500</v>
      </c>
      <c r="H39" s="46">
        <v>1500</v>
      </c>
      <c r="I39" s="61">
        <v>2.31</v>
      </c>
      <c r="J39" s="70">
        <f t="shared" si="4"/>
        <v>2.8</v>
      </c>
      <c r="K39" s="41">
        <f t="shared" si="1"/>
        <v>0</v>
      </c>
      <c r="L39" s="41">
        <f t="shared" si="2"/>
        <v>3465</v>
      </c>
      <c r="M39" s="41">
        <f t="shared" si="3"/>
        <v>3465</v>
      </c>
      <c r="O39" s="62"/>
      <c r="P39" s="62"/>
      <c r="Q39" s="62"/>
      <c r="R39" s="62"/>
    </row>
    <row r="40" spans="1:18" ht="390" x14ac:dyDescent="0.2">
      <c r="A40" s="84">
        <v>5</v>
      </c>
      <c r="B40" s="42" t="s">
        <v>53</v>
      </c>
      <c r="C40" s="43" t="s">
        <v>86</v>
      </c>
      <c r="D40" s="60" t="s">
        <v>123</v>
      </c>
      <c r="E40" s="44" t="s">
        <v>50</v>
      </c>
      <c r="F40" s="45">
        <v>50</v>
      </c>
      <c r="G40" s="44">
        <v>0</v>
      </c>
      <c r="H40" s="46">
        <f t="shared" si="0"/>
        <v>50</v>
      </c>
      <c r="I40" s="61">
        <v>0.83</v>
      </c>
      <c r="J40" s="70">
        <f t="shared" si="4"/>
        <v>1</v>
      </c>
      <c r="K40" s="41">
        <f t="shared" si="1"/>
        <v>41.5</v>
      </c>
      <c r="L40" s="41">
        <f t="shared" si="2"/>
        <v>0</v>
      </c>
      <c r="M40" s="41">
        <f t="shared" si="3"/>
        <v>41.5</v>
      </c>
      <c r="O40" s="62"/>
      <c r="P40" s="62"/>
      <c r="Q40" s="62"/>
      <c r="R40" s="62"/>
    </row>
    <row r="41" spans="1:18" ht="135" x14ac:dyDescent="0.2">
      <c r="A41" s="84">
        <v>6</v>
      </c>
      <c r="B41" s="42" t="s">
        <v>54</v>
      </c>
      <c r="C41" s="43" t="s">
        <v>83</v>
      </c>
      <c r="D41" s="60" t="s">
        <v>107</v>
      </c>
      <c r="E41" s="44" t="s">
        <v>50</v>
      </c>
      <c r="F41" s="45">
        <v>150</v>
      </c>
      <c r="G41" s="44">
        <v>0</v>
      </c>
      <c r="H41" s="46">
        <f t="shared" si="0"/>
        <v>150</v>
      </c>
      <c r="I41" s="61">
        <v>0.41</v>
      </c>
      <c r="J41" s="70">
        <f t="shared" si="4"/>
        <v>0.5</v>
      </c>
      <c r="K41" s="41">
        <f t="shared" si="1"/>
        <v>61.499999999999993</v>
      </c>
      <c r="L41" s="41">
        <f t="shared" si="2"/>
        <v>0</v>
      </c>
      <c r="M41" s="41">
        <f t="shared" si="3"/>
        <v>61.499999999999993</v>
      </c>
      <c r="O41" s="62"/>
      <c r="P41" s="62"/>
      <c r="Q41" s="62"/>
      <c r="R41" s="62"/>
    </row>
    <row r="42" spans="1:18" ht="360" x14ac:dyDescent="0.2">
      <c r="A42" s="84">
        <v>7</v>
      </c>
      <c r="B42" s="42" t="s">
        <v>55</v>
      </c>
      <c r="C42" s="43" t="s">
        <v>87</v>
      </c>
      <c r="D42" s="60" t="s">
        <v>122</v>
      </c>
      <c r="E42" s="44" t="s">
        <v>50</v>
      </c>
      <c r="F42" s="45">
        <v>100</v>
      </c>
      <c r="G42" s="44">
        <v>0</v>
      </c>
      <c r="H42" s="46">
        <f t="shared" si="0"/>
        <v>100</v>
      </c>
      <c r="I42" s="61">
        <v>0.83</v>
      </c>
      <c r="J42" s="70">
        <f t="shared" si="4"/>
        <v>1</v>
      </c>
      <c r="K42" s="41">
        <f t="shared" si="1"/>
        <v>83</v>
      </c>
      <c r="L42" s="41">
        <f t="shared" si="2"/>
        <v>0</v>
      </c>
      <c r="M42" s="41">
        <f t="shared" si="3"/>
        <v>83</v>
      </c>
      <c r="O42" s="62"/>
      <c r="P42" s="62"/>
      <c r="Q42" s="62"/>
      <c r="R42" s="62"/>
    </row>
    <row r="43" spans="1:18" ht="120" x14ac:dyDescent="0.2">
      <c r="A43" s="84">
        <v>8</v>
      </c>
      <c r="B43" s="42" t="s">
        <v>56</v>
      </c>
      <c r="C43" s="43" t="s">
        <v>76</v>
      </c>
      <c r="D43" s="60" t="s">
        <v>105</v>
      </c>
      <c r="E43" s="44" t="s">
        <v>50</v>
      </c>
      <c r="F43" s="45">
        <v>150</v>
      </c>
      <c r="G43" s="44">
        <v>0</v>
      </c>
      <c r="H43" s="46">
        <f t="shared" si="0"/>
        <v>150</v>
      </c>
      <c r="I43" s="61">
        <v>0.83</v>
      </c>
      <c r="J43" s="70">
        <f t="shared" si="4"/>
        <v>1</v>
      </c>
      <c r="K43" s="41">
        <f t="shared" si="1"/>
        <v>124.5</v>
      </c>
      <c r="L43" s="41">
        <f t="shared" si="2"/>
        <v>0</v>
      </c>
      <c r="M43" s="41">
        <f t="shared" si="3"/>
        <v>124.5</v>
      </c>
      <c r="O43" s="62"/>
      <c r="P43" s="62"/>
      <c r="Q43" s="62"/>
      <c r="R43" s="62"/>
    </row>
    <row r="44" spans="1:18" ht="90" x14ac:dyDescent="0.2">
      <c r="A44" s="84">
        <v>9</v>
      </c>
      <c r="B44" s="42" t="s">
        <v>57</v>
      </c>
      <c r="C44" s="43" t="s">
        <v>88</v>
      </c>
      <c r="D44" s="60" t="s">
        <v>121</v>
      </c>
      <c r="E44" s="44" t="s">
        <v>50</v>
      </c>
      <c r="F44" s="45">
        <v>150</v>
      </c>
      <c r="G44" s="44">
        <v>0</v>
      </c>
      <c r="H44" s="46">
        <f t="shared" si="0"/>
        <v>150</v>
      </c>
      <c r="I44" s="61">
        <v>0.41</v>
      </c>
      <c r="J44" s="70">
        <f t="shared" si="4"/>
        <v>0.5</v>
      </c>
      <c r="K44" s="41">
        <f t="shared" si="1"/>
        <v>61.499999999999993</v>
      </c>
      <c r="L44" s="41">
        <f t="shared" si="2"/>
        <v>0</v>
      </c>
      <c r="M44" s="41">
        <f t="shared" si="3"/>
        <v>61.499999999999993</v>
      </c>
      <c r="O44" s="62"/>
      <c r="P44" s="62"/>
      <c r="Q44" s="62"/>
      <c r="R44" s="62"/>
    </row>
    <row r="45" spans="1:18" ht="165" x14ac:dyDescent="0.2">
      <c r="A45" s="84">
        <v>10</v>
      </c>
      <c r="B45" s="42" t="s">
        <v>58</v>
      </c>
      <c r="C45" s="43" t="s">
        <v>89</v>
      </c>
      <c r="D45" s="60" t="s">
        <v>106</v>
      </c>
      <c r="E45" s="44" t="s">
        <v>50</v>
      </c>
      <c r="F45" s="45">
        <v>150</v>
      </c>
      <c r="G45" s="44">
        <v>0</v>
      </c>
      <c r="H45" s="46">
        <f t="shared" si="0"/>
        <v>150</v>
      </c>
      <c r="I45" s="61">
        <v>0.83</v>
      </c>
      <c r="J45" s="70">
        <f t="shared" si="4"/>
        <v>1</v>
      </c>
      <c r="K45" s="41">
        <f t="shared" si="1"/>
        <v>124.5</v>
      </c>
      <c r="L45" s="41">
        <f t="shared" si="2"/>
        <v>0</v>
      </c>
      <c r="M45" s="41">
        <f t="shared" si="3"/>
        <v>124.5</v>
      </c>
      <c r="O45" s="62"/>
      <c r="P45" s="62"/>
      <c r="Q45" s="62"/>
      <c r="R45" s="62"/>
    </row>
    <row r="46" spans="1:18" ht="195" x14ac:dyDescent="0.2">
      <c r="A46" s="84">
        <v>11</v>
      </c>
      <c r="B46" s="42" t="s">
        <v>59</v>
      </c>
      <c r="C46" s="43" t="s">
        <v>90</v>
      </c>
      <c r="D46" s="60" t="s">
        <v>124</v>
      </c>
      <c r="E46" s="44" t="s">
        <v>50</v>
      </c>
      <c r="F46" s="45">
        <v>250</v>
      </c>
      <c r="G46" s="44">
        <v>0</v>
      </c>
      <c r="H46" s="46">
        <f t="shared" si="0"/>
        <v>250</v>
      </c>
      <c r="I46" s="61">
        <v>0.83</v>
      </c>
      <c r="J46" s="70">
        <f t="shared" si="4"/>
        <v>1</v>
      </c>
      <c r="K46" s="41">
        <f t="shared" si="1"/>
        <v>207.5</v>
      </c>
      <c r="L46" s="41">
        <f t="shared" si="2"/>
        <v>0</v>
      </c>
      <c r="M46" s="41">
        <f t="shared" si="3"/>
        <v>207.5</v>
      </c>
      <c r="O46" s="62"/>
      <c r="P46" s="62"/>
      <c r="Q46" s="62"/>
      <c r="R46" s="62"/>
    </row>
    <row r="47" spans="1:18" ht="105" x14ac:dyDescent="0.2">
      <c r="A47" s="84">
        <v>12</v>
      </c>
      <c r="B47" s="60" t="s">
        <v>60</v>
      </c>
      <c r="C47" s="60" t="s">
        <v>91</v>
      </c>
      <c r="D47" s="60" t="s">
        <v>118</v>
      </c>
      <c r="E47" s="44" t="s">
        <v>50</v>
      </c>
      <c r="F47" s="45">
        <v>100</v>
      </c>
      <c r="G47" s="44">
        <v>1200</v>
      </c>
      <c r="H47" s="46">
        <v>1300</v>
      </c>
      <c r="I47" s="61">
        <v>0.32</v>
      </c>
      <c r="J47" s="70">
        <f t="shared" si="4"/>
        <v>0.39</v>
      </c>
      <c r="K47" s="41">
        <f t="shared" si="1"/>
        <v>32</v>
      </c>
      <c r="L47" s="41">
        <f t="shared" si="2"/>
        <v>384</v>
      </c>
      <c r="M47" s="41">
        <f t="shared" si="3"/>
        <v>416</v>
      </c>
      <c r="O47" s="62"/>
      <c r="P47" s="62"/>
      <c r="Q47" s="62"/>
      <c r="R47" s="62"/>
    </row>
    <row r="48" spans="1:18" ht="105" x14ac:dyDescent="0.2">
      <c r="A48" s="84">
        <v>13</v>
      </c>
      <c r="B48" s="42" t="s">
        <v>61</v>
      </c>
      <c r="C48" s="43" t="s">
        <v>92</v>
      </c>
      <c r="D48" s="60" t="s">
        <v>125</v>
      </c>
      <c r="E48" s="44" t="s">
        <v>50</v>
      </c>
      <c r="F48" s="45">
        <v>150</v>
      </c>
      <c r="G48" s="44">
        <v>7200</v>
      </c>
      <c r="H48" s="46">
        <v>7350</v>
      </c>
      <c r="I48" s="61">
        <v>0.91</v>
      </c>
      <c r="J48" s="70">
        <f t="shared" si="4"/>
        <v>1.1000000000000001</v>
      </c>
      <c r="K48" s="41">
        <f t="shared" si="1"/>
        <v>136.5</v>
      </c>
      <c r="L48" s="41">
        <f t="shared" si="2"/>
        <v>6552</v>
      </c>
      <c r="M48" s="41">
        <f t="shared" si="3"/>
        <v>6688.5</v>
      </c>
      <c r="O48" s="62"/>
      <c r="P48" s="62"/>
      <c r="Q48" s="62"/>
      <c r="R48" s="62"/>
    </row>
    <row r="49" spans="1:18" ht="165" x14ac:dyDescent="0.2">
      <c r="A49" s="84">
        <v>14</v>
      </c>
      <c r="B49" s="42" t="s">
        <v>62</v>
      </c>
      <c r="C49" s="43" t="s">
        <v>92</v>
      </c>
      <c r="D49" s="60" t="s">
        <v>126</v>
      </c>
      <c r="E49" s="44"/>
      <c r="F49" s="45">
        <v>200</v>
      </c>
      <c r="G49" s="44">
        <v>9200</v>
      </c>
      <c r="H49" s="46">
        <v>9400</v>
      </c>
      <c r="I49" s="61">
        <v>0.91</v>
      </c>
      <c r="J49" s="70">
        <f t="shared" si="4"/>
        <v>1.1000000000000001</v>
      </c>
      <c r="K49" s="41">
        <f t="shared" si="1"/>
        <v>182</v>
      </c>
      <c r="L49" s="41">
        <f t="shared" si="2"/>
        <v>8372</v>
      </c>
      <c r="M49" s="41">
        <f t="shared" si="3"/>
        <v>8554</v>
      </c>
      <c r="O49" s="62"/>
      <c r="P49" s="62"/>
      <c r="Q49" s="62"/>
      <c r="R49" s="62"/>
    </row>
    <row r="50" spans="1:18" ht="315" x14ac:dyDescent="0.2">
      <c r="A50" s="84">
        <v>15</v>
      </c>
      <c r="B50" s="49" t="s">
        <v>63</v>
      </c>
      <c r="C50" s="43" t="s">
        <v>77</v>
      </c>
      <c r="D50" s="60" t="s">
        <v>108</v>
      </c>
      <c r="E50" s="44" t="s">
        <v>50</v>
      </c>
      <c r="F50" s="45">
        <v>150</v>
      </c>
      <c r="G50" s="44">
        <v>0</v>
      </c>
      <c r="H50" s="46">
        <f t="shared" si="0"/>
        <v>150</v>
      </c>
      <c r="I50" s="61">
        <v>0.28999999999999998</v>
      </c>
      <c r="J50" s="70">
        <f t="shared" si="4"/>
        <v>0.35</v>
      </c>
      <c r="K50" s="41">
        <f t="shared" si="1"/>
        <v>43.5</v>
      </c>
      <c r="L50" s="41">
        <f t="shared" si="2"/>
        <v>0</v>
      </c>
      <c r="M50" s="41">
        <f t="shared" si="3"/>
        <v>43.5</v>
      </c>
      <c r="O50" s="62"/>
      <c r="P50" s="62"/>
      <c r="Q50" s="62"/>
      <c r="R50" s="62"/>
    </row>
    <row r="51" spans="1:18" ht="90" x14ac:dyDescent="0.2">
      <c r="A51" s="84">
        <v>16</v>
      </c>
      <c r="B51" s="49" t="s">
        <v>64</v>
      </c>
      <c r="C51" s="43" t="s">
        <v>94</v>
      </c>
      <c r="D51" s="60" t="s">
        <v>119</v>
      </c>
      <c r="E51" s="44" t="s">
        <v>50</v>
      </c>
      <c r="F51" s="45">
        <v>200</v>
      </c>
      <c r="G51" s="44">
        <v>2000</v>
      </c>
      <c r="H51" s="46">
        <v>2200</v>
      </c>
      <c r="I51" s="61">
        <v>0.66</v>
      </c>
      <c r="J51" s="70">
        <f t="shared" si="4"/>
        <v>0.8</v>
      </c>
      <c r="K51" s="41">
        <f t="shared" si="1"/>
        <v>132</v>
      </c>
      <c r="L51" s="41">
        <f t="shared" si="2"/>
        <v>1320</v>
      </c>
      <c r="M51" s="41">
        <f t="shared" si="3"/>
        <v>1452</v>
      </c>
      <c r="O51" s="62"/>
      <c r="P51" s="62"/>
      <c r="Q51" s="62"/>
      <c r="R51" s="62"/>
    </row>
    <row r="52" spans="1:18" ht="105" x14ac:dyDescent="0.2">
      <c r="A52" s="84">
        <v>17</v>
      </c>
      <c r="B52" s="49" t="s">
        <v>65</v>
      </c>
      <c r="C52" s="58" t="s">
        <v>95</v>
      </c>
      <c r="D52" s="60" t="s">
        <v>120</v>
      </c>
      <c r="E52" s="44" t="s">
        <v>50</v>
      </c>
      <c r="F52" s="45">
        <v>0</v>
      </c>
      <c r="G52" s="44">
        <v>1500</v>
      </c>
      <c r="H52" s="46">
        <v>1500</v>
      </c>
      <c r="I52" s="61">
        <v>0.32</v>
      </c>
      <c r="J52" s="70">
        <f t="shared" si="4"/>
        <v>0.39</v>
      </c>
      <c r="K52" s="41">
        <f t="shared" si="1"/>
        <v>0</v>
      </c>
      <c r="L52" s="41">
        <f t="shared" si="2"/>
        <v>480</v>
      </c>
      <c r="M52" s="41">
        <f t="shared" si="3"/>
        <v>480</v>
      </c>
      <c r="O52" s="62"/>
      <c r="P52" s="62"/>
      <c r="Q52" s="62"/>
      <c r="R52" s="62"/>
    </row>
    <row r="53" spans="1:18" ht="75" x14ac:dyDescent="0.2">
      <c r="A53" s="84">
        <v>18</v>
      </c>
      <c r="B53" s="49" t="s">
        <v>66</v>
      </c>
      <c r="C53" s="43" t="s">
        <v>93</v>
      </c>
      <c r="D53" s="60" t="s">
        <v>127</v>
      </c>
      <c r="E53" s="44" t="s">
        <v>50</v>
      </c>
      <c r="F53" s="45">
        <v>60</v>
      </c>
      <c r="G53" s="44">
        <v>900</v>
      </c>
      <c r="H53" s="46">
        <f t="shared" si="0"/>
        <v>960</v>
      </c>
      <c r="I53" s="61">
        <v>0.99</v>
      </c>
      <c r="J53" s="70">
        <f t="shared" si="4"/>
        <v>1.2</v>
      </c>
      <c r="K53" s="41">
        <f t="shared" si="1"/>
        <v>59.4</v>
      </c>
      <c r="L53" s="41">
        <f t="shared" si="2"/>
        <v>891</v>
      </c>
      <c r="M53" s="41">
        <f t="shared" si="3"/>
        <v>950.4</v>
      </c>
      <c r="O53" s="62"/>
      <c r="P53" s="62"/>
      <c r="Q53" s="62"/>
      <c r="R53" s="62"/>
    </row>
    <row r="54" spans="1:18" ht="75" x14ac:dyDescent="0.2">
      <c r="A54" s="84">
        <v>19</v>
      </c>
      <c r="B54" s="50" t="s">
        <v>67</v>
      </c>
      <c r="C54" s="43" t="s">
        <v>96</v>
      </c>
      <c r="D54" s="60" t="s">
        <v>128</v>
      </c>
      <c r="E54" s="44" t="s">
        <v>50</v>
      </c>
      <c r="F54" s="45">
        <v>60</v>
      </c>
      <c r="G54" s="44">
        <v>900</v>
      </c>
      <c r="H54" s="46">
        <f t="shared" si="0"/>
        <v>960</v>
      </c>
      <c r="I54" s="61">
        <v>0.99</v>
      </c>
      <c r="J54" s="70">
        <f t="shared" si="4"/>
        <v>1.2</v>
      </c>
      <c r="K54" s="41">
        <f t="shared" si="1"/>
        <v>59.4</v>
      </c>
      <c r="L54" s="41">
        <f t="shared" si="2"/>
        <v>891</v>
      </c>
      <c r="M54" s="41">
        <f t="shared" si="3"/>
        <v>950.4</v>
      </c>
      <c r="O54" s="62"/>
      <c r="P54" s="62"/>
      <c r="Q54" s="62"/>
      <c r="R54" s="62"/>
    </row>
    <row r="55" spans="1:18" ht="90" x14ac:dyDescent="0.2">
      <c r="A55" s="84">
        <v>20</v>
      </c>
      <c r="B55" s="47" t="s">
        <v>68</v>
      </c>
      <c r="C55" s="43" t="s">
        <v>96</v>
      </c>
      <c r="D55" s="60" t="s">
        <v>129</v>
      </c>
      <c r="E55" s="44" t="s">
        <v>50</v>
      </c>
      <c r="F55" s="45">
        <v>60</v>
      </c>
      <c r="G55" s="44">
        <v>900</v>
      </c>
      <c r="H55" s="46">
        <f t="shared" si="0"/>
        <v>960</v>
      </c>
      <c r="I55" s="61">
        <v>0.99</v>
      </c>
      <c r="J55" s="70">
        <f t="shared" si="4"/>
        <v>1.2</v>
      </c>
      <c r="K55" s="41">
        <f t="shared" si="1"/>
        <v>59.4</v>
      </c>
      <c r="L55" s="41">
        <f t="shared" si="2"/>
        <v>891</v>
      </c>
      <c r="M55" s="41">
        <f t="shared" si="3"/>
        <v>950.4</v>
      </c>
      <c r="O55" s="62"/>
      <c r="P55" s="62"/>
      <c r="Q55" s="62"/>
      <c r="R55" s="62"/>
    </row>
    <row r="56" spans="1:18" ht="120" x14ac:dyDescent="0.2">
      <c r="A56" s="84">
        <v>21</v>
      </c>
      <c r="B56" s="42" t="s">
        <v>69</v>
      </c>
      <c r="C56" s="43" t="s">
        <v>97</v>
      </c>
      <c r="D56" s="60" t="s">
        <v>109</v>
      </c>
      <c r="E56" s="44" t="s">
        <v>50</v>
      </c>
      <c r="F56" s="45">
        <v>100</v>
      </c>
      <c r="G56" s="44">
        <v>1000</v>
      </c>
      <c r="H56" s="46">
        <f t="shared" si="0"/>
        <v>1100</v>
      </c>
      <c r="I56" s="61">
        <v>0.28999999999999998</v>
      </c>
      <c r="J56" s="70">
        <f t="shared" si="4"/>
        <v>0.35</v>
      </c>
      <c r="K56" s="41">
        <f t="shared" si="1"/>
        <v>28.999999999999996</v>
      </c>
      <c r="L56" s="41">
        <f t="shared" si="2"/>
        <v>290</v>
      </c>
      <c r="M56" s="41">
        <f t="shared" si="3"/>
        <v>319</v>
      </c>
      <c r="O56" s="62"/>
      <c r="P56" s="62"/>
      <c r="Q56" s="62"/>
      <c r="R56" s="62"/>
    </row>
    <row r="57" spans="1:18" ht="165" x14ac:dyDescent="0.2">
      <c r="A57" s="84">
        <v>22</v>
      </c>
      <c r="B57" s="42" t="s">
        <v>70</v>
      </c>
      <c r="C57" s="43" t="s">
        <v>98</v>
      </c>
      <c r="D57" s="60" t="s">
        <v>110</v>
      </c>
      <c r="E57" s="44" t="s">
        <v>50</v>
      </c>
      <c r="F57" s="45">
        <v>150</v>
      </c>
      <c r="G57" s="44">
        <v>2400</v>
      </c>
      <c r="H57" s="46">
        <f t="shared" si="0"/>
        <v>2550</v>
      </c>
      <c r="I57" s="61">
        <v>0.28999999999999998</v>
      </c>
      <c r="J57" s="70">
        <f t="shared" si="4"/>
        <v>0.35</v>
      </c>
      <c r="K57" s="41">
        <f t="shared" si="1"/>
        <v>43.5</v>
      </c>
      <c r="L57" s="41">
        <f t="shared" si="2"/>
        <v>696</v>
      </c>
      <c r="M57" s="41">
        <f t="shared" si="3"/>
        <v>739.5</v>
      </c>
      <c r="O57" s="62"/>
      <c r="P57" s="62"/>
      <c r="Q57" s="62"/>
      <c r="R57" s="62"/>
    </row>
    <row r="58" spans="1:18" ht="14.25" customHeight="1" x14ac:dyDescent="0.2">
      <c r="A58" s="85"/>
      <c r="B58" s="5"/>
      <c r="C58" s="37"/>
      <c r="D58" s="38"/>
      <c r="E58" s="38"/>
      <c r="F58" s="38"/>
      <c r="G58" s="38"/>
      <c r="H58" s="35"/>
      <c r="I58" s="35" t="s">
        <v>42</v>
      </c>
      <c r="J58" s="71"/>
      <c r="K58" s="35"/>
      <c r="L58" s="36"/>
      <c r="M58" s="64">
        <f>SUM(M36:M57)</f>
        <v>30348.700000000004</v>
      </c>
      <c r="Q58" s="63"/>
      <c r="R58" s="63"/>
    </row>
    <row r="59" spans="1:18" ht="14.25" customHeight="1" x14ac:dyDescent="0.2">
      <c r="A59" s="85"/>
      <c r="B59" s="5"/>
      <c r="C59" s="34"/>
      <c r="D59" s="35"/>
      <c r="E59" s="35"/>
      <c r="F59" s="35"/>
      <c r="G59" s="35"/>
      <c r="H59" s="35"/>
      <c r="I59" s="35"/>
      <c r="J59" s="71"/>
      <c r="K59" s="35" t="s">
        <v>111</v>
      </c>
      <c r="L59" s="36"/>
      <c r="M59" s="64">
        <f>M58*0.21</f>
        <v>6373.2270000000008</v>
      </c>
    </row>
    <row r="60" spans="1:18" ht="14.25" customHeight="1" x14ac:dyDescent="0.2">
      <c r="A60" s="85"/>
      <c r="B60" s="5"/>
      <c r="C60" s="37"/>
      <c r="D60" s="38"/>
      <c r="E60" s="38"/>
      <c r="F60" s="38"/>
      <c r="G60" s="38"/>
      <c r="H60" s="35"/>
      <c r="I60" s="35" t="s">
        <v>43</v>
      </c>
      <c r="J60" s="71"/>
      <c r="K60" s="35"/>
      <c r="L60" s="36"/>
      <c r="M60" s="64">
        <f>SUM(M58:M59)</f>
        <v>36721.927000000003</v>
      </c>
    </row>
    <row r="61" spans="1:18" ht="78.75" customHeight="1" x14ac:dyDescent="0.2">
      <c r="B61" s="112" t="s">
        <v>3</v>
      </c>
      <c r="C61" s="112"/>
      <c r="D61" s="112"/>
      <c r="E61" s="112"/>
      <c r="F61" s="112"/>
      <c r="G61" s="112"/>
      <c r="H61" s="112"/>
      <c r="I61" s="113"/>
    </row>
    <row r="62" spans="1:18" ht="14.25" x14ac:dyDescent="0.2">
      <c r="B62" s="25"/>
      <c r="C62" s="25"/>
      <c r="D62" s="25"/>
      <c r="E62" s="26"/>
      <c r="F62" s="25"/>
      <c r="G62" s="27"/>
      <c r="H62" s="27"/>
    </row>
    <row r="63" spans="1:18" ht="14.25" x14ac:dyDescent="0.2">
      <c r="B63" s="108" t="s">
        <v>112</v>
      </c>
      <c r="C63" s="108"/>
      <c r="D63" s="108"/>
      <c r="E63" s="108"/>
      <c r="F63" s="108"/>
      <c r="G63" s="108"/>
      <c r="H63" s="108"/>
      <c r="I63" s="108"/>
      <c r="J63" s="108"/>
      <c r="K63" s="108"/>
      <c r="L63" s="108"/>
      <c r="M63" s="108"/>
    </row>
    <row r="64" spans="1:18" ht="14.25" x14ac:dyDescent="0.2">
      <c r="B64" s="108" t="s">
        <v>113</v>
      </c>
      <c r="C64" s="108"/>
      <c r="D64" s="108"/>
      <c r="E64" s="108"/>
      <c r="F64" s="108"/>
      <c r="G64" s="108"/>
      <c r="H64" s="108"/>
      <c r="I64" s="108"/>
      <c r="J64" s="108"/>
      <c r="K64" s="108"/>
      <c r="L64" s="108"/>
      <c r="M64" s="108"/>
    </row>
    <row r="65" spans="1:12" ht="15.75" customHeight="1" x14ac:dyDescent="0.2">
      <c r="A65" s="105"/>
      <c r="B65" s="105"/>
      <c r="C65" s="105"/>
      <c r="D65" s="105"/>
      <c r="E65" s="105"/>
      <c r="F65" s="105"/>
      <c r="G65" s="105"/>
      <c r="H65" s="105"/>
      <c r="I65" s="105"/>
      <c r="J65" s="105"/>
      <c r="K65" s="105"/>
      <c r="L65" s="105"/>
    </row>
    <row r="66" spans="1:12" ht="15.75" x14ac:dyDescent="0.2">
      <c r="A66" s="105"/>
      <c r="B66" s="105"/>
      <c r="C66" s="105"/>
      <c r="D66" s="105"/>
      <c r="E66" s="105"/>
      <c r="F66" s="105"/>
      <c r="G66" s="105"/>
      <c r="H66" s="105"/>
      <c r="I66" s="105"/>
      <c r="J66" s="105"/>
      <c r="K66" s="105"/>
      <c r="L66" s="105"/>
    </row>
    <row r="67" spans="1:12" ht="15.75" x14ac:dyDescent="0.2">
      <c r="A67" s="106" t="s">
        <v>99</v>
      </c>
      <c r="B67" s="106"/>
      <c r="C67" s="106"/>
      <c r="D67" s="106"/>
      <c r="E67" s="106"/>
      <c r="F67" s="106"/>
      <c r="G67" s="106"/>
      <c r="H67" s="106"/>
      <c r="I67" s="106"/>
      <c r="J67" s="106"/>
      <c r="K67" s="106"/>
      <c r="L67" s="106"/>
    </row>
    <row r="68" spans="1:12" ht="15.75" x14ac:dyDescent="0.2">
      <c r="A68" s="105" t="s">
        <v>31</v>
      </c>
      <c r="B68" s="105"/>
      <c r="C68" s="105"/>
      <c r="D68" s="105"/>
      <c r="E68" s="105"/>
      <c r="F68" s="105"/>
      <c r="G68" s="105"/>
      <c r="H68" s="105"/>
      <c r="I68" s="105"/>
      <c r="J68" s="105"/>
      <c r="K68" s="105"/>
      <c r="L68" s="105"/>
    </row>
    <row r="69" spans="1:12" ht="15.75" x14ac:dyDescent="0.25">
      <c r="A69" s="65"/>
      <c r="B69" s="9"/>
      <c r="C69" s="9"/>
      <c r="D69" s="9"/>
      <c r="E69" s="8"/>
      <c r="F69" s="8"/>
      <c r="G69" s="8"/>
      <c r="H69" s="8"/>
      <c r="I69" s="8"/>
      <c r="J69" s="65"/>
      <c r="K69" s="8"/>
      <c r="L69" s="8"/>
    </row>
    <row r="70" spans="1:12" ht="15.75" x14ac:dyDescent="0.25">
      <c r="A70" s="101" t="s">
        <v>32</v>
      </c>
      <c r="B70" s="101"/>
      <c r="C70" s="101"/>
      <c r="D70" s="101"/>
      <c r="E70" s="101"/>
      <c r="F70" s="101"/>
      <c r="G70" s="101"/>
      <c r="H70" s="101"/>
      <c r="I70" s="101"/>
      <c r="J70" s="101"/>
      <c r="K70" s="101"/>
      <c r="L70" s="12"/>
    </row>
    <row r="71" spans="1:12" ht="44.25" customHeight="1" x14ac:dyDescent="0.2">
      <c r="A71" s="86" t="s">
        <v>0</v>
      </c>
      <c r="B71" s="102" t="s">
        <v>14</v>
      </c>
      <c r="C71" s="102"/>
      <c r="D71" s="102"/>
      <c r="E71" s="102"/>
      <c r="F71" s="102"/>
      <c r="G71" s="102" t="s">
        <v>15</v>
      </c>
      <c r="H71" s="103"/>
      <c r="I71" s="103"/>
      <c r="J71" s="103"/>
      <c r="K71" s="103"/>
      <c r="L71" s="13"/>
    </row>
    <row r="72" spans="1:12" ht="15.75" x14ac:dyDescent="0.25">
      <c r="A72" s="87"/>
      <c r="B72" s="104"/>
      <c r="C72" s="104"/>
      <c r="D72" s="104"/>
      <c r="E72" s="104"/>
      <c r="F72" s="104"/>
      <c r="G72" s="104"/>
      <c r="H72" s="104"/>
      <c r="I72" s="104"/>
      <c r="J72" s="104"/>
      <c r="K72" s="104"/>
      <c r="L72" s="15"/>
    </row>
    <row r="73" spans="1:12" ht="15.75" x14ac:dyDescent="0.25">
      <c r="A73" s="87"/>
      <c r="B73" s="117"/>
      <c r="C73" s="118"/>
      <c r="D73" s="118"/>
      <c r="E73" s="118"/>
      <c r="F73" s="119"/>
      <c r="G73" s="117"/>
      <c r="H73" s="118"/>
      <c r="I73" s="118"/>
      <c r="J73" s="118"/>
      <c r="K73" s="119"/>
      <c r="L73" s="15"/>
    </row>
    <row r="74" spans="1:12" ht="15.75" x14ac:dyDescent="0.25">
      <c r="A74" s="87"/>
      <c r="B74" s="117"/>
      <c r="C74" s="118"/>
      <c r="D74" s="118"/>
      <c r="E74" s="118"/>
      <c r="F74" s="119"/>
      <c r="G74" s="117"/>
      <c r="H74" s="118"/>
      <c r="I74" s="118"/>
      <c r="J74" s="118"/>
      <c r="K74" s="119"/>
      <c r="L74" s="15"/>
    </row>
    <row r="75" spans="1:12" ht="15.75" x14ac:dyDescent="0.25">
      <c r="A75" s="87"/>
      <c r="B75" s="117"/>
      <c r="C75" s="118"/>
      <c r="D75" s="118"/>
      <c r="E75" s="118"/>
      <c r="F75" s="119"/>
      <c r="G75" s="117"/>
      <c r="H75" s="118"/>
      <c r="I75" s="118"/>
      <c r="J75" s="118"/>
      <c r="K75" s="119"/>
      <c r="L75" s="15"/>
    </row>
    <row r="76" spans="1:12" ht="15.75" x14ac:dyDescent="0.25">
      <c r="A76" s="65"/>
      <c r="B76" s="114" t="s">
        <v>16</v>
      </c>
      <c r="C76" s="114"/>
      <c r="D76" s="114"/>
      <c r="E76" s="114"/>
      <c r="F76" s="114"/>
      <c r="G76" s="114"/>
      <c r="H76" s="114"/>
      <c r="I76" s="114"/>
      <c r="J76" s="114"/>
      <c r="K76" s="114"/>
      <c r="L76" s="16"/>
    </row>
    <row r="77" spans="1:12" ht="15.75" x14ac:dyDescent="0.25">
      <c r="A77" s="65"/>
      <c r="B77" s="17"/>
      <c r="C77" s="20"/>
      <c r="D77" s="52"/>
      <c r="E77" s="17"/>
      <c r="F77" s="17"/>
      <c r="G77" s="17"/>
      <c r="H77" s="17"/>
      <c r="I77" s="17"/>
      <c r="J77" s="72"/>
      <c r="K77" s="17"/>
      <c r="L77" s="16"/>
    </row>
    <row r="78" spans="1:12" ht="15.75" x14ac:dyDescent="0.25">
      <c r="A78" s="115" t="s">
        <v>33</v>
      </c>
      <c r="B78" s="115"/>
      <c r="C78" s="115"/>
      <c r="D78" s="115"/>
      <c r="E78" s="115"/>
      <c r="F78" s="115"/>
      <c r="G78" s="115"/>
      <c r="H78" s="115"/>
      <c r="I78" s="115"/>
      <c r="J78" s="115"/>
      <c r="K78" s="115"/>
      <c r="L78" s="16"/>
    </row>
    <row r="79" spans="1:12" ht="45" customHeight="1" x14ac:dyDescent="0.25">
      <c r="A79" s="88" t="s">
        <v>17</v>
      </c>
      <c r="B79" s="103" t="s">
        <v>18</v>
      </c>
      <c r="C79" s="103"/>
      <c r="D79" s="103"/>
      <c r="E79" s="103"/>
      <c r="F79" s="103"/>
      <c r="G79" s="102" t="s">
        <v>19</v>
      </c>
      <c r="H79" s="103"/>
      <c r="I79" s="103"/>
      <c r="J79" s="103"/>
      <c r="K79" s="103"/>
      <c r="L79" s="16"/>
    </row>
    <row r="80" spans="1:12" ht="15.75" x14ac:dyDescent="0.25">
      <c r="A80" s="89"/>
      <c r="B80" s="116"/>
      <c r="C80" s="116"/>
      <c r="D80" s="116"/>
      <c r="E80" s="116"/>
      <c r="F80" s="116"/>
      <c r="G80" s="116"/>
      <c r="H80" s="116"/>
      <c r="I80" s="116"/>
      <c r="J80" s="116"/>
      <c r="K80" s="116"/>
      <c r="L80" s="16"/>
    </row>
    <row r="81" spans="1:12" ht="15.75" x14ac:dyDescent="0.25">
      <c r="A81" s="89"/>
      <c r="B81" s="116"/>
      <c r="C81" s="116"/>
      <c r="D81" s="116"/>
      <c r="E81" s="116"/>
      <c r="F81" s="116"/>
      <c r="G81" s="116"/>
      <c r="H81" s="116"/>
      <c r="I81" s="116"/>
      <c r="J81" s="116"/>
      <c r="K81" s="116"/>
      <c r="L81" s="16"/>
    </row>
    <row r="82" spans="1:12" ht="15.75" x14ac:dyDescent="0.25">
      <c r="A82" s="89"/>
      <c r="B82" s="116"/>
      <c r="C82" s="116"/>
      <c r="D82" s="116"/>
      <c r="E82" s="116"/>
      <c r="F82" s="116"/>
      <c r="G82" s="116"/>
      <c r="H82" s="116"/>
      <c r="I82" s="116"/>
      <c r="J82" s="116"/>
      <c r="K82" s="116"/>
      <c r="L82" s="16"/>
    </row>
    <row r="83" spans="1:12" ht="15.75" x14ac:dyDescent="0.25">
      <c r="A83" s="89"/>
      <c r="B83" s="116"/>
      <c r="C83" s="116"/>
      <c r="D83" s="116"/>
      <c r="E83" s="116"/>
      <c r="F83" s="116"/>
      <c r="G83" s="116"/>
      <c r="H83" s="116"/>
      <c r="I83" s="116"/>
      <c r="J83" s="116"/>
      <c r="K83" s="116"/>
      <c r="L83" s="16"/>
    </row>
    <row r="84" spans="1:12" ht="15.75" x14ac:dyDescent="0.25">
      <c r="A84" s="90"/>
      <c r="B84" s="120" t="s">
        <v>20</v>
      </c>
      <c r="C84" s="120"/>
      <c r="D84" s="120"/>
      <c r="E84" s="120"/>
      <c r="F84" s="120"/>
      <c r="G84" s="120"/>
      <c r="H84" s="120"/>
      <c r="I84" s="120"/>
      <c r="J84" s="120"/>
      <c r="K84" s="120"/>
      <c r="L84" s="16"/>
    </row>
    <row r="85" spans="1:12" ht="15.75" x14ac:dyDescent="0.25">
      <c r="A85" s="65"/>
      <c r="B85" s="17"/>
      <c r="C85" s="20"/>
      <c r="D85" s="52"/>
      <c r="E85" s="17"/>
      <c r="F85" s="17"/>
      <c r="G85" s="17"/>
      <c r="H85" s="17"/>
      <c r="I85" s="17"/>
      <c r="J85" s="72"/>
      <c r="K85" s="17"/>
      <c r="L85" s="16"/>
    </row>
    <row r="86" spans="1:12" ht="15.75" x14ac:dyDescent="0.25">
      <c r="A86" s="65"/>
      <c r="B86" s="17"/>
      <c r="C86" s="20"/>
      <c r="D86" s="52"/>
      <c r="E86" s="17"/>
      <c r="F86" s="17"/>
      <c r="G86" s="17"/>
      <c r="H86" s="17"/>
      <c r="I86" s="17"/>
      <c r="J86" s="72"/>
      <c r="K86" s="17"/>
      <c r="L86" s="17"/>
    </row>
    <row r="87" spans="1:12" ht="15.75" x14ac:dyDescent="0.25">
      <c r="A87" s="121" t="s">
        <v>34</v>
      </c>
      <c r="B87" s="121"/>
      <c r="C87" s="121"/>
      <c r="D87" s="121"/>
      <c r="E87" s="121"/>
      <c r="F87" s="121"/>
      <c r="G87" s="121"/>
      <c r="H87" s="121"/>
      <c r="I87" s="121"/>
      <c r="J87" s="121"/>
      <c r="K87" s="121"/>
      <c r="L87" s="18"/>
    </row>
    <row r="88" spans="1:12" ht="31.5" x14ac:dyDescent="0.2">
      <c r="A88" s="86" t="s">
        <v>0</v>
      </c>
      <c r="B88" s="122" t="s">
        <v>21</v>
      </c>
      <c r="C88" s="122"/>
      <c r="D88" s="122"/>
      <c r="E88" s="122"/>
      <c r="F88" s="122"/>
      <c r="G88" s="122" t="s">
        <v>22</v>
      </c>
      <c r="H88" s="122"/>
      <c r="I88" s="122"/>
      <c r="J88" s="122"/>
      <c r="K88" s="122"/>
      <c r="L88" s="16"/>
    </row>
    <row r="89" spans="1:12" ht="15.75" x14ac:dyDescent="0.25">
      <c r="A89" s="14">
        <v>1</v>
      </c>
      <c r="B89" s="104" t="s">
        <v>130</v>
      </c>
      <c r="C89" s="104"/>
      <c r="D89" s="104"/>
      <c r="E89" s="104"/>
      <c r="F89" s="104"/>
      <c r="G89" s="104" t="s">
        <v>131</v>
      </c>
      <c r="H89" s="104"/>
      <c r="I89" s="104"/>
      <c r="J89" s="104"/>
      <c r="K89" s="104"/>
      <c r="L89" s="19"/>
    </row>
    <row r="90" spans="1:12" ht="15.75" x14ac:dyDescent="0.25">
      <c r="A90" s="87"/>
      <c r="B90" s="117"/>
      <c r="C90" s="118"/>
      <c r="D90" s="118"/>
      <c r="E90" s="118"/>
      <c r="F90" s="119"/>
      <c r="G90" s="104"/>
      <c r="H90" s="104"/>
      <c r="I90" s="104"/>
      <c r="J90" s="104"/>
      <c r="K90" s="104"/>
      <c r="L90" s="19"/>
    </row>
    <row r="91" spans="1:12" ht="15.75" x14ac:dyDescent="0.25">
      <c r="A91" s="87"/>
      <c r="B91" s="117"/>
      <c r="C91" s="118"/>
      <c r="D91" s="118"/>
      <c r="E91" s="118"/>
      <c r="F91" s="119"/>
      <c r="G91" s="104"/>
      <c r="H91" s="104"/>
      <c r="I91" s="104"/>
      <c r="J91" s="104"/>
      <c r="K91" s="104"/>
      <c r="L91" s="19"/>
    </row>
    <row r="92" spans="1:12" ht="15.75" x14ac:dyDescent="0.25">
      <c r="A92" s="87"/>
      <c r="B92" s="117"/>
      <c r="C92" s="118"/>
      <c r="D92" s="118"/>
      <c r="E92" s="118"/>
      <c r="F92" s="119"/>
      <c r="G92" s="104"/>
      <c r="H92" s="104"/>
      <c r="I92" s="104"/>
      <c r="J92" s="104"/>
      <c r="K92" s="104"/>
      <c r="L92" s="19"/>
    </row>
    <row r="93" spans="1:12" ht="15.75" x14ac:dyDescent="0.25">
      <c r="A93" s="87"/>
      <c r="B93" s="117"/>
      <c r="C93" s="118"/>
      <c r="D93" s="118"/>
      <c r="E93" s="118"/>
      <c r="F93" s="119"/>
      <c r="G93" s="104"/>
      <c r="H93" s="104"/>
      <c r="I93" s="104"/>
      <c r="J93" s="104"/>
      <c r="K93" s="104"/>
      <c r="L93" s="19"/>
    </row>
    <row r="94" spans="1:12" ht="15.75" x14ac:dyDescent="0.25">
      <c r="A94" s="87"/>
      <c r="B94" s="117"/>
      <c r="C94" s="118"/>
      <c r="D94" s="118"/>
      <c r="E94" s="118"/>
      <c r="F94" s="119"/>
      <c r="G94" s="104"/>
      <c r="H94" s="104"/>
      <c r="I94" s="104"/>
      <c r="J94" s="104"/>
      <c r="K94" s="104"/>
      <c r="L94" s="19"/>
    </row>
    <row r="95" spans="1:12" ht="15.75" x14ac:dyDescent="0.25">
      <c r="A95" s="87"/>
      <c r="B95" s="117"/>
      <c r="C95" s="118"/>
      <c r="D95" s="118"/>
      <c r="E95" s="118"/>
      <c r="F95" s="119"/>
      <c r="G95" s="104"/>
      <c r="H95" s="104"/>
      <c r="I95" s="104"/>
      <c r="J95" s="104"/>
      <c r="K95" s="104"/>
      <c r="L95" s="19"/>
    </row>
    <row r="96" spans="1:12" ht="15.75" x14ac:dyDescent="0.25">
      <c r="A96" s="87"/>
      <c r="B96" s="117"/>
      <c r="C96" s="118"/>
      <c r="D96" s="118"/>
      <c r="E96" s="118"/>
      <c r="F96" s="119"/>
      <c r="G96" s="104"/>
      <c r="H96" s="104"/>
      <c r="I96" s="104"/>
      <c r="J96" s="104"/>
      <c r="K96" s="104"/>
      <c r="L96" s="19"/>
    </row>
    <row r="97" spans="1:12" ht="15.75" x14ac:dyDescent="0.25">
      <c r="A97" s="87"/>
      <c r="B97" s="104"/>
      <c r="C97" s="104"/>
      <c r="D97" s="104"/>
      <c r="E97" s="104"/>
      <c r="F97" s="104"/>
      <c r="G97" s="104"/>
      <c r="H97" s="104"/>
      <c r="I97" s="104"/>
      <c r="J97" s="104"/>
      <c r="K97" s="104"/>
      <c r="L97" s="15"/>
    </row>
    <row r="98" spans="1:12" ht="28.5" customHeight="1" x14ac:dyDescent="0.25">
      <c r="A98" s="65"/>
      <c r="B98" s="129" t="s">
        <v>23</v>
      </c>
      <c r="C98" s="129"/>
      <c r="D98" s="129"/>
      <c r="E98" s="129"/>
      <c r="F98" s="129"/>
      <c r="G98" s="129"/>
      <c r="H98" s="129"/>
      <c r="I98" s="129"/>
      <c r="J98" s="129"/>
      <c r="K98" s="129"/>
      <c r="L98" s="16"/>
    </row>
    <row r="99" spans="1:12" ht="15.75" x14ac:dyDescent="0.25">
      <c r="A99" s="65"/>
      <c r="B99" s="17"/>
      <c r="C99" s="20"/>
      <c r="D99" s="52"/>
      <c r="E99" s="17"/>
      <c r="F99" s="17"/>
      <c r="G99" s="17"/>
      <c r="H99" s="17"/>
      <c r="I99" s="17"/>
      <c r="J99" s="72"/>
      <c r="K99" s="17"/>
      <c r="L99" s="17"/>
    </row>
    <row r="100" spans="1:12" ht="15.75" x14ac:dyDescent="0.25">
      <c r="A100" s="128" t="s">
        <v>35</v>
      </c>
      <c r="B100" s="128"/>
      <c r="C100" s="128"/>
      <c r="D100" s="128"/>
      <c r="E100" s="128"/>
      <c r="F100" s="128"/>
      <c r="G100" s="128"/>
      <c r="H100" s="128"/>
      <c r="I100" s="128"/>
      <c r="J100" s="128"/>
      <c r="K100" s="128"/>
      <c r="L100" s="8"/>
    </row>
    <row r="101" spans="1:12" ht="31.5" x14ac:dyDescent="0.25">
      <c r="A101" s="86" t="s">
        <v>0</v>
      </c>
      <c r="B101" s="122" t="s">
        <v>21</v>
      </c>
      <c r="C101" s="122"/>
      <c r="D101" s="122"/>
      <c r="E101" s="122"/>
      <c r="F101" s="122"/>
      <c r="G101" s="122"/>
      <c r="H101" s="122"/>
      <c r="I101" s="122" t="s">
        <v>24</v>
      </c>
      <c r="J101" s="122"/>
      <c r="K101" s="122"/>
      <c r="L101" s="21"/>
    </row>
    <row r="102" spans="1:12" ht="15.75" x14ac:dyDescent="0.25">
      <c r="A102" s="14">
        <v>1</v>
      </c>
      <c r="B102" s="123" t="s">
        <v>130</v>
      </c>
      <c r="C102" s="124"/>
      <c r="D102" s="124"/>
      <c r="E102" s="124"/>
      <c r="F102" s="124"/>
      <c r="G102" s="124"/>
      <c r="H102" s="124"/>
      <c r="I102" s="125">
        <v>1</v>
      </c>
      <c r="J102" s="126"/>
      <c r="K102" s="127"/>
      <c r="L102" s="15"/>
    </row>
    <row r="103" spans="1:12" ht="15.75" x14ac:dyDescent="0.25">
      <c r="A103" s="14">
        <v>2</v>
      </c>
      <c r="B103" s="123" t="s">
        <v>132</v>
      </c>
      <c r="C103" s="124"/>
      <c r="D103" s="124"/>
      <c r="E103" s="124"/>
      <c r="F103" s="124"/>
      <c r="G103" s="124"/>
      <c r="H103" s="124"/>
      <c r="I103" s="125">
        <v>4</v>
      </c>
      <c r="J103" s="126"/>
      <c r="K103" s="127"/>
      <c r="L103" s="15"/>
    </row>
    <row r="104" spans="1:12" ht="15.75" x14ac:dyDescent="0.25">
      <c r="A104" s="87">
        <v>3</v>
      </c>
      <c r="B104" s="123" t="s">
        <v>133</v>
      </c>
      <c r="C104" s="124"/>
      <c r="D104" s="124"/>
      <c r="E104" s="124"/>
      <c r="F104" s="124"/>
      <c r="G104" s="124"/>
      <c r="H104" s="124"/>
      <c r="I104" s="125">
        <v>1</v>
      </c>
      <c r="J104" s="126"/>
      <c r="K104" s="127"/>
      <c r="L104" s="15"/>
    </row>
    <row r="105" spans="1:12" ht="15.75" x14ac:dyDescent="0.25">
      <c r="A105" s="87"/>
      <c r="B105" s="123"/>
      <c r="C105" s="124"/>
      <c r="D105" s="124"/>
      <c r="E105" s="124"/>
      <c r="F105" s="124"/>
      <c r="G105" s="124"/>
      <c r="H105" s="124"/>
      <c r="I105" s="125"/>
      <c r="J105" s="126"/>
      <c r="K105" s="127"/>
      <c r="L105" s="15"/>
    </row>
    <row r="106" spans="1:12" ht="15.75" x14ac:dyDescent="0.25">
      <c r="A106" s="87"/>
      <c r="B106" s="123"/>
      <c r="C106" s="124"/>
      <c r="D106" s="124"/>
      <c r="E106" s="124"/>
      <c r="F106" s="124"/>
      <c r="G106" s="124"/>
      <c r="H106" s="124"/>
      <c r="I106" s="125"/>
      <c r="J106" s="126"/>
      <c r="K106" s="127"/>
      <c r="L106" s="15"/>
    </row>
    <row r="107" spans="1:12" ht="15.75" x14ac:dyDescent="0.25">
      <c r="A107" s="87"/>
      <c r="B107" s="123"/>
      <c r="C107" s="124"/>
      <c r="D107" s="124"/>
      <c r="E107" s="124"/>
      <c r="F107" s="124"/>
      <c r="G107" s="124"/>
      <c r="H107" s="124"/>
      <c r="I107" s="125"/>
      <c r="J107" s="126"/>
      <c r="K107" s="127"/>
      <c r="L107" s="15"/>
    </row>
    <row r="108" spans="1:12" ht="15.75" x14ac:dyDescent="0.25">
      <c r="A108" s="87"/>
      <c r="B108" s="123"/>
      <c r="C108" s="124"/>
      <c r="D108" s="124"/>
      <c r="E108" s="124"/>
      <c r="F108" s="124"/>
      <c r="G108" s="124"/>
      <c r="H108" s="124"/>
      <c r="I108" s="125"/>
      <c r="J108" s="126"/>
      <c r="K108" s="127"/>
      <c r="L108" s="15"/>
    </row>
    <row r="109" spans="1:12" ht="15.75" x14ac:dyDescent="0.25">
      <c r="A109" s="87"/>
      <c r="B109" s="123"/>
      <c r="C109" s="124"/>
      <c r="D109" s="124"/>
      <c r="E109" s="124"/>
      <c r="F109" s="124"/>
      <c r="G109" s="124"/>
      <c r="H109" s="124"/>
      <c r="I109" s="125"/>
      <c r="J109" s="126"/>
      <c r="K109" s="127"/>
      <c r="L109" s="15"/>
    </row>
    <row r="110" spans="1:12" ht="15.75" x14ac:dyDescent="0.25">
      <c r="A110" s="87"/>
      <c r="B110" s="123"/>
      <c r="C110" s="124"/>
      <c r="D110" s="124"/>
      <c r="E110" s="124"/>
      <c r="F110" s="124"/>
      <c r="G110" s="124"/>
      <c r="H110" s="124"/>
      <c r="I110" s="123"/>
      <c r="J110" s="124"/>
      <c r="K110" s="136"/>
      <c r="L110" s="15"/>
    </row>
    <row r="111" spans="1:12" ht="15.75" x14ac:dyDescent="0.25">
      <c r="A111" s="65"/>
      <c r="B111" s="137"/>
      <c r="C111" s="137"/>
      <c r="D111" s="137"/>
      <c r="E111" s="137"/>
      <c r="F111" s="8"/>
      <c r="G111" s="137"/>
      <c r="H111" s="137"/>
      <c r="I111" s="137"/>
      <c r="J111" s="137"/>
      <c r="K111" s="137"/>
      <c r="L111" s="8"/>
    </row>
    <row r="112" spans="1:12" ht="15.75" x14ac:dyDescent="0.2">
      <c r="A112" s="131"/>
      <c r="B112" s="105"/>
      <c r="C112" s="105"/>
      <c r="D112" s="105"/>
      <c r="E112" s="105"/>
      <c r="F112" s="105"/>
      <c r="G112" s="105"/>
      <c r="H112" s="105"/>
      <c r="I112" s="105"/>
      <c r="J112" s="105"/>
      <c r="K112" s="105"/>
      <c r="L112" s="22"/>
    </row>
    <row r="113" spans="1:12" ht="15.75" x14ac:dyDescent="0.25">
      <c r="A113" s="65"/>
      <c r="B113" s="9"/>
      <c r="C113" s="9"/>
      <c r="D113" s="9"/>
      <c r="E113" s="8"/>
      <c r="F113" s="8"/>
      <c r="G113" s="8"/>
      <c r="H113" s="8"/>
      <c r="I113" s="8"/>
      <c r="J113" s="65"/>
      <c r="K113" s="8"/>
      <c r="L113" s="8"/>
    </row>
    <row r="114" spans="1:12" ht="15.75" x14ac:dyDescent="0.25">
      <c r="A114" s="65"/>
      <c r="B114" s="132" t="s">
        <v>134</v>
      </c>
      <c r="C114" s="132"/>
      <c r="D114" s="132"/>
      <c r="E114" s="132"/>
      <c r="F114" s="8"/>
      <c r="G114" s="8"/>
      <c r="H114" s="8"/>
      <c r="I114" s="133"/>
      <c r="J114" s="133"/>
      <c r="K114" s="133"/>
      <c r="L114" s="8"/>
    </row>
    <row r="115" spans="1:12" ht="15.75" x14ac:dyDescent="0.25">
      <c r="A115" s="65"/>
      <c r="B115" s="134" t="s">
        <v>25</v>
      </c>
      <c r="C115" s="134"/>
      <c r="D115" s="134"/>
      <c r="E115" s="134"/>
      <c r="F115" s="21"/>
      <c r="G115" s="135"/>
      <c r="H115" s="135"/>
      <c r="I115" s="134" t="s">
        <v>26</v>
      </c>
      <c r="J115" s="134"/>
      <c r="K115" s="134"/>
      <c r="L115" s="23"/>
    </row>
    <row r="116" spans="1:12" ht="15.75" x14ac:dyDescent="0.25">
      <c r="A116" s="65"/>
      <c r="B116" s="9"/>
      <c r="C116" s="9"/>
      <c r="D116" s="9"/>
      <c r="E116" s="8"/>
      <c r="F116" s="8"/>
      <c r="G116" s="8"/>
      <c r="H116" s="8"/>
      <c r="I116" s="8"/>
      <c r="J116" s="65"/>
      <c r="K116" s="8"/>
      <c r="L116" s="8"/>
    </row>
    <row r="117" spans="1:12" ht="15.75" x14ac:dyDescent="0.25">
      <c r="A117" s="65"/>
      <c r="B117" s="9"/>
      <c r="C117" s="9"/>
      <c r="D117" s="9"/>
      <c r="E117" s="8"/>
      <c r="F117" s="8"/>
      <c r="G117" s="8"/>
      <c r="H117" s="8"/>
      <c r="I117" s="8"/>
      <c r="J117" s="65"/>
      <c r="K117" s="8"/>
      <c r="L117" s="8"/>
    </row>
    <row r="118" spans="1:12" ht="15.75" customHeight="1" x14ac:dyDescent="0.2">
      <c r="A118" s="130"/>
      <c r="B118" s="130"/>
      <c r="C118" s="130"/>
      <c r="D118" s="130"/>
      <c r="E118" s="130"/>
      <c r="F118" s="130"/>
      <c r="G118" s="130"/>
      <c r="H118" s="130"/>
      <c r="I118" s="130"/>
      <c r="J118" s="130"/>
      <c r="K118" s="130"/>
      <c r="L118" s="24"/>
    </row>
    <row r="119" spans="1:12" ht="36" customHeight="1" x14ac:dyDescent="0.25">
      <c r="A119" s="65"/>
      <c r="B119" s="29" t="s">
        <v>36</v>
      </c>
      <c r="C119" s="29"/>
      <c r="D119" s="29"/>
      <c r="E119" s="29"/>
      <c r="F119" s="29"/>
      <c r="G119" s="29"/>
      <c r="H119" s="29"/>
      <c r="I119" s="29"/>
      <c r="J119" s="73"/>
      <c r="K119" s="29"/>
      <c r="L119" s="8"/>
    </row>
    <row r="120" spans="1:12" ht="15.75" x14ac:dyDescent="0.2">
      <c r="B120" s="33"/>
      <c r="C120" s="33"/>
      <c r="D120" s="33"/>
      <c r="E120" s="33"/>
      <c r="F120" s="33"/>
      <c r="G120" s="33"/>
      <c r="H120" s="33"/>
      <c r="I120" s="33"/>
      <c r="J120" s="74"/>
      <c r="K120" s="33"/>
      <c r="L120" s="33"/>
    </row>
  </sheetData>
  <mergeCells count="110">
    <mergeCell ref="B106:H106"/>
    <mergeCell ref="I106:K106"/>
    <mergeCell ref="B107:H107"/>
    <mergeCell ref="I107:K107"/>
    <mergeCell ref="B108:H108"/>
    <mergeCell ref="I108:K108"/>
    <mergeCell ref="B103:H103"/>
    <mergeCell ref="I103:K103"/>
    <mergeCell ref="A118:K118"/>
    <mergeCell ref="A112:K112"/>
    <mergeCell ref="B114:E114"/>
    <mergeCell ref="I114:K114"/>
    <mergeCell ref="B115:E115"/>
    <mergeCell ref="G115:H115"/>
    <mergeCell ref="I115:K115"/>
    <mergeCell ref="B109:H109"/>
    <mergeCell ref="I109:K109"/>
    <mergeCell ref="B110:H110"/>
    <mergeCell ref="I110:K110"/>
    <mergeCell ref="B111:E111"/>
    <mergeCell ref="G111:H111"/>
    <mergeCell ref="I111:K111"/>
    <mergeCell ref="B104:H104"/>
    <mergeCell ref="I104:K104"/>
    <mergeCell ref="B105:H105"/>
    <mergeCell ref="I105:K105"/>
    <mergeCell ref="A100:K100"/>
    <mergeCell ref="B101:H101"/>
    <mergeCell ref="I101:K101"/>
    <mergeCell ref="B102:H102"/>
    <mergeCell ref="I102:K102"/>
    <mergeCell ref="B96:F96"/>
    <mergeCell ref="G96:K96"/>
    <mergeCell ref="B97:F97"/>
    <mergeCell ref="G97:K97"/>
    <mergeCell ref="B98:K98"/>
    <mergeCell ref="B93:F93"/>
    <mergeCell ref="G93:K93"/>
    <mergeCell ref="B94:F94"/>
    <mergeCell ref="G94:K94"/>
    <mergeCell ref="B95:F95"/>
    <mergeCell ref="G95:K95"/>
    <mergeCell ref="B90:F90"/>
    <mergeCell ref="G90:K90"/>
    <mergeCell ref="B91:F91"/>
    <mergeCell ref="G91:K91"/>
    <mergeCell ref="B92:F92"/>
    <mergeCell ref="G92:K92"/>
    <mergeCell ref="B84:K84"/>
    <mergeCell ref="A87:K87"/>
    <mergeCell ref="B88:F88"/>
    <mergeCell ref="G88:K88"/>
    <mergeCell ref="B89:F89"/>
    <mergeCell ref="G89:K89"/>
    <mergeCell ref="B81:F81"/>
    <mergeCell ref="G81:K81"/>
    <mergeCell ref="B82:F82"/>
    <mergeCell ref="G82:K82"/>
    <mergeCell ref="B83:F83"/>
    <mergeCell ref="G83:K83"/>
    <mergeCell ref="B76:K76"/>
    <mergeCell ref="A78:K78"/>
    <mergeCell ref="B79:F79"/>
    <mergeCell ref="G79:K79"/>
    <mergeCell ref="B80:F80"/>
    <mergeCell ref="G80:K80"/>
    <mergeCell ref="B73:F73"/>
    <mergeCell ref="G73:K73"/>
    <mergeCell ref="B74:F74"/>
    <mergeCell ref="G74:K74"/>
    <mergeCell ref="B75:F75"/>
    <mergeCell ref="G75:K75"/>
    <mergeCell ref="A70:K70"/>
    <mergeCell ref="B71:F71"/>
    <mergeCell ref="G71:K71"/>
    <mergeCell ref="B72:F72"/>
    <mergeCell ref="G72:K72"/>
    <mergeCell ref="A66:L66"/>
    <mergeCell ref="A67:L67"/>
    <mergeCell ref="A68:L68"/>
    <mergeCell ref="B20:H20"/>
    <mergeCell ref="I20:L20"/>
    <mergeCell ref="B21:H21"/>
    <mergeCell ref="I21:L21"/>
    <mergeCell ref="A65:L65"/>
    <mergeCell ref="B64:M64"/>
    <mergeCell ref="B63:M63"/>
    <mergeCell ref="B26:I26"/>
    <mergeCell ref="B27:H27"/>
    <mergeCell ref="B28:H28"/>
    <mergeCell ref="B24:M24"/>
    <mergeCell ref="B61:I61"/>
    <mergeCell ref="B1:L1"/>
    <mergeCell ref="B4:L4"/>
    <mergeCell ref="B5:L5"/>
    <mergeCell ref="B7:L7"/>
    <mergeCell ref="B9:L9"/>
    <mergeCell ref="B10:L10"/>
    <mergeCell ref="G11:H11"/>
    <mergeCell ref="G12:H12"/>
    <mergeCell ref="G13:H13"/>
    <mergeCell ref="G14:H14"/>
    <mergeCell ref="B16:H16"/>
    <mergeCell ref="B19:H19"/>
    <mergeCell ref="I19:L19"/>
    <mergeCell ref="I16:L16"/>
    <mergeCell ref="B17:H17"/>
    <mergeCell ref="I17:L17"/>
    <mergeCell ref="B18:H18"/>
    <mergeCell ref="I18:L18"/>
  </mergeCells>
  <phoneticPr fontId="1" type="noConversion"/>
  <hyperlinks>
    <hyperlink ref="I21" r:id="rId1" xr:uid="{E413CA03-192F-441E-A2D5-D69F404A0D49}"/>
  </hyperlinks>
  <pageMargins left="0.55118110236220474" right="0.55118110236220474" top="0.78740157480314965" bottom="0.59055118110236227" header="0.51181102362204722" footer="0.5118110236220472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8" sqref="C48"/>
    </sheetView>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1" sqref="C31"/>
    </sheetView>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Dovilė Kėkštienė</cp:lastModifiedBy>
  <cp:lastPrinted>2021-10-11T05:02:28Z</cp:lastPrinted>
  <dcterms:created xsi:type="dcterms:W3CDTF">2008-09-17T05:28:43Z</dcterms:created>
  <dcterms:modified xsi:type="dcterms:W3CDTF">2022-02-01T06:44:15Z</dcterms:modified>
</cp:coreProperties>
</file>