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dovilea\Desktop\DARBAS Viešieji pirkimai\EINAMIEJI DARBAI\PIRKIMAI_EINAMIEJI\AK_Vaisiai ir daržovės 10 dalių\LAIMĖTOJŲ pasiūlymai\Viržis dokumentai viešinimui_I, III, IV dalys\IV Pirkimo dalis\"/>
    </mc:Choice>
  </mc:AlternateContent>
  <xr:revisionPtr revIDLastSave="0" documentId="13_ncr:1_{38E40EC5-69C2-48CA-A5CC-5D3D30A23E08}" xr6:coauthVersionLast="47" xr6:coauthVersionMax="47" xr10:uidLastSave="{00000000-0000-0000-0000-000000000000}"/>
  <bookViews>
    <workbookView xWindow="-120" yWindow="-120" windowWidth="29040" windowHeight="15840" xr2:uid="{00000000-000D-0000-FFFF-FFFF00000000}"/>
  </bookViews>
  <sheets>
    <sheet name="Sheet1" sheetId="3" r:id="rId1"/>
    <sheet name="Sheet2" sheetId="5" r:id="rId2"/>
    <sheet name="Sheet3" sheetId="6" r:id="rId3"/>
  </sheets>
  <definedNames>
    <definedName name="_xlnm._FilterDatabase" localSheetId="0" hidden="1">Sheet1!$P$1:$T$134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7" i="3" l="1"/>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36" i="3"/>
  <c r="L71" i="3" l="1"/>
  <c r="K71" i="3"/>
  <c r="L70" i="3"/>
  <c r="K70" i="3"/>
  <c r="L69" i="3"/>
  <c r="K69" i="3"/>
  <c r="L68" i="3"/>
  <c r="K68" i="3"/>
  <c r="L67" i="3"/>
  <c r="K67" i="3"/>
  <c r="L66" i="3"/>
  <c r="K66" i="3"/>
  <c r="L65" i="3"/>
  <c r="K65" i="3"/>
  <c r="L64" i="3"/>
  <c r="K64" i="3"/>
  <c r="L63" i="3"/>
  <c r="K63" i="3"/>
  <c r="L62" i="3"/>
  <c r="K62" i="3"/>
  <c r="L61" i="3"/>
  <c r="K61" i="3"/>
  <c r="L60" i="3"/>
  <c r="K60" i="3"/>
  <c r="L59" i="3"/>
  <c r="K59" i="3"/>
  <c r="L58" i="3"/>
  <c r="K58" i="3"/>
  <c r="L57" i="3"/>
  <c r="K57" i="3"/>
  <c r="L56" i="3"/>
  <c r="K56" i="3"/>
  <c r="L55" i="3"/>
  <c r="K55" i="3"/>
  <c r="L54" i="3"/>
  <c r="K54" i="3"/>
  <c r="L53" i="3"/>
  <c r="K53" i="3"/>
  <c r="L52" i="3"/>
  <c r="K52" i="3"/>
  <c r="L51" i="3"/>
  <c r="K51" i="3"/>
  <c r="L50" i="3"/>
  <c r="K50" i="3"/>
  <c r="L49" i="3"/>
  <c r="K49" i="3"/>
  <c r="L48" i="3"/>
  <c r="K48" i="3"/>
  <c r="L47" i="3"/>
  <c r="K47" i="3"/>
  <c r="L46" i="3"/>
  <c r="K46" i="3"/>
  <c r="L45" i="3"/>
  <c r="K45" i="3"/>
  <c r="L44" i="3"/>
  <c r="K44" i="3"/>
  <c r="L43" i="3"/>
  <c r="K43" i="3"/>
  <c r="L42" i="3"/>
  <c r="K42" i="3"/>
  <c r="L41" i="3"/>
  <c r="K41" i="3"/>
  <c r="L40" i="3"/>
  <c r="K40" i="3"/>
  <c r="L39" i="3"/>
  <c r="K39" i="3"/>
  <c r="L38" i="3"/>
  <c r="K38" i="3"/>
  <c r="L37" i="3"/>
  <c r="K37" i="3"/>
  <c r="L36" i="3"/>
  <c r="K36" i="3" l="1"/>
  <c r="M36" i="3" s="1"/>
  <c r="M53" i="3" l="1"/>
  <c r="M45" i="3"/>
  <c r="M43" i="3"/>
  <c r="H71" i="3"/>
  <c r="H70" i="3"/>
  <c r="H69" i="3"/>
  <c r="H68" i="3"/>
  <c r="H67" i="3"/>
  <c r="H66" i="3"/>
  <c r="H65" i="3"/>
  <c r="H64" i="3"/>
  <c r="H63" i="3"/>
  <c r="H62" i="3"/>
  <c r="H61" i="3"/>
  <c r="H60" i="3"/>
  <c r="H59" i="3"/>
  <c r="H58" i="3"/>
  <c r="H57" i="3"/>
  <c r="H56" i="3"/>
  <c r="H55" i="3"/>
  <c r="H54" i="3"/>
  <c r="H52" i="3"/>
  <c r="H51" i="3"/>
  <c r="H50" i="3"/>
  <c r="H49" i="3"/>
  <c r="H48" i="3"/>
  <c r="H47" i="3"/>
  <c r="H46" i="3"/>
  <c r="H41" i="3"/>
  <c r="H40" i="3"/>
  <c r="H39" i="3"/>
  <c r="H38" i="3"/>
  <c r="H37" i="3"/>
  <c r="M42" i="3" l="1"/>
  <c r="M44" i="3"/>
  <c r="M56" i="3"/>
  <c r="M60" i="3"/>
  <c r="M64" i="3"/>
  <c r="M66" i="3"/>
  <c r="M68" i="3"/>
  <c r="M70" i="3"/>
  <c r="M38" i="3"/>
  <c r="M40" i="3"/>
  <c r="M46" i="3"/>
  <c r="M48" i="3"/>
  <c r="M50" i="3"/>
  <c r="M52" i="3"/>
  <c r="M54" i="3"/>
  <c r="M58" i="3"/>
  <c r="M62" i="3"/>
  <c r="M37" i="3"/>
  <c r="M39" i="3"/>
  <c r="M41" i="3"/>
  <c r="M47" i="3"/>
  <c r="M49" i="3"/>
  <c r="M51" i="3"/>
  <c r="M55" i="3"/>
  <c r="M57" i="3"/>
  <c r="M59" i="3"/>
  <c r="M61" i="3"/>
  <c r="M63" i="3"/>
  <c r="M65" i="3"/>
  <c r="M67" i="3"/>
  <c r="M69" i="3"/>
  <c r="M71" i="3"/>
  <c r="M72" i="3" l="1"/>
  <c r="M73" i="3"/>
  <c r="M74" i="3" s="1"/>
</calcChain>
</file>

<file path=xl/sharedStrings.xml><?xml version="1.0" encoding="utf-8"?>
<sst xmlns="http://schemas.openxmlformats.org/spreadsheetml/2006/main" count="217" uniqueCount="164">
  <si>
    <t>Eil. Nr.</t>
  </si>
  <si>
    <t>Produktų pavadinimas</t>
  </si>
  <si>
    <t>Mato vnt.</t>
  </si>
  <si>
    <t>kg</t>
  </si>
  <si>
    <t>Tiekėjas kartu su pasiūlymu privalo pateikti konkrečius duomenis apie siūlomas Prekes: tikslus Prekės pavadinimas, tikslus gamintojo pavadinimas, tiksli Prekių sudėtis, duomenys apie fasavimą, nurodyti visi maisto priedai. Komisija turi teisę reikalauti tiekėjo pateikti atskirų siūlomų Prekių pavyzdžius, kviestis ekspertus jų įvertinimui, atlikti siūlomų Prekių laboratorinius tyrimus, prašyti kokybės pažymėjimų ir kitos informacijos apie siūlomas Prekes.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</si>
  <si>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</si>
  <si>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Atviro konkurso sąlygų 1 priedas</t>
  </si>
  <si>
    <t>(data)</t>
  </si>
  <si>
    <t>(vieta)</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</si>
  <si>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</si>
  <si>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</si>
  <si>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Už pasiūlymą atsakingo asmens vardas, pavardė</t>
  </si>
  <si>
    <t>Telefono numeris</t>
  </si>
  <si>
    <t>Fakso numeris</t>
  </si>
  <si>
    <t>El. pašto adresas</t>
  </si>
  <si>
    <t xml:space="preserve">Subtiekėjų pavadinimas, adresas </t>
  </si>
  <si>
    <t>Numatomos subtiekėjui perduoti teikti
prekės/paslaugos, perduodamos subteikėjui sutarties dalis %</t>
  </si>
  <si>
    <t>**Pildyti tuomet, jei sutarties vykdymui bus pasitelkti subtiekėjai, kurių pajėgumais tiekėjas remiasi, kad atitiktų pirkimo dokumentuose nustatytus reikalavimus (VPĮ 49 str. 1 d.).</t>
  </si>
  <si>
    <t xml:space="preserve">Eil. Nr. </t>
  </si>
  <si>
    <t>Subtiekėjų pavadinimas, adresas</t>
  </si>
  <si>
    <t>Numatomos subteikėjui perduoti teikti
prekės/paslaugos, perduodamos subteikėjui sutarties dalis %</t>
  </si>
  <si>
    <t>***Pildyti tuomet, jei sutarties vykdymui bus pasitelkti subtiekėjai, kurių pajėgumais tiekėjas nesiremia. Subtiekėjų, kurių pajėgumais tiekėjas nesiremia, EBVPD nereikalaujamas.</t>
  </si>
  <si>
    <t>Pateikto dokumento pavadinimas</t>
  </si>
  <si>
    <t>Dokumentas yra įkeltas šioje CVP IS pasiūlymo lango eilutėje („Prisegti dokumentai“)</t>
  </si>
  <si>
    <t xml:space="preserve">***Pildyti tuomet, jei bus pateikta konfidenciali informacija. Tiekėjas negali nurodyti, kad konfidenciali yra pasiūlymo kaina, arba, kad visas pasiūlymas yra konfidencialus. </t>
  </si>
  <si>
    <t>Dokumento puslapių skaičius</t>
  </si>
  <si>
    <t>(Tiekėjo arba jo įgalioto asmens pareigos)</t>
  </si>
  <si>
    <t>(vardas ir pavardė)</t>
  </si>
  <si>
    <t>Šiuo pasiūlymu pažymime, kad sutinkame su visomis pirkimo sąlygomis, nustatytomis:</t>
  </si>
  <si>
    <r>
      <t xml:space="preserve">1) </t>
    </r>
    <r>
      <rPr>
        <sz val="12"/>
        <color rgb="FF000000"/>
        <rFont val="Times New Roman"/>
        <family val="1"/>
      </rPr>
      <t>atviro konkurso skelbime, paskelbtame Viešųjų pirkimų įstatymo nustatyta tvarka;</t>
    </r>
  </si>
  <si>
    <r>
      <t xml:space="preserve">2) </t>
    </r>
    <r>
      <rPr>
        <sz val="12"/>
        <color rgb="FF000000"/>
        <rFont val="Times New Roman"/>
        <family val="1"/>
      </rPr>
      <t>kituose pirkimo dokumentuose (jų paaiškinimuose, papildymuose).</t>
    </r>
  </si>
  <si>
    <t xml:space="preserve">Pasiūlyme pateikta informacija yra teisinga ir apima viską, ko reikia tinkamam pirkimo sutarties įvykdymui. </t>
  </si>
  <si>
    <t>4. Jeigu mūsų pasiūlymas bus priimtas, mes įsipareigojame pirkimo dokumentuose nurodytu terminu sudaryti sutartį.</t>
  </si>
  <si>
    <t xml:space="preserve">5. Vykdant sutartį pasitelksiu šiuos subtiekėjus, kurių pajėgumais remiuosi**: </t>
  </si>
  <si>
    <t>6. Vykdant sutartį pasitelksiu šiuos subtiekėjus, kurių pajėgumais nesiremiu***:</t>
  </si>
  <si>
    <r>
      <t>7. Šiame pasiūlyme yra pateikta ir konfidenciali informacija</t>
    </r>
    <r>
      <rPr>
        <sz val="12"/>
        <color theme="1"/>
        <rFont val="Times New Roman"/>
        <family val="1"/>
        <charset val="186"/>
      </rPr>
      <t xml:space="preserve"> (dokumentai su konfidencialia informacija įsegti atskirai) ***:</t>
    </r>
  </si>
  <si>
    <r>
      <t>8.</t>
    </r>
    <r>
      <rPr>
        <sz val="12"/>
        <color theme="1"/>
        <rFont val="Times New Roman"/>
        <family val="1"/>
        <charset val="186"/>
      </rPr>
      <t xml:space="preserve"> </t>
    </r>
    <r>
      <rPr>
        <b/>
        <sz val="12"/>
        <color theme="1"/>
        <rFont val="Times New Roman"/>
        <family val="1"/>
        <charset val="186"/>
      </rPr>
      <t>Kartu su pasiūlymu pateikiami šie dokumentai:</t>
    </r>
  </si>
  <si>
    <r>
      <t>Pastaba</t>
    </r>
    <r>
      <rPr>
        <sz val="12"/>
        <rFont val="Times New Roman"/>
        <family val="1"/>
      </rPr>
      <t xml:space="preserve">. Jeigu pasiūlymas pasirašomas tiekėjo įgalioto asmens, kartu su pasiūlymu </t>
    </r>
    <r>
      <rPr>
        <b/>
        <sz val="12"/>
        <rFont val="Times New Roman"/>
        <family val="1"/>
      </rPr>
      <t>turi būti pateiktas įgaliojimas (originalas arba tinkamai patvirtinta kopija).</t>
    </r>
  </si>
  <si>
    <t>Perkančiosios organizacijos reikalavimai</t>
  </si>
  <si>
    <t xml:space="preserve">Kiekis Kauno r. ugdymo įstaigų </t>
  </si>
  <si>
    <t xml:space="preserve">Kiekis VISO </t>
  </si>
  <si>
    <t>Vieneto kaina be  PVM</t>
  </si>
  <si>
    <t>Vieneto kaina su PVM</t>
  </si>
  <si>
    <t xml:space="preserve"> Iš viso suma be PVM</t>
  </si>
  <si>
    <t xml:space="preserve"> Iš viso suma su PVM</t>
  </si>
  <si>
    <t>Eil Nr.</t>
  </si>
  <si>
    <r>
      <t xml:space="preserve">Tiekėjo siūlomi parametrai </t>
    </r>
    <r>
      <rPr>
        <b/>
        <sz val="11"/>
        <rFont val="Times New Roman"/>
        <family val="1"/>
      </rPr>
      <t>(tikslus Prekės pavadinimas, tikslus gamintojo pavadinimas, tiksli Prekių sudėtis, duomenys apie fasavimą, nurodyti visi maisto priedai)</t>
    </r>
  </si>
  <si>
    <r>
      <t>2.</t>
    </r>
    <r>
      <rPr>
        <sz val="7"/>
        <rFont val="Times New Roman"/>
        <family val="1"/>
      </rPr>
      <t xml:space="preserve">      </t>
    </r>
    <r>
      <rPr>
        <sz val="12"/>
        <rFont val="Times New Roman"/>
        <family val="1"/>
      </rPr>
      <t xml:space="preserve">Mes siūlome šias Prekes (siūlomos </t>
    </r>
    <r>
      <rPr>
        <sz val="12"/>
        <color rgb="FF000000"/>
        <rFont val="Times New Roman"/>
        <family val="1"/>
      </rPr>
      <t>Prekės visiškai atitinka konkurso dokumentuose nustatytus reikalavimus):</t>
    </r>
  </si>
  <si>
    <t>PASIŪLYMAS  IR TECHNINĖ SPECIFIKACIJA</t>
  </si>
  <si>
    <t>Burokėliai marinuoti</t>
  </si>
  <si>
    <t xml:space="preserve">Kečupas </t>
  </si>
  <si>
    <t>Pomidorų padažas</t>
  </si>
  <si>
    <t>Pomidorų pasta</t>
  </si>
  <si>
    <t>Konservuoti agurkai</t>
  </si>
  <si>
    <t>Konservuoti abrikosai</t>
  </si>
  <si>
    <t>Konservuoti persikai</t>
  </si>
  <si>
    <t xml:space="preserve">Konservuoti ananasai </t>
  </si>
  <si>
    <t>Konsevuotos kriaušės</t>
  </si>
  <si>
    <t>Konservuoti kukurūzai</t>
  </si>
  <si>
    <t>Konservuoti žali žirneliai</t>
  </si>
  <si>
    <t>Konservuotos pupelės</t>
  </si>
  <si>
    <t>Konservuoti avinžirniai</t>
  </si>
  <si>
    <t>Konservuoti lęšiai</t>
  </si>
  <si>
    <t>Marinuoti grybai</t>
  </si>
  <si>
    <t>Krienai</t>
  </si>
  <si>
    <t>Konservuotos rūgštynės</t>
  </si>
  <si>
    <t>Alyvuogės žalios, juodos be kaulų</t>
  </si>
  <si>
    <t>Natūralus sirupas (įvairių vaisių)</t>
  </si>
  <si>
    <t>Obuolių džemas</t>
  </si>
  <si>
    <t>Džemai (įvairių uogų)</t>
  </si>
  <si>
    <t>Atvėsinta uogų/vaisių tyrė</t>
  </si>
  <si>
    <t>Uogienė (įvairių uogų)</t>
  </si>
  <si>
    <t>Džemas be cukraus</t>
  </si>
  <si>
    <t>Kiekis Čekiškės SGN</t>
  </si>
  <si>
    <t>Suma be PVM  Čekiškės SGN             (6 x 9)</t>
  </si>
  <si>
    <r>
      <rPr>
        <b/>
        <sz val="11"/>
        <rFont val="Times New Roman"/>
        <family val="1"/>
      </rPr>
      <t xml:space="preserve">Suma  be PVM </t>
    </r>
    <r>
      <rPr>
        <sz val="11"/>
        <rFont val="Times New Roman"/>
        <family val="1"/>
        <charset val="186"/>
      </rPr>
      <t>Kauno r. ugdymo įstaigų           (7 x 9)</t>
    </r>
  </si>
  <si>
    <t>VISO suma be PVM                     (11 +12)</t>
  </si>
  <si>
    <r>
      <rPr>
        <b/>
        <sz val="11"/>
        <color theme="1"/>
        <rFont val="Times New Roman"/>
        <family val="1"/>
      </rPr>
      <t xml:space="preserve">Reikalavimai Prekėms: </t>
    </r>
    <r>
      <rPr>
        <sz val="11"/>
        <color theme="1"/>
        <rFont val="Times New Roman"/>
        <family val="1"/>
      </rPr>
      <t xml:space="preserve">Prekės turi atitikti Lietuvos ar Europos Sąjungos standartus arba technines sąlygas, turėti kokybės pažymėjimus. Prekės privalo atitikti LR Sveikatos apsaugos ministro 2011-11-11 įsakymo Nr. V-964 „Dėl maitinimo organizavimo ikimokyklinio ugdymo, bendrojo ugdymo mokyklose ir vaikų socialinės globos įstaigose tvarkos aprašo patvirtinimo“ reikalavimus su visais pakeitimais (išskyrus tas prekes, kurių neperka ugdymo įstaigos). Ekologiškoms prekėms privalomai pateikiamas ekologišką gamybą/prekybą patvirtinantis sertifikatas. </t>
    </r>
    <r>
      <rPr>
        <b/>
        <sz val="11"/>
        <color theme="1"/>
        <rFont val="Times New Roman"/>
        <family val="1"/>
      </rPr>
      <t>Reikalavimai tiekimui</t>
    </r>
    <r>
      <rPr>
        <sz val="11"/>
        <color theme="1"/>
        <rFont val="Times New Roman"/>
        <family val="1"/>
      </rPr>
      <t>: Perdirbti vaisiai ir daržovės turi būti pristatomi į visas ugdymo įstaigas ir Čekiškės socialinės globos ir priežiūros namus be papildomo apmokėjimo, ne rečiau kaip 1 kartą per savaitę (esant išimtiniems atvejams dėl nenumatytų aplinkybių turi būti pristatomi ir dažniau). Minimalus prekių pristatymo kiekis nenustatomas.</t>
    </r>
  </si>
  <si>
    <t>Fasuoti nuo 500 g iki 700 g. Smulkinti: pjaustyti arba tarkuoti.</t>
  </si>
  <si>
    <t>Pomidorų pastos ne mažiau 24 %, fasuoti iki 0,5 kg.</t>
  </si>
  <si>
    <t>Pomidorų pastos ne mažiau 45%, fasuota iki 0,5 kg.</t>
  </si>
  <si>
    <t>Pomidorų pastos ne mažiau 24%, fasuota nuo 0,5 kg iki 1 kg.</t>
  </si>
  <si>
    <t>Fasuota iki 1kg.</t>
  </si>
  <si>
    <t>Puselėmis, fasuoti iki 850g, NETTO svoris nenustatomas, fasuoti skardinėje ar stiklinėje taroje.</t>
  </si>
  <si>
    <t>Kubeliais, fasuota iki 1kg, NETTO svoris nenustatomas, fasuoti skardinėje ar stiklinėje taroje.</t>
  </si>
  <si>
    <t>Griežinėliais, fasuota iki 1 kg, NETTO svoris nenustatomas, fasuoti skardinėje ar stiklinėje taroje.</t>
  </si>
  <si>
    <t>Puselėmis, fasuoti iki 850 g, NETTO svoris nenustatomas, fasuoti skardinėje ar stiklinėje taroje.</t>
  </si>
  <si>
    <t>Fasuoti iki 400g, NETTO svoris nenustatomas, fasuoti skardinėje ar stiklinėje taroje.</t>
  </si>
  <si>
    <t>Konservuoti pomidorai be odelės, nesmulkinti, savo sultyse</t>
  </si>
  <si>
    <t>Konservuoti pomidorai be odelės, smulkinti, savo sultyse</t>
  </si>
  <si>
    <t>Fasuoti nuo 400 g iki 700 g skardinėje ar stiklinėje taroje, NETTO svoris nenustatomas.</t>
  </si>
  <si>
    <t>Fasuoti iki 400 g, NETTO svoris nenustatomas, fasuoti skardinėje ar stiklinėje taroje.</t>
  </si>
  <si>
    <t>Fasuoti iki 400 g. Perkami žirneliai turi būti skardinėje pakuotėje, atsižvelgiant į įstaigų poreikius (fasuojant maisto davinius į namus ir pan., kad nesudužtų), NETTO svoris nenustatomas;</t>
  </si>
  <si>
    <t>Fasuoti nuo 700 g iki 900 g, skardinėse, pagaminti iš žalių, mažų, nešaldytų žirnelių Perkami žirneliai turi būti skardinėje pakuotėje, atsižvelgiant į įstaigų poreikius (fasuojant maisto davinius į namus ir pan., kad nesudužtų fasuotė), NETTO svoris nenustatomas.</t>
  </si>
  <si>
    <t>Konservuotos baltos pupelės, fasuotos iki 400g  skardinėje ar stiklinėje taroje, NETTO svoris nenustatomas.</t>
  </si>
  <si>
    <t>Konservuotos raudonos pupelės, fasuotos iki 400g, skardinėje ar stiklinėje taroje, NETTO svoris nenustatomas.</t>
  </si>
  <si>
    <t>Garuose ruošti, fasuoti iki 800g, skardinėje ar stiklinėje taroje, NETTO svoris nenustatomas.</t>
  </si>
  <si>
    <t>Nepjaustyti, gali būti grybų mišinys, fasuota iki 1 kg skardinėje ar stiklinėje taroje, NETTO svoris nenustatomas, grybų rūšis nenustatoma.</t>
  </si>
  <si>
    <t>Fasuota iki 500g, Gali būti ir skardinėje ar stiklinėje taroje, siūlyti žalias arba juodas.</t>
  </si>
  <si>
    <t>Natūralus, be dažiklių, konservantų, pagamintas iš natūralių vaisių, uogų, cukraus, išfasuotas iki 1kg (gali būti  iki 1 litro).</t>
  </si>
  <si>
    <t>Fasuota iki 1kg. Obuolių kiekis džeme nenurodomas, kitų vaisių/uogų  sudėtyje neturi būti.</t>
  </si>
  <si>
    <t>Fasuota nuo 10 iki 15 kg. Obuolių kiekis džeme nenurodomas, kitų vaisių/uogų  sudėtyje neturi būti.</t>
  </si>
  <si>
    <t>Fasuota iki 1kg. Iš įvairių uogų, jų rūšis nenustatoma, sudėtyje gali būti ir vaisių.</t>
  </si>
  <si>
    <t>Trinti obuoliai su cukrumi</t>
  </si>
  <si>
    <t xml:space="preserve">Sudėtyje trinti obuoliai ir cukrus, fasuota iki 1kg. Cukraus ir obuolių kiekis produkte nenurodomas, šis produktas naudojamas kitų patiekalų gamybai, todėl cukraus kiekis nereglamentuojamas. </t>
  </si>
  <si>
    <t>Gali būti braškių, aviečių, vyšnių, mango (siūlyti bent vieną iš išvardintų), teikiant pasiūlymą reikia nurodyti konkrečią rūšį; fasuota iki 1kg.</t>
  </si>
  <si>
    <t>Fasuota iki 600 g, uogų ne mažiau 40%. Uogienė (įvairių uogų) naudojama patiekalų gamybai, todėl cukraus kiekis nereglamentuojamas. Galima siūlyti bet kokių uogų uogienę, gali būti iš vienos uogų rūšies, gali būti iš kelių, fasuotė įvairi.</t>
  </si>
  <si>
    <t>Be cukraus, su fruktoze, fasuota iki 600 g. Džemas su fruktoze bus naudojamas diabetiniam maitinimui, tiems kas negali vartoti cukraus; džemas gali būti iš vienos ar kelių rūšies uogų ar vaisių.</t>
  </si>
  <si>
    <t>Gali būti balti arba raudoni, smulkinti, konservuoti, fasuota iki 200g.</t>
  </si>
  <si>
    <t>Fasuoti vakuume (arba kitoje tiekėjo pasirinktoje saugioje pakuotėje), po 2-2,5 kg, pjaustyti šiaudeliais arba  kubeliais.</t>
  </si>
  <si>
    <t>Fasuota iki 800 g, nesmulkinti, NETTO svoris nenustatomas, stiklinėje arba skardinėje taroje.</t>
  </si>
  <si>
    <t>Fasuota nuo 1,5 kg  iki 3 kg, nesmulkinti, NETTO svoris nenustatomas, stiklinėje arba skardinėje taroje.</t>
  </si>
  <si>
    <t>Fasuoti nuo 3 iki 4,5 kg, nesmulkinti, NETTO svoris nenustatomas, stiklinėje arba skardinėje taroje.</t>
  </si>
  <si>
    <t>4 pirkimo dalis: Perdirbti vaisiai ir daržovės (Prekės)</t>
  </si>
  <si>
    <r>
      <t xml:space="preserve">Dėl maisto produktų (vaisiai ir daržovės) Kauno rajono ugdymo įstaigoms ir Čekiškės socialinės globos ir priežiūros namams viešojo pirkimo 4 pirkimo dalies </t>
    </r>
    <r>
      <rPr>
        <b/>
        <sz val="12"/>
        <color theme="1"/>
        <rFont val="Times New Roman"/>
        <family val="1"/>
      </rPr>
      <t>,,Perdirbti  įvairūs vaisiai ir daržovės"</t>
    </r>
  </si>
  <si>
    <t>3. Pasiūlymas galioja iki 120 dienų</t>
  </si>
  <si>
    <t>Kečupas "ČUMAK". Gamintojas: Chumak JSC. Sudėtis: Geriamasis vanduo, pomidorų pasta (27%), cukrus, valgomoji druska, modifikuotas kukurūzų krakmolas, rūgštingumą reguliuojanti medžiaga acto rūgštis, svogūnai, česnakais, kmynai, cinamonas, juodieji pipirai, gvazdikėliai, aitriosios paprikos. Fasuotė: 450 g</t>
  </si>
  <si>
    <t>Rūgštynės "Baron". Gamintojas ES, Platintojas DEILENA, UAB. Sudėtis: Pjaustytos rugštynės (84%), geriamasis vanduo,  valgomoji druska. Fasuotė: 820 g.</t>
  </si>
  <si>
    <t>Marinuoti burokėliai pjaustyti. Gamintojas ES. Platintojas "Deilena" UAB, Rivona, UAB, Almas Tantes.  Sudėtis: burokėliai, geriamas vanduo, spirito actas, cukrus, valgomoji druska, prieskoniai. Fasuotė 500 g</t>
  </si>
  <si>
    <t>Obuolių džemas. Gamintojas: Rivona, UAB, Vilroka, UAB. Sudėtis: obuolių tyrė  (paruošta iš 78 g obuolių tyrės – 100 g), cukrus. Fasuotė: 600 g, 1 kg</t>
  </si>
  <si>
    <t>Trinti obuoliai su cukrumi. Gamintojas: Rivona, UAB, Skanovė, UAB, Kėdainių konservai. Sudėtis: obuolių tyrė (94%), cukrus. Fasuotė 500 g.</t>
  </si>
  <si>
    <t>Braškių tyrė pasterfizuota. Gamintojas: Leonce Blanc. Sudedamosios dalys: braškės 85 %, cukrus, natūrali kvapioji medžiaga, morkų sulčių koncentratas. Fasuotė: 1 kg</t>
  </si>
  <si>
    <t>Braškių uogienė. Sudėtis: Cukrus, braškės (49%), rūgštingumą reguliuojanti medžiaga – citrinų rūgštis. Juogųjų sernetų uogienė. Sudėtis: Cukrus, juodieji serbentai (43 %). Aviečių uogienė. Sudėtis:  cukrus, avietės (45 %). Gamintojas: Rivona, UAB. Vilroka, UAB. Skanėja. Fasuotė: 580 g, 600 g</t>
  </si>
  <si>
    <t>Braškių džemas, Aviečių džemas, Juodųjų serbentų džemas, Vyšnių džemas. Gamintojas: Skanovė, Vilroka, UAB. Sudėtis:cukrus, uogų vienos rūšies 35%, vanduo, tirštiklis pektinas, rūgštingumą reguliuojanti medžiaga citrinų rūgštis. Fasuotė: 1 kg</t>
  </si>
  <si>
    <t>Obuolių džemas. Gamintojas : Vilroka, UAB. Aljasas, UAB.  Sudėtis: obuolių tyrė 75%  cukrus,rūgštingumą reguliuojanti medžiaga – citrinų rūgštis. Fasuotė: 13 kg</t>
  </si>
  <si>
    <t>Konservuoti žalieji žirneliai. Gamintojas: GLOBUS Konzervipari Zrt. Sudėtis: Žalieji žirneliai (66%), geriamasis vanduo, valgomoji druska, cukrus. Fasuotė: skarda 400 g.</t>
  </si>
  <si>
    <t>Konservuoti žalieji žirneliai. Gamintojas; ES, platintojas Grūstė, UAB. Deilena, UAB. Sudėtis: žalieji žirneliai 65 %, vanduo, druska. Fasuotė stiklas 690 g.</t>
  </si>
  <si>
    <t>Pomidorų padažas. Gamintonas: Rivona, UAB. Sudėtis: geriamas vanduo, pomidorų pasta 39 proc., cukrus, druska, acto rūgštis, prieskoniai. Fasuotė: 500 g. Pomidorų padažas "Klasikinis". Gamintojas: Tomata, UAB. Sudėtis; pomidorų pasta 30 %, cukrus, rūgštingumą reguliuojanti medžiaga acto rūgštis, druska, prieskoniai įvairiomis proporcijomis, rūgštingumą reguliuojanti medžiaga citrinų rūgštis. Fasuotė: 500 g.</t>
  </si>
  <si>
    <t>Pomidorų pasta. Gamintojas MAZZA, ES. Platintojas, Sanitex, UAB. Anira, UAB. Sudėtis: pomidorai, druska. Kitų maisto priedų nėra. Fasuotė: 800 g</t>
  </si>
  <si>
    <t>Pomidorų padažas. Gamintojas: Vilroka, UAB. Sudėtis: vanduo, pomidorų pasta (47%), cukrus, druska, rūgštingumą reguliuojanti medžiaga – acto rūgštis, prieskoniai įvairiomis proporcijomis.. Fasuotė: 500 g. Pomidoru padažas "Premium". Gamintojas Tomata, UAB. Sudėtis: pomidorų pasta 45%, vanduo, cukrus, malti džiovinti abrikosai (kurių sudėtyje yra sieros dioksido), rūgštingumą reguliuojanti medžiaga acto rūgštis, druska, prieskoniai įvairiomis proporcijomis, rugštingumą reguliuojanti medžiaga citrinų rūgštis, konservantas - natrio benzonatas. Fasuotė 500 g.</t>
  </si>
  <si>
    <r>
      <t>PVM ( proc.  21</t>
    </r>
    <r>
      <rPr>
        <b/>
        <i/>
        <sz val="11"/>
        <rFont val="Times New Roman"/>
        <family val="1"/>
      </rPr>
      <t xml:space="preserve"> </t>
    </r>
    <r>
      <rPr>
        <b/>
        <sz val="11"/>
        <rFont val="Times New Roman"/>
        <family val="1"/>
        <charset val="186"/>
      </rPr>
      <t xml:space="preserve">   )</t>
    </r>
  </si>
  <si>
    <t>UAB “Viržis”</t>
  </si>
  <si>
    <t>Neveronys</t>
  </si>
  <si>
    <t>UAB “Viržis”, Įmonės kodas 159750366, PVM mokėtojo kodas LT597503610</t>
  </si>
  <si>
    <t>Neveronių k., Neveronių sen., Kauno r. sav., LT-54477</t>
  </si>
  <si>
    <t>virzis5@gmail.com</t>
  </si>
  <si>
    <t>Įgaliojimas</t>
  </si>
  <si>
    <t>„Prisegti dokumentai“</t>
  </si>
  <si>
    <t>Viešųjų pirkimų vadybininkė</t>
  </si>
  <si>
    <t>Pasiūlymo galiojimo užtikrinimas, pavedimo kopija</t>
  </si>
  <si>
    <t>Bendra pasiūlymo kaina (žodžiais) be PVM - trisdešimt devyni tūkstančiai devyni šimtai devyniasdešimt vienas euras, 05 ct</t>
  </si>
  <si>
    <t>Bendra pasiūlymo kaina (žodžiais) su PVM - keturiasdešimt aštuoni tūkstančiai trys šimtai aštuoniasdešimt devyni eurai, 17 ct</t>
  </si>
  <si>
    <t>Ananasų griežinėliai. Gamintojas: ADVANTA (THAILAND) CO., LTD. Sudėtis: ananasai griežinėliais, vanduo, cukrus, rūgštingumą reguliuojanti medžiaga citrinų rūgštis. Fasuotė: 850 g. skardinėje taroje</t>
  </si>
  <si>
    <t>Kriaušių puselės luptos. Gamintojas: HANDELSGESELLSCHAFT m. b. H, Kinija. Sudėtis: kriaušės, vanduo, cukrus, rūgštingumą reguliuojanti medžiaga: citrinų rūgštis; antioksidantas askorbo rūgštis. Fasuotė: 820 g skardinėje taroje</t>
  </si>
  <si>
    <r>
      <t xml:space="preserve">Konservuoti žirneliai. Gamintojas: CGC Hungary Kft, Vengrija. Sudėtis: </t>
    </r>
    <r>
      <rPr>
        <sz val="11"/>
        <rFont val="Times New Roman"/>
        <family val="1"/>
      </rPr>
      <t>Žalieji žirneliai, vanduo, cukrus, druska. F</t>
    </r>
    <r>
      <rPr>
        <sz val="11"/>
        <color rgb="FF000000"/>
        <rFont val="Times New Roman"/>
        <family val="1"/>
        <charset val="186"/>
      </rPr>
      <t>asuotė: skarda 800 g.</t>
    </r>
  </si>
  <si>
    <t>Virti marinuoti burokėliai. Pjaustyti šiaudeliais. Gamintojas: Samsonas, UAB. Sudėtis: Virti burokėliai 85%, vanduo, cukrus, druska, rūgštingumą reguliuojanti medžiaga acto rūgštis, prieskoniai (juodieji pipirai, kvepiantieji pipirai, lauro lapai, gvazdikėliai, cinamonas). Fasuotė: vakuume po 2 kg</t>
  </si>
  <si>
    <t>Marinuoti agurkai. Nesmulkinti. Gamintojas Turkija. Pardavėjas Sanitex, UAB. Sudėtis: agurkai, vanduo,actas, cukrus, svogūnai, druska, krapai, garstyčių sėklos, stabilizatorius kalcio chloridas, raudonos saldžiosios paprikos, juodieji pipirai. Fasuotė:  650 g. stiklinėje taroje.</t>
  </si>
  <si>
    <t>Abrikosų puselės. Gamintojas: Schmidt Handelsges. Sudėtis: abrikosai,vanduo,cukrus,antioksidantai:askorbo rūgštis, rūgštingumą reguoliuojanti medžiaga: citrinų rūgštis. Fasuotė 820 g. skardinėje taroje.</t>
  </si>
  <si>
    <t>Persikų pusės silpname sirupe. Gamintojas: INTERCOMM FOODS S.A. Sudėtis: persikų pusės, vanduo, cukrus, gliukozės - fruktozės sirupas, rūgštingumą reguliuojanti medžiaga citrinų rūgštis. Fasuotė: 820 g skardinėje taroje</t>
  </si>
  <si>
    <t>Ananasų gabaliukai. Gamintojas: ADVANTA (THAILAND) CO., LTD. Sudėtis: ananasai gabaliukais, vanduo, cukrus, rūgštingumą reguliuojanti medžiaga citrinų rūgštis. Fasuotė: 850 g skardinėje taroje</t>
  </si>
  <si>
    <t>Konservuoti kukurūzai. Gamintojas: ES, platintojas Sanitex, UAB. Sudėtis: kukurūzai, vanduo, cukrus, druska. Fasuotė: 400 g skardinėje taroje</t>
  </si>
  <si>
    <t>Pomidorai savo sultyse be odelės. Nesmulkinti. Gamintojas: Società Alimentari Carmagnolese – SAC – SPA. Sudėtis: Pomidorai, pomidorų padažas.Fasuotė: 400 g skardinėje taroje</t>
  </si>
  <si>
    <t>Smulkinti pomidorai savo sultyse. Gamintojas: Società Alimentari Carmagnolese – SAC – SPA. Sudėtis: Pomidorai, pomidorų padažas. Fasuotė: 400 g skardinėje taroje</t>
  </si>
  <si>
    <t>Baltosios pupelės. Gamintojas ES, pardavėjas Sanitex, UAB. Sudėtis: baltosios pupelės, vanduo, druska. Fasuotė: 400 g skardinėje  taroje</t>
  </si>
  <si>
    <t>Raudonosios pupelės. Gamintojas ES, pardavėjas Sanitex, UAB. Sudėtis: raudonosios pupelės, vanduo, druska. Fasuotė: 400 g skardinėje  taroje</t>
  </si>
  <si>
    <t>Garuose ruošti avinžirniai. Gamintojas: Bonduelle, GLOBUS Konzervipari Zrt. Sudėtis: Avinžirniai, vanduo, druska. Užkonservuota vakuminiu būdu. Fasuotė: 300 g, 310 g. skardinėje  taroje</t>
  </si>
  <si>
    <t>Garuose ruošti lęšiai. Gamintojas: Bonduelle, Globus Konzervipari Zrt. Sudėtis: Lęšiai, vanduo, druska, antioksidantas: askorbo rūgštis, kietiklis: kalcio chloridas, natūralus kvapiklis (salieras). Užkonservuota vakuminiu būdu. Fasuotė: 300 g, 310 g. skardinėje  taroje</t>
  </si>
  <si>
    <t>Marinuoti silpnai rūgštūs, nepjaustyti su actu pievagrybiai. Gamintojas: Rivona, UAB. Kėdainių konservų fabrikas, UAB. Sudėtis: pievagrybiai 54 %, geriamas vanduo, cukrus, valgomoji druska, rūgštingumą reguliuojanti medžiaga acto rūgštis, prieskoniai. Fasuotė: 480 g, 500 g. stiklinėje taroje</t>
  </si>
  <si>
    <t xml:space="preserve"> 
Šviežiai tarkuoti krienai su burokėliais. Gamintojas: Vilniaus konservai, UAB. Sudėtis: tarkuoti krienai (44%), vanduo, burokėliai (15%), cukrus, rūgštingumą reguliuojanti medžiaga: fermentuotas obuolių actas; druska, rapsų aliejus. Fasuotė: 190 g. Krienai "Frutico".Gamintojas ES, platintojas Deilena, UAB. Sudėtis: Rapsų aliejus, geriamasis vanduo, spirito actas, vištų kiaušiniai, cukrus, krienai (3%), tirštikliai (guaro derva, ksantano derva), konservantas (kalio sorbatas), kvapiosios medžiagos. Fasuotė 170g.</t>
  </si>
  <si>
    <t>Alyvuogės žalios be kauliukų. Gamintojas: AGRO SEVILLA ACEITUNAS S.C.A. Ispanija. Sudėtis: Alyvuogės, vanduo, druska, citrinų rūgštis. Fasuotė: 345 g.stiklinėje taroje.  Juodosios alyvuogės be kauliukų OL'MAR. Gamintojas ES, pardavėjas Maxima. Sudėtis: Vanduo, juodosios alyvuogės be kauliukų (39 %), druska, stabilizatorius geležies gliukonatas. Produktas sterilizuotas. Sudėtyje gali būti kauliukų ar jų nuolaužų. Fasuotė: 280 g.skardinėje taroje</t>
  </si>
  <si>
    <t>Braškių sirupas, Vyšnių sirupas, Aviečių sirupas, Juodųjų serbentų sirupas. Gamintojas: Aljasas, UAB. Sudėtis: Cukrus, braškių, vyšnių, aviečių, juodųjų serbentų sirupas (cukrus, uogų vienos rūšies 12%, ), geriamasis vanduo, koncentruotos obuolių sultys, rūgštingumą reguliuojančios medžiagos: E 330, E 331; dažiklis antocianinai, kvapioji medžiaga. Fasuotė 950 g</t>
  </si>
  <si>
    <t>4 Uogų Džemas Be Cukraus. Sudedamosios dalys: Braškės 16,2%, vyšnios 16,2%, avietės 16,2%, gervuogės 16,2%, obuolių sulčių koncentratas, vanduo, citrinos sulčių koncentratas. Nėra cukraus, pridėtinių konservantų, dažiklių ar kitų dirbtinių medžiagų. Fasuotė 290 g. Kilmės šalis: Turkija, pardavėjas UAB Pankera.</t>
  </si>
  <si>
    <t>Marinuoti agurkai. Nesmulkinti. Gamintojas TOB Lyman - Agro. Sudėtis: agurkai, druska, cukrus, vanduo, rūgštingumo reguliatorius acto rūgštis, krapai, lauro lapai, pipirai, česnakai. Fasuotė: 3 kg. stiklinėje taroje.</t>
  </si>
  <si>
    <t>Marinuoti agurkai.  Nesmulkinti. Gamintojas TOB Lyman - Agro. Sudėtis: agurkai, druska, cukrus, vanduo, rūgštingumo reguliatorius acto rūgštis, krapai, lauro lapai, pipirai, česnakai. Fasuotė: 3 kg. stiklinėje taroje.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</si>
</sst>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charset val="186"/>
    </font>
    <font>
      <sz val="10"/>
      <name val="Arial"/>
      <family val="2"/>
      <charset val="186"/>
    </font>
    <font>
      <b/>
      <sz val="11"/>
      <name val="Times New Roman"/>
      <family val="1"/>
      <charset val="186"/>
    </font>
    <font>
      <sz val="11"/>
      <name val="Times New Roman"/>
      <family val="1"/>
      <charset val="186"/>
    </font>
    <font>
      <b/>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u/>
      <sz val="12"/>
      <color theme="1"/>
      <name val="Times New Roman"/>
      <family val="1"/>
      <charset val="186"/>
    </font>
    <font>
      <b/>
      <sz val="11"/>
      <name val="Times New Roman"/>
      <family val="1"/>
    </font>
    <font>
      <sz val="11"/>
      <name val="Times New Roman"/>
      <family val="1"/>
    </font>
    <font>
      <sz val="12"/>
      <name val="Times New Roman"/>
      <family val="1"/>
    </font>
    <font>
      <sz val="12"/>
      <color rgb="FF000000"/>
      <name val="Times New Roman"/>
      <family val="1"/>
    </font>
    <font>
      <b/>
      <sz val="12"/>
      <name val="Times New Roman"/>
      <family val="1"/>
    </font>
    <font>
      <sz val="7"/>
      <name val="Times New Roman"/>
      <family val="1"/>
    </font>
    <font>
      <b/>
      <i/>
      <sz val="11"/>
      <name val="Times New Roman"/>
      <family val="1"/>
    </font>
    <font>
      <b/>
      <sz val="10"/>
      <name val="Arial"/>
      <family val="2"/>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font>
    <font>
      <sz val="11"/>
      <color theme="1"/>
      <name val="Times New Roman"/>
      <family val="1"/>
    </font>
    <font>
      <b/>
      <sz val="12"/>
      <color theme="1"/>
      <name val="Times New Roman"/>
      <family val="1"/>
    </font>
    <font>
      <sz val="11"/>
      <color indexed="8"/>
      <name val="Calibri"/>
      <family val="2"/>
      <charset val="186"/>
    </font>
    <font>
      <sz val="11"/>
      <color rgb="FF231F20"/>
      <name val="Times New Roman"/>
      <family val="1"/>
      <charset val="186"/>
    </font>
    <font>
      <u/>
      <sz val="10"/>
      <color theme="10"/>
      <name val="Arial"/>
      <family val="2"/>
      <charset val="186"/>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24" fillId="0" borderId="0"/>
    <xf numFmtId="0" fontId="26" fillId="0" borderId="0" applyNumberFormat="0" applyFill="0" applyBorder="0" applyAlignment="0" applyProtection="0"/>
  </cellStyleXfs>
  <cellXfs count="144">
    <xf numFmtId="0" fontId="0" fillId="0" borderId="0" xfId="0"/>
    <xf numFmtId="0" fontId="3" fillId="0" borderId="0" xfId="1" applyFont="1"/>
    <xf numFmtId="0" fontId="4" fillId="0" borderId="0" xfId="1" applyFont="1"/>
    <xf numFmtId="0" fontId="4" fillId="0" borderId="1" xfId="1" applyFont="1" applyBorder="1" applyAlignment="1">
      <alignment horizontal="center" vertical="center" wrapText="1"/>
    </xf>
    <xf numFmtId="0" fontId="4" fillId="0" borderId="1" xfId="1" applyFont="1" applyFill="1" applyBorder="1" applyAlignment="1">
      <alignment horizontal="center" vertical="center" wrapText="1"/>
    </xf>
    <xf numFmtId="0" fontId="3" fillId="0" borderId="1" xfId="1" applyFont="1" applyBorder="1" applyAlignment="1">
      <alignment vertical="center"/>
    </xf>
    <xf numFmtId="0" fontId="4" fillId="0" borderId="1" xfId="1" applyFont="1" applyBorder="1" applyAlignment="1">
      <alignment horizontal="center" vertical="center"/>
    </xf>
    <xf numFmtId="0" fontId="3" fillId="0" borderId="1" xfId="1" applyFont="1" applyBorder="1" applyAlignment="1">
      <alignment horizontal="center" vertical="center"/>
    </xf>
    <xf numFmtId="0" fontId="4" fillId="0" borderId="0" xfId="1" applyFont="1" applyAlignment="1">
      <alignment horizontal="left" wrapText="1"/>
    </xf>
    <xf numFmtId="0" fontId="4" fillId="0" borderId="0" xfId="1" applyFont="1" applyAlignment="1">
      <alignment horizontal="left" wrapText="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Border="1" applyProtection="1">
      <protection locked="0"/>
    </xf>
    <xf numFmtId="0" fontId="6" fillId="0" borderId="1" xfId="0" applyFont="1" applyBorder="1" applyAlignment="1" applyProtection="1">
      <alignment horizontal="center" vertical="center" wrapText="1"/>
      <protection locked="0"/>
    </xf>
    <xf numFmtId="0" fontId="6" fillId="0" borderId="0" xfId="0" applyFont="1"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0" xfId="0" applyFont="1" applyBorder="1" applyAlignment="1" applyProtection="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7" fillId="0" borderId="1" xfId="0" applyFont="1" applyBorder="1" applyAlignment="1" applyProtection="1">
      <alignment horizontal="left" wrapText="1"/>
      <protection locked="0"/>
    </xf>
    <xf numFmtId="0" fontId="7" fillId="0" borderId="1"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wrapText="1"/>
      <protection locked="0"/>
    </xf>
    <xf numFmtId="0" fontId="6" fillId="0" borderId="0" xfId="0" applyFont="1" applyAlignment="1" applyProtection="1">
      <alignment vertical="top" wrapText="1"/>
      <protection locked="0"/>
    </xf>
    <xf numFmtId="0" fontId="6" fillId="0" borderId="0" xfId="0" applyFont="1" applyBorder="1" applyAlignment="1" applyProtection="1">
      <alignment vertical="top" wrapText="1"/>
      <protection locked="0"/>
    </xf>
    <xf numFmtId="0" fontId="9" fillId="0" borderId="0" xfId="0" applyFont="1" applyAlignment="1" applyProtection="1">
      <alignment vertical="center" wrapText="1"/>
      <protection locked="0"/>
    </xf>
    <xf numFmtId="0" fontId="3" fillId="0" borderId="0" xfId="1" applyFont="1" applyBorder="1" applyAlignment="1">
      <alignment vertical="center"/>
    </xf>
    <xf numFmtId="0" fontId="3" fillId="0" borderId="0" xfId="1" applyFont="1" applyBorder="1" applyAlignment="1">
      <alignment vertical="center" wrapText="1"/>
    </xf>
    <xf numFmtId="0" fontId="3" fillId="0" borderId="0" xfId="1" applyFont="1" applyFill="1" applyBorder="1" applyAlignment="1">
      <alignment horizontal="center" vertical="center"/>
    </xf>
    <xf numFmtId="0" fontId="12" fillId="0" borderId="0" xfId="0" applyFont="1" applyAlignment="1">
      <alignment horizontal="justify" vertical="center"/>
    </xf>
    <xf numFmtId="0" fontId="14" fillId="0" borderId="0" xfId="0" applyFont="1" applyAlignment="1">
      <alignment vertical="center"/>
    </xf>
    <xf numFmtId="0" fontId="12" fillId="0" borderId="0" xfId="0" applyFont="1" applyAlignment="1">
      <alignment vertical="center"/>
    </xf>
    <xf numFmtId="0" fontId="14" fillId="0" borderId="0" xfId="0" applyFont="1" applyBorder="1" applyAlignment="1">
      <alignment vertical="center"/>
    </xf>
    <xf numFmtId="0" fontId="12" fillId="0" borderId="0" xfId="0" applyFont="1" applyBorder="1" applyAlignment="1">
      <alignment vertical="center"/>
    </xf>
    <xf numFmtId="0" fontId="9" fillId="0" borderId="0" xfId="0" applyFont="1" applyAlignment="1" applyProtection="1">
      <alignment vertical="center"/>
      <protection locked="0"/>
    </xf>
    <xf numFmtId="0" fontId="0" fillId="0" borderId="1" xfId="0" applyBorder="1"/>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4" fillId="0" borderId="0" xfId="1" applyFont="1" applyBorder="1" applyAlignment="1">
      <alignment horizontal="center" vertical="center" wrapText="1"/>
    </xf>
    <xf numFmtId="0" fontId="3" fillId="0" borderId="0" xfId="1" applyFont="1" applyBorder="1" applyAlignment="1">
      <alignment horizontal="center" vertical="center" wrapText="1"/>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Border="1"/>
    <xf numFmtId="14" fontId="6" fillId="0" borderId="0" xfId="0" applyNumberFormat="1" applyFont="1" applyAlignment="1" applyProtection="1">
      <alignment horizontal="center" vertical="center" wrapText="1"/>
      <protection locked="0"/>
    </xf>
    <xf numFmtId="0" fontId="0" fillId="0" borderId="1" xfId="0" applyBorder="1" applyAlignment="1">
      <alignment vertical="center"/>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4" fillId="0" borderId="0" xfId="1" applyFont="1" applyAlignment="1">
      <alignment horizontal="left" wrapText="1"/>
    </xf>
    <xf numFmtId="0" fontId="6" fillId="0" borderId="0"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20" fillId="0" borderId="2" xfId="0" applyFont="1" applyFill="1" applyBorder="1" applyAlignment="1">
      <alignment wrapText="1"/>
    </xf>
    <xf numFmtId="0" fontId="3" fillId="0" borderId="1" xfId="1" applyFont="1" applyBorder="1" applyAlignment="1">
      <alignment horizontal="center" vertical="center" wrapText="1"/>
    </xf>
    <xf numFmtId="0" fontId="17" fillId="0" borderId="1" xfId="0" applyFont="1" applyBorder="1" applyAlignment="1">
      <alignment horizontal="center"/>
    </xf>
    <xf numFmtId="0" fontId="11" fillId="0" borderId="1"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3" fillId="3" borderId="0" xfId="1" applyFont="1" applyFill="1"/>
    <xf numFmtId="0" fontId="4" fillId="3" borderId="0" xfId="1" applyFont="1" applyFill="1"/>
    <xf numFmtId="0" fontId="0" fillId="3" borderId="0" xfId="0" applyFill="1"/>
    <xf numFmtId="0" fontId="4" fillId="0" borderId="1" xfId="0" applyFont="1" applyBorder="1" applyAlignment="1">
      <alignment vertical="center" wrapText="1"/>
    </xf>
    <xf numFmtId="0" fontId="4" fillId="0" borderId="0" xfId="0" applyFont="1" applyAlignment="1">
      <alignment wrapText="1"/>
    </xf>
    <xf numFmtId="0" fontId="4" fillId="0" borderId="9" xfId="0" applyFont="1" applyBorder="1" applyAlignment="1">
      <alignment wrapText="1"/>
    </xf>
    <xf numFmtId="0" fontId="25" fillId="2" borderId="9" xfId="0" applyFont="1" applyFill="1" applyBorder="1" applyAlignment="1">
      <alignment vertical="center" wrapText="1"/>
    </xf>
    <xf numFmtId="0" fontId="4" fillId="0" borderId="1" xfId="0" applyFont="1" applyBorder="1" applyAlignment="1">
      <alignment wrapText="1"/>
    </xf>
    <xf numFmtId="0" fontId="6" fillId="0" borderId="0" xfId="0" applyFont="1" applyAlignment="1" applyProtection="1">
      <alignment horizontal="left" vertical="center" wrapText="1"/>
      <protection locked="0"/>
    </xf>
    <xf numFmtId="0" fontId="25" fillId="2" borderId="1" xfId="0" applyFont="1" applyFill="1" applyBorder="1" applyAlignment="1">
      <alignment vertical="center" wrapText="1"/>
    </xf>
    <xf numFmtId="2" fontId="0" fillId="0" borderId="1" xfId="0" applyNumberFormat="1" applyBorder="1" applyAlignment="1">
      <alignment vertical="center"/>
    </xf>
    <xf numFmtId="2" fontId="0" fillId="0" borderId="0" xfId="0" applyNumberFormat="1" applyAlignment="1">
      <alignment vertical="center"/>
    </xf>
    <xf numFmtId="2" fontId="0" fillId="0" borderId="0" xfId="0" applyNumberFormat="1"/>
    <xf numFmtId="2" fontId="0" fillId="0" borderId="1" xfId="0" applyNumberFormat="1" applyBorder="1"/>
    <xf numFmtId="14" fontId="20" fillId="0" borderId="0" xfId="0" applyNumberFormat="1" applyFont="1" applyAlignment="1" applyProtection="1">
      <alignment horizontal="left" vertical="center" wrapText="1"/>
      <protection locked="0"/>
    </xf>
    <xf numFmtId="0" fontId="6" fillId="4" borderId="0" xfId="0" applyFont="1" applyFill="1" applyProtection="1">
      <protection locked="0"/>
    </xf>
    <xf numFmtId="0" fontId="6" fillId="4" borderId="0" xfId="0" applyFont="1" applyFill="1" applyAlignment="1" applyProtection="1">
      <alignment horizontal="center" vertical="center" wrapText="1"/>
      <protection locked="0"/>
    </xf>
    <xf numFmtId="0" fontId="0" fillId="4" borderId="0" xfId="0" applyFill="1"/>
    <xf numFmtId="0" fontId="4" fillId="4" borderId="1" xfId="1" applyFont="1" applyFill="1" applyBorder="1" applyAlignment="1">
      <alignment horizontal="center" vertical="center" wrapText="1"/>
    </xf>
    <xf numFmtId="0" fontId="17" fillId="4" borderId="1" xfId="0" applyFont="1" applyFill="1" applyBorder="1" applyAlignment="1">
      <alignment horizontal="center"/>
    </xf>
    <xf numFmtId="2" fontId="0" fillId="4" borderId="1" xfId="0" applyNumberFormat="1" applyFill="1" applyBorder="1" applyAlignment="1">
      <alignment vertical="center"/>
    </xf>
    <xf numFmtId="0" fontId="3" fillId="4" borderId="5" xfId="1" applyFont="1" applyFill="1" applyBorder="1" applyAlignment="1">
      <alignment horizontal="center" vertical="center"/>
    </xf>
    <xf numFmtId="0" fontId="6" fillId="4" borderId="0" xfId="0" applyFont="1" applyFill="1" applyBorder="1" applyAlignment="1" applyProtection="1">
      <alignment horizontal="left" vertical="center" wrapText="1"/>
      <protection locked="0"/>
    </xf>
    <xf numFmtId="0" fontId="14" fillId="4" borderId="0" xfId="0" applyFont="1" applyFill="1" applyAlignment="1">
      <alignment vertical="center"/>
    </xf>
    <xf numFmtId="0" fontId="9" fillId="4" borderId="0" xfId="0" applyFont="1" applyFill="1" applyAlignment="1" applyProtection="1">
      <alignment vertical="center"/>
      <protection locked="0"/>
    </xf>
    <xf numFmtId="0" fontId="11" fillId="0" borderId="1" xfId="0" applyFont="1" applyBorder="1" applyAlignment="1">
      <alignment vertical="center" wrapText="1"/>
    </xf>
    <xf numFmtId="0" fontId="11" fillId="4" borderId="1" xfId="0" applyFont="1" applyFill="1" applyBorder="1" applyAlignment="1">
      <alignment vertical="center" wrapText="1"/>
    </xf>
    <xf numFmtId="0" fontId="11" fillId="0" borderId="0" xfId="0" applyFont="1" applyAlignment="1">
      <alignment wrapText="1"/>
    </xf>
    <xf numFmtId="0" fontId="3" fillId="0" borderId="0" xfId="0" applyFont="1" applyAlignment="1">
      <alignment wrapText="1"/>
    </xf>
    <xf numFmtId="0" fontId="5" fillId="0" borderId="0" xfId="0" applyFont="1" applyAlignment="1"/>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6" fillId="0" borderId="4" xfId="0"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6" xfId="0" applyFont="1" applyBorder="1" applyAlignment="1" applyProtection="1">
      <alignment horizontal="left" wrapText="1"/>
      <protection locked="0"/>
    </xf>
    <xf numFmtId="0" fontId="6" fillId="0" borderId="0" xfId="0" applyFont="1" applyBorder="1" applyAlignment="1" applyProtection="1">
      <alignment horizontal="center"/>
      <protection locked="0"/>
    </xf>
    <xf numFmtId="0" fontId="7" fillId="0" borderId="0" xfId="0" applyFont="1" applyBorder="1" applyAlignment="1" applyProtection="1">
      <alignment horizontal="left"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left" wrapText="1"/>
      <protection locked="0"/>
    </xf>
    <xf numFmtId="0" fontId="6" fillId="0" borderId="0" xfId="0" applyFont="1" applyBorder="1" applyAlignment="1" applyProtection="1">
      <alignment horizontal="left" vertical="center" wrapText="1"/>
      <protection locked="0"/>
    </xf>
    <xf numFmtId="0" fontId="6" fillId="0" borderId="3" xfId="0" applyFont="1" applyBorder="1" applyAlignment="1" applyProtection="1">
      <alignment horizontal="left" wrapText="1"/>
      <protection locked="0"/>
    </xf>
    <xf numFmtId="0" fontId="7" fillId="0" borderId="0" xfId="0" applyFont="1" applyBorder="1" applyAlignment="1" applyProtection="1">
      <alignment vertical="center" wrapText="1"/>
      <protection locked="0"/>
    </xf>
    <xf numFmtId="0" fontId="7" fillId="0" borderId="1" xfId="0" applyFont="1" applyBorder="1" applyAlignment="1" applyProtection="1">
      <alignment horizontal="center"/>
      <protection locked="0"/>
    </xf>
    <xf numFmtId="0" fontId="6" fillId="0" borderId="3" xfId="0" applyFont="1" applyBorder="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0" xfId="0" applyFont="1" applyBorder="1" applyAlignment="1" applyProtection="1">
      <alignment horizontal="left"/>
      <protection locked="0"/>
    </xf>
    <xf numFmtId="0" fontId="6" fillId="0" borderId="0" xfId="0" applyFont="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26" fillId="0" borderId="4" xfId="3" applyBorder="1" applyAlignment="1" applyProtection="1">
      <alignment horizontal="left" vertical="center" wrapText="1"/>
      <protection locked="0"/>
    </xf>
    <xf numFmtId="0" fontId="3" fillId="0" borderId="0" xfId="1" applyFont="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20" fillId="0" borderId="0" xfId="0" applyFont="1" applyAlignment="1">
      <alignment horizontal="left" wrapText="1"/>
    </xf>
    <xf numFmtId="0" fontId="22" fillId="3" borderId="2" xfId="0" applyFont="1" applyFill="1" applyBorder="1" applyAlignment="1">
      <alignment horizontal="left" vertical="top" wrapText="1"/>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cellXfs>
  <cellStyles count="4">
    <cellStyle name="Hipersaitas" xfId="3" builtinId="8"/>
    <cellStyle name="Įprastas"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60613</xdr:colOff>
      <xdr:row>0</xdr:row>
      <xdr:rowOff>69272</xdr:rowOff>
    </xdr:from>
    <xdr:ext cx="434340" cy="678183"/>
    <xdr:pic>
      <xdr:nvPicPr>
        <xdr:cNvPr id="2" name="Picture 2" descr="15408">
          <a:extLst>
            <a:ext uri="{FF2B5EF4-FFF2-40B4-BE49-F238E27FC236}">
              <a16:creationId xmlns:a16="http://schemas.microsoft.com/office/drawing/2014/main" id="{ED1F928E-1D3B-43EB-A8C5-368F0F4F67E3}"/>
            </a:ext>
          </a:extLst>
        </xdr:cNvPr>
        <xdr:cNvPicPr>
          <a:picLocks noChangeAspect="1"/>
        </xdr:cNvPicPr>
      </xdr:nvPicPr>
      <xdr:blipFill>
        <a:blip xmlns:r="http://schemas.openxmlformats.org/officeDocument/2006/relationships" r:embed="rId1" cstate="print"/>
        <a:srcRect/>
        <a:stretch>
          <a:fillRect/>
        </a:stretch>
      </xdr:blipFill>
      <xdr:spPr>
        <a:xfrm>
          <a:off x="5256068" y="69272"/>
          <a:ext cx="434340" cy="678183"/>
        </a:xfrm>
        <a:prstGeom prst="rect">
          <a:avLst/>
        </a:prstGeom>
        <a:noFill/>
        <a:ln>
          <a:noFill/>
        </a:ln>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rzis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4"/>
  <sheetViews>
    <sheetView tabSelected="1" zoomScale="90" zoomScaleNormal="90" workbookViewId="0">
      <selection activeCell="U8" sqref="U8"/>
    </sheetView>
  </sheetViews>
  <sheetFormatPr defaultColWidth="8.85546875" defaultRowHeight="12.75" x14ac:dyDescent="0.2"/>
  <cols>
    <col min="1" max="1" width="6" customWidth="1"/>
    <col min="2" max="2" width="23.140625" customWidth="1"/>
    <col min="3" max="4" width="24.42578125" customWidth="1"/>
    <col min="5" max="5" width="11.42578125" customWidth="1"/>
    <col min="6" max="6" width="8" customWidth="1"/>
    <col min="10" max="10" width="8.85546875" style="85"/>
    <col min="11" max="11" width="10.85546875" customWidth="1"/>
    <col min="12" max="12" width="11.28515625" customWidth="1"/>
    <col min="13" max="13" width="16.7109375" customWidth="1"/>
  </cols>
  <sheetData>
    <row r="1" spans="1:12" ht="15.75" x14ac:dyDescent="0.2">
      <c r="B1" s="138" t="s">
        <v>6</v>
      </c>
      <c r="C1" s="138"/>
      <c r="D1" s="138"/>
      <c r="E1" s="138"/>
      <c r="F1" s="138"/>
      <c r="G1" s="138"/>
      <c r="H1" s="138"/>
      <c r="I1" s="138"/>
      <c r="J1" s="138"/>
      <c r="K1" s="138"/>
      <c r="L1" s="138"/>
    </row>
    <row r="2" spans="1:12" ht="15.75" x14ac:dyDescent="0.25">
      <c r="B2" s="10"/>
      <c r="C2" s="10"/>
      <c r="D2" s="10"/>
      <c r="E2" s="11"/>
      <c r="F2" s="10"/>
      <c r="G2" s="10"/>
      <c r="H2" s="10"/>
      <c r="I2" s="10"/>
      <c r="J2" s="83"/>
      <c r="K2" s="10"/>
      <c r="L2" s="10"/>
    </row>
    <row r="3" spans="1:12" ht="15.75" x14ac:dyDescent="0.25">
      <c r="B3" s="10"/>
      <c r="C3" s="10"/>
      <c r="D3" s="10"/>
      <c r="E3" s="11"/>
      <c r="F3" s="10"/>
      <c r="G3" s="10"/>
      <c r="H3" s="10"/>
      <c r="I3" s="10"/>
      <c r="J3" s="83"/>
      <c r="K3" s="10"/>
      <c r="L3" s="10"/>
    </row>
    <row r="4" spans="1:12" ht="15.75" x14ac:dyDescent="0.2">
      <c r="B4" s="139"/>
      <c r="C4" s="139"/>
      <c r="D4" s="139"/>
      <c r="E4" s="139"/>
      <c r="F4" s="139"/>
      <c r="G4" s="139"/>
      <c r="H4" s="139"/>
      <c r="I4" s="139"/>
      <c r="J4" s="139"/>
      <c r="K4" s="139"/>
      <c r="L4" s="139"/>
    </row>
    <row r="5" spans="1:12" ht="15.75" x14ac:dyDescent="0.2">
      <c r="B5" s="139" t="s">
        <v>131</v>
      </c>
      <c r="C5" s="139"/>
      <c r="D5" s="139"/>
      <c r="E5" s="139"/>
      <c r="F5" s="139"/>
      <c r="G5" s="139"/>
      <c r="H5" s="139"/>
      <c r="I5" s="139"/>
      <c r="J5" s="139"/>
      <c r="K5" s="139"/>
      <c r="L5" s="139"/>
    </row>
    <row r="6" spans="1:12" ht="15.75" x14ac:dyDescent="0.25">
      <c r="B6" s="10"/>
      <c r="C6" s="10"/>
      <c r="D6" s="10"/>
      <c r="E6" s="11"/>
      <c r="F6" s="10"/>
      <c r="G6" s="10"/>
      <c r="H6" s="10"/>
      <c r="I6" s="10"/>
      <c r="J6" s="83"/>
      <c r="K6" s="10"/>
      <c r="L6" s="10"/>
    </row>
    <row r="7" spans="1:12" ht="15.75" x14ac:dyDescent="0.2">
      <c r="B7" s="140" t="s">
        <v>5</v>
      </c>
      <c r="C7" s="140"/>
      <c r="D7" s="140"/>
      <c r="E7" s="140"/>
      <c r="F7" s="140"/>
      <c r="G7" s="140"/>
      <c r="H7" s="140"/>
      <c r="I7" s="140"/>
      <c r="J7" s="140"/>
      <c r="K7" s="140"/>
      <c r="L7" s="140"/>
    </row>
    <row r="8" spans="1:12" ht="15.75" x14ac:dyDescent="0.25">
      <c r="B8" s="10"/>
      <c r="C8" s="10"/>
      <c r="D8" s="10"/>
      <c r="E8" s="11"/>
      <c r="F8" s="10"/>
      <c r="G8" s="10"/>
      <c r="H8" s="10"/>
      <c r="I8" s="10"/>
      <c r="J8" s="83"/>
      <c r="K8" s="10"/>
      <c r="L8" s="10"/>
    </row>
    <row r="9" spans="1:12" ht="36" customHeight="1" x14ac:dyDescent="0.2">
      <c r="A9" s="1"/>
      <c r="B9" s="139" t="s">
        <v>48</v>
      </c>
      <c r="C9" s="139"/>
      <c r="D9" s="139"/>
      <c r="E9" s="139"/>
      <c r="F9" s="139"/>
      <c r="G9" s="139"/>
      <c r="H9" s="139"/>
      <c r="I9" s="139"/>
      <c r="J9" s="139"/>
      <c r="K9" s="139"/>
      <c r="L9" s="139"/>
    </row>
    <row r="10" spans="1:12" ht="30.75" customHeight="1" x14ac:dyDescent="0.25">
      <c r="A10" s="2"/>
      <c r="B10" s="141" t="s">
        <v>114</v>
      </c>
      <c r="C10" s="141"/>
      <c r="D10" s="141"/>
      <c r="E10" s="141"/>
      <c r="F10" s="141"/>
      <c r="G10" s="141"/>
      <c r="H10" s="141"/>
      <c r="I10" s="141"/>
      <c r="J10" s="141"/>
      <c r="K10" s="141"/>
      <c r="L10" s="141"/>
    </row>
    <row r="11" spans="1:12" ht="15.75" x14ac:dyDescent="0.2">
      <c r="A11" s="45"/>
      <c r="B11" s="12"/>
      <c r="C11" s="12"/>
      <c r="D11" s="60"/>
      <c r="E11" s="82">
        <v>44487</v>
      </c>
      <c r="F11" s="12"/>
      <c r="G11" s="142"/>
      <c r="H11" s="142"/>
      <c r="I11" s="12"/>
      <c r="J11" s="84"/>
      <c r="K11" s="12"/>
      <c r="L11" s="12"/>
    </row>
    <row r="12" spans="1:12" ht="15.75" x14ac:dyDescent="0.2">
      <c r="A12" s="46"/>
      <c r="B12" s="12"/>
      <c r="C12" s="12"/>
      <c r="D12" s="60"/>
      <c r="E12" s="12" t="s">
        <v>7</v>
      </c>
      <c r="F12" s="50"/>
      <c r="G12" s="142"/>
      <c r="H12" s="142"/>
      <c r="I12" s="12"/>
      <c r="J12" s="84"/>
      <c r="K12" s="12"/>
      <c r="L12" s="12"/>
    </row>
    <row r="13" spans="1:12" ht="15.75" x14ac:dyDescent="0.2">
      <c r="A13" s="30"/>
      <c r="B13" s="12"/>
      <c r="C13" s="12"/>
      <c r="D13" s="60"/>
      <c r="E13" s="76" t="s">
        <v>132</v>
      </c>
      <c r="F13" s="12"/>
      <c r="G13" s="142"/>
      <c r="H13" s="142"/>
      <c r="I13" s="12"/>
      <c r="J13" s="84"/>
      <c r="K13" s="12"/>
      <c r="L13" s="12"/>
    </row>
    <row r="14" spans="1:12" ht="15.75" x14ac:dyDescent="0.2">
      <c r="A14" s="47"/>
      <c r="B14" s="12"/>
      <c r="C14" s="12"/>
      <c r="D14" s="60"/>
      <c r="E14" s="12" t="s">
        <v>8</v>
      </c>
      <c r="G14" s="142"/>
      <c r="H14" s="142"/>
      <c r="I14" s="12"/>
      <c r="J14" s="84"/>
      <c r="K14" s="12"/>
      <c r="L14" s="12"/>
    </row>
    <row r="15" spans="1:12" ht="15.75" x14ac:dyDescent="0.25">
      <c r="A15" s="47"/>
      <c r="B15" s="10"/>
      <c r="C15" s="10"/>
      <c r="D15" s="10"/>
      <c r="E15" s="11"/>
      <c r="F15" s="10"/>
      <c r="G15" s="10"/>
      <c r="H15" s="10"/>
      <c r="I15" s="10"/>
      <c r="J15" s="83"/>
      <c r="K15" s="10"/>
      <c r="L15" s="10"/>
    </row>
    <row r="16" spans="1:12" ht="15.75" customHeight="1" x14ac:dyDescent="0.2">
      <c r="A16" s="47"/>
      <c r="B16" s="143" t="s">
        <v>9</v>
      </c>
      <c r="C16" s="143"/>
      <c r="D16" s="143"/>
      <c r="E16" s="143"/>
      <c r="F16" s="143"/>
      <c r="G16" s="143"/>
      <c r="H16" s="143"/>
      <c r="I16" s="129" t="s">
        <v>133</v>
      </c>
      <c r="J16" s="130"/>
      <c r="K16" s="130"/>
      <c r="L16" s="131"/>
    </row>
    <row r="17" spans="1:15" ht="15.75" customHeight="1" x14ac:dyDescent="0.2">
      <c r="A17" s="47"/>
      <c r="B17" s="143" t="s">
        <v>10</v>
      </c>
      <c r="C17" s="143"/>
      <c r="D17" s="143"/>
      <c r="E17" s="143"/>
      <c r="F17" s="143"/>
      <c r="G17" s="143"/>
      <c r="H17" s="143"/>
      <c r="I17" s="129" t="s">
        <v>134</v>
      </c>
      <c r="J17" s="130"/>
      <c r="K17" s="130"/>
      <c r="L17" s="131"/>
    </row>
    <row r="18" spans="1:15" ht="15.75" x14ac:dyDescent="0.2">
      <c r="A18" s="47"/>
      <c r="B18" s="128" t="s">
        <v>11</v>
      </c>
      <c r="C18" s="128"/>
      <c r="D18" s="128"/>
      <c r="E18" s="128"/>
      <c r="F18" s="128"/>
      <c r="G18" s="128"/>
      <c r="H18" s="128"/>
      <c r="I18" s="129" t="s">
        <v>138</v>
      </c>
      <c r="J18" s="130"/>
      <c r="K18" s="130"/>
      <c r="L18" s="131"/>
    </row>
    <row r="19" spans="1:15" ht="15.75" x14ac:dyDescent="0.2">
      <c r="A19" s="47"/>
      <c r="B19" s="128" t="s">
        <v>12</v>
      </c>
      <c r="C19" s="128"/>
      <c r="D19" s="128"/>
      <c r="E19" s="128"/>
      <c r="F19" s="128"/>
      <c r="G19" s="128"/>
      <c r="H19" s="128"/>
      <c r="I19" s="129"/>
      <c r="J19" s="130"/>
      <c r="K19" s="130"/>
      <c r="L19" s="131"/>
    </row>
    <row r="20" spans="1:15" ht="15.75" x14ac:dyDescent="0.2">
      <c r="A20" s="47"/>
      <c r="B20" s="128" t="s">
        <v>13</v>
      </c>
      <c r="C20" s="128"/>
      <c r="D20" s="128"/>
      <c r="E20" s="128"/>
      <c r="F20" s="128"/>
      <c r="G20" s="128"/>
      <c r="H20" s="128"/>
      <c r="I20" s="129"/>
      <c r="J20" s="130"/>
      <c r="K20" s="130"/>
      <c r="L20" s="131"/>
    </row>
    <row r="21" spans="1:15" ht="15.75" x14ac:dyDescent="0.2">
      <c r="A21" s="47"/>
      <c r="B21" s="128" t="s">
        <v>14</v>
      </c>
      <c r="C21" s="128"/>
      <c r="D21" s="128"/>
      <c r="E21" s="128"/>
      <c r="F21" s="128"/>
      <c r="G21" s="128"/>
      <c r="H21" s="128"/>
      <c r="I21" s="132" t="s">
        <v>135</v>
      </c>
      <c r="J21" s="130"/>
      <c r="K21" s="130"/>
      <c r="L21" s="131"/>
    </row>
    <row r="22" spans="1:15" ht="15.75" x14ac:dyDescent="0.25">
      <c r="A22" s="30"/>
      <c r="B22" s="10"/>
      <c r="C22" s="10"/>
      <c r="D22" s="10"/>
      <c r="E22" s="11"/>
      <c r="F22" s="10"/>
      <c r="G22" s="10"/>
      <c r="H22" s="10"/>
      <c r="I22" s="10"/>
      <c r="J22" s="83"/>
      <c r="K22" s="10"/>
      <c r="L22" s="10"/>
      <c r="M22" s="136"/>
      <c r="N22" s="136"/>
      <c r="O22" s="136"/>
    </row>
    <row r="23" spans="1:15" ht="15" x14ac:dyDescent="0.25">
      <c r="A23" s="47"/>
      <c r="B23" s="68" t="s">
        <v>113</v>
      </c>
      <c r="C23" s="68"/>
      <c r="D23" s="68"/>
      <c r="E23" s="69"/>
      <c r="F23" s="69"/>
      <c r="G23" s="69"/>
      <c r="H23" s="69"/>
      <c r="I23" s="70"/>
      <c r="K23" s="70"/>
      <c r="L23" s="70"/>
      <c r="M23" s="70"/>
    </row>
    <row r="24" spans="1:15" ht="93" customHeight="1" x14ac:dyDescent="0.25">
      <c r="A24" s="47"/>
      <c r="B24" s="137" t="s">
        <v>77</v>
      </c>
      <c r="C24" s="137"/>
      <c r="D24" s="137"/>
      <c r="E24" s="137"/>
      <c r="F24" s="137"/>
      <c r="G24" s="137"/>
      <c r="H24" s="137"/>
      <c r="I24" s="137"/>
      <c r="J24" s="137"/>
      <c r="K24" s="137"/>
      <c r="L24" s="137"/>
      <c r="M24" s="137"/>
      <c r="N24" s="61"/>
      <c r="O24" s="61"/>
    </row>
    <row r="25" spans="1:15" ht="15" x14ac:dyDescent="0.2">
      <c r="A25" s="47"/>
    </row>
    <row r="26" spans="1:15" ht="15.75" x14ac:dyDescent="0.2">
      <c r="A26" s="47"/>
      <c r="B26" s="134" t="s">
        <v>28</v>
      </c>
      <c r="C26" s="134"/>
      <c r="D26" s="134"/>
      <c r="E26" s="135"/>
      <c r="F26" s="135"/>
      <c r="G26" s="135"/>
      <c r="H26" s="135"/>
      <c r="I26" s="135"/>
    </row>
    <row r="27" spans="1:15" ht="15.75" x14ac:dyDescent="0.2">
      <c r="A27" s="47"/>
      <c r="B27" s="134" t="s">
        <v>29</v>
      </c>
      <c r="C27" s="134"/>
      <c r="D27" s="134"/>
      <c r="E27" s="135"/>
      <c r="F27" s="135"/>
      <c r="G27" s="135"/>
      <c r="H27" s="135"/>
    </row>
    <row r="28" spans="1:15" ht="15.75" x14ac:dyDescent="0.2">
      <c r="A28" s="47"/>
      <c r="B28" s="134" t="s">
        <v>30</v>
      </c>
      <c r="C28" s="134"/>
      <c r="D28" s="134"/>
      <c r="E28" s="135"/>
      <c r="F28" s="135"/>
      <c r="G28" s="135"/>
      <c r="H28" s="135"/>
    </row>
    <row r="29" spans="1:15" ht="15.75" x14ac:dyDescent="0.2">
      <c r="A29" s="47"/>
      <c r="B29" s="33"/>
      <c r="C29" s="33"/>
      <c r="D29" s="33"/>
    </row>
    <row r="30" spans="1:15" ht="15.75" x14ac:dyDescent="0.2">
      <c r="A30" s="47"/>
      <c r="B30" s="36" t="s">
        <v>31</v>
      </c>
      <c r="C30" s="36"/>
      <c r="D30" s="36"/>
      <c r="E30" s="34"/>
      <c r="F30" s="34"/>
      <c r="G30" s="34"/>
      <c r="H30" s="34"/>
    </row>
    <row r="31" spans="1:15" ht="15.75" x14ac:dyDescent="0.2">
      <c r="A31" s="47"/>
      <c r="B31" s="37" t="s">
        <v>47</v>
      </c>
      <c r="C31" s="37"/>
      <c r="D31" s="37"/>
      <c r="E31" s="35"/>
      <c r="F31" s="35"/>
      <c r="G31" s="35"/>
      <c r="H31" s="35"/>
    </row>
    <row r="32" spans="1:15" ht="15" x14ac:dyDescent="0.25">
      <c r="A32" s="47"/>
      <c r="B32" s="8"/>
      <c r="C32" s="9"/>
      <c r="D32" s="58"/>
      <c r="E32" s="8"/>
      <c r="F32" s="8"/>
      <c r="G32" s="8"/>
      <c r="H32" s="8"/>
    </row>
    <row r="33" spans="1:18" ht="15" x14ac:dyDescent="0.25">
      <c r="A33" s="48"/>
      <c r="B33" s="49"/>
      <c r="C33" s="2"/>
      <c r="D33" s="2"/>
      <c r="E33" s="2"/>
      <c r="F33" s="2"/>
      <c r="G33" s="2"/>
    </row>
    <row r="34" spans="1:18" ht="114.75" x14ac:dyDescent="0.2">
      <c r="A34" s="6" t="s">
        <v>45</v>
      </c>
      <c r="B34" s="3" t="s">
        <v>1</v>
      </c>
      <c r="C34" s="3" t="s">
        <v>38</v>
      </c>
      <c r="D34" s="3" t="s">
        <v>46</v>
      </c>
      <c r="E34" s="3" t="s">
        <v>2</v>
      </c>
      <c r="F34" s="4" t="s">
        <v>73</v>
      </c>
      <c r="G34" s="4" t="s">
        <v>39</v>
      </c>
      <c r="H34" s="4" t="s">
        <v>40</v>
      </c>
      <c r="I34" s="4" t="s">
        <v>41</v>
      </c>
      <c r="J34" s="86" t="s">
        <v>42</v>
      </c>
      <c r="K34" s="4" t="s">
        <v>74</v>
      </c>
      <c r="L34" s="64" t="s">
        <v>75</v>
      </c>
      <c r="M34" s="65" t="s">
        <v>76</v>
      </c>
      <c r="N34" s="66"/>
      <c r="O34" s="67"/>
    </row>
    <row r="35" spans="1:18" ht="14.25" x14ac:dyDescent="0.2">
      <c r="A35" s="7">
        <v>1</v>
      </c>
      <c r="B35" s="62">
        <v>2</v>
      </c>
      <c r="C35" s="62">
        <v>3</v>
      </c>
      <c r="D35" s="62">
        <v>4</v>
      </c>
      <c r="E35" s="62">
        <v>5</v>
      </c>
      <c r="F35" s="62">
        <v>6</v>
      </c>
      <c r="G35" s="63">
        <v>7</v>
      </c>
      <c r="H35" s="63">
        <v>8</v>
      </c>
      <c r="I35" s="63">
        <v>9</v>
      </c>
      <c r="J35" s="87">
        <v>10</v>
      </c>
      <c r="K35" s="63">
        <v>11</v>
      </c>
      <c r="L35" s="63">
        <v>12</v>
      </c>
      <c r="M35" s="63">
        <v>13</v>
      </c>
    </row>
    <row r="36" spans="1:18" ht="135" x14ac:dyDescent="0.2">
      <c r="A36" s="52">
        <v>1</v>
      </c>
      <c r="B36" s="53" t="s">
        <v>49</v>
      </c>
      <c r="C36" s="54" t="s">
        <v>78</v>
      </c>
      <c r="D36" s="54" t="s">
        <v>118</v>
      </c>
      <c r="E36" s="55" t="s">
        <v>3</v>
      </c>
      <c r="F36" s="56">
        <v>50</v>
      </c>
      <c r="G36" s="55">
        <v>1200</v>
      </c>
      <c r="H36" s="57">
        <v>1250</v>
      </c>
      <c r="I36" s="78">
        <v>1.24</v>
      </c>
      <c r="J36" s="88">
        <f>ROUND(I36*1.21,2)</f>
        <v>1.5</v>
      </c>
      <c r="K36" s="51">
        <f>+F36*I36</f>
        <v>62</v>
      </c>
      <c r="L36" s="51">
        <f>+G36*I36</f>
        <v>1488</v>
      </c>
      <c r="M36" s="51">
        <f>+K36+L36</f>
        <v>1550</v>
      </c>
      <c r="N36" s="80"/>
      <c r="O36" s="79"/>
      <c r="P36" s="79"/>
      <c r="Q36" s="79"/>
      <c r="R36" s="79"/>
    </row>
    <row r="37" spans="1:18" ht="195" x14ac:dyDescent="0.2">
      <c r="A37" s="52">
        <v>2</v>
      </c>
      <c r="B37" s="53" t="s">
        <v>49</v>
      </c>
      <c r="C37" s="71" t="s">
        <v>109</v>
      </c>
      <c r="D37" s="93" t="s">
        <v>145</v>
      </c>
      <c r="E37" s="55" t="s">
        <v>3</v>
      </c>
      <c r="F37" s="56">
        <v>0</v>
      </c>
      <c r="G37" s="55">
        <v>250</v>
      </c>
      <c r="H37" s="57">
        <f t="shared" ref="H37:H68" si="0">G37+F37</f>
        <v>250</v>
      </c>
      <c r="I37" s="78">
        <v>2.0699999999999998</v>
      </c>
      <c r="J37" s="88">
        <f t="shared" ref="J37:J71" si="1">ROUND(I37*1.21,2)</f>
        <v>2.5</v>
      </c>
      <c r="K37" s="51">
        <f t="shared" ref="K37:K68" si="2">+F37*I37</f>
        <v>0</v>
      </c>
      <c r="L37" s="51">
        <f t="shared" ref="L37:L68" si="3">+G37*I37</f>
        <v>517.5</v>
      </c>
      <c r="M37" s="51">
        <f t="shared" ref="M37:M68" si="4">+K37+L37</f>
        <v>517.5</v>
      </c>
      <c r="N37" s="80"/>
      <c r="O37" s="79"/>
      <c r="P37" s="79"/>
      <c r="Q37" s="79"/>
      <c r="R37" s="79"/>
    </row>
    <row r="38" spans="1:18" ht="210" x14ac:dyDescent="0.25">
      <c r="A38" s="52">
        <v>3</v>
      </c>
      <c r="B38" s="53" t="s">
        <v>50</v>
      </c>
      <c r="C38" s="54" t="s">
        <v>79</v>
      </c>
      <c r="D38" s="72" t="s">
        <v>116</v>
      </c>
      <c r="E38" s="55" t="s">
        <v>3</v>
      </c>
      <c r="F38" s="56">
        <v>20</v>
      </c>
      <c r="G38" s="55">
        <v>900</v>
      </c>
      <c r="H38" s="57">
        <f t="shared" si="0"/>
        <v>920</v>
      </c>
      <c r="I38" s="78">
        <v>0.5</v>
      </c>
      <c r="J38" s="88">
        <f t="shared" si="1"/>
        <v>0.61</v>
      </c>
      <c r="K38" s="51">
        <f t="shared" si="2"/>
        <v>10</v>
      </c>
      <c r="L38" s="51">
        <f t="shared" si="3"/>
        <v>450</v>
      </c>
      <c r="M38" s="51">
        <f t="shared" si="4"/>
        <v>460</v>
      </c>
      <c r="N38" s="80"/>
      <c r="O38" s="79"/>
      <c r="P38" s="79"/>
      <c r="Q38" s="79"/>
      <c r="R38" s="79"/>
    </row>
    <row r="39" spans="1:18" ht="255" x14ac:dyDescent="0.2">
      <c r="A39" s="52">
        <v>4</v>
      </c>
      <c r="B39" s="53" t="s">
        <v>51</v>
      </c>
      <c r="C39" s="54" t="s">
        <v>81</v>
      </c>
      <c r="D39" s="54" t="s">
        <v>127</v>
      </c>
      <c r="E39" s="55" t="s">
        <v>3</v>
      </c>
      <c r="F39" s="56">
        <v>40</v>
      </c>
      <c r="G39" s="55">
        <v>450</v>
      </c>
      <c r="H39" s="57">
        <f t="shared" si="0"/>
        <v>490</v>
      </c>
      <c r="I39" s="78">
        <v>1.49</v>
      </c>
      <c r="J39" s="88">
        <f t="shared" si="1"/>
        <v>1.8</v>
      </c>
      <c r="K39" s="51">
        <f t="shared" si="2"/>
        <v>59.6</v>
      </c>
      <c r="L39" s="51">
        <f t="shared" si="3"/>
        <v>670.5</v>
      </c>
      <c r="M39" s="51">
        <f t="shared" si="4"/>
        <v>730.1</v>
      </c>
      <c r="N39" s="80"/>
      <c r="O39" s="79"/>
      <c r="P39" s="79"/>
      <c r="Q39" s="79"/>
      <c r="R39" s="79"/>
    </row>
    <row r="40" spans="1:18" ht="345" x14ac:dyDescent="0.2">
      <c r="A40" s="52">
        <v>5</v>
      </c>
      <c r="B40" s="53" t="s">
        <v>51</v>
      </c>
      <c r="C40" s="54" t="s">
        <v>80</v>
      </c>
      <c r="D40" s="54" t="s">
        <v>129</v>
      </c>
      <c r="E40" s="55" t="s">
        <v>3</v>
      </c>
      <c r="F40" s="56">
        <v>20</v>
      </c>
      <c r="G40" s="55">
        <v>450</v>
      </c>
      <c r="H40" s="57">
        <f t="shared" si="0"/>
        <v>470</v>
      </c>
      <c r="I40" s="78">
        <v>2.31</v>
      </c>
      <c r="J40" s="88">
        <f t="shared" si="1"/>
        <v>2.8</v>
      </c>
      <c r="K40" s="51">
        <f t="shared" si="2"/>
        <v>46.2</v>
      </c>
      <c r="L40" s="51">
        <f t="shared" si="3"/>
        <v>1039.5</v>
      </c>
      <c r="M40" s="51">
        <f t="shared" si="4"/>
        <v>1085.7</v>
      </c>
      <c r="N40" s="80"/>
      <c r="O40" s="79"/>
      <c r="P40" s="79"/>
      <c r="Q40" s="79"/>
      <c r="R40" s="79"/>
    </row>
    <row r="41" spans="1:18" ht="105" x14ac:dyDescent="0.25">
      <c r="A41" s="52">
        <v>6</v>
      </c>
      <c r="B41" s="53" t="s">
        <v>52</v>
      </c>
      <c r="C41" s="54" t="s">
        <v>82</v>
      </c>
      <c r="D41" s="72" t="s">
        <v>128</v>
      </c>
      <c r="E41" s="55" t="s">
        <v>3</v>
      </c>
      <c r="F41" s="56">
        <v>10</v>
      </c>
      <c r="G41" s="55">
        <v>1200</v>
      </c>
      <c r="H41" s="57">
        <f t="shared" si="0"/>
        <v>1210</v>
      </c>
      <c r="I41" s="78">
        <v>2.0699999999999998</v>
      </c>
      <c r="J41" s="88">
        <f t="shared" si="1"/>
        <v>2.5</v>
      </c>
      <c r="K41" s="51">
        <f t="shared" si="2"/>
        <v>20.7</v>
      </c>
      <c r="L41" s="51">
        <f t="shared" si="3"/>
        <v>2484</v>
      </c>
      <c r="M41" s="51">
        <f t="shared" si="4"/>
        <v>2504.6999999999998</v>
      </c>
      <c r="N41" s="80"/>
      <c r="O41" s="79"/>
      <c r="P41" s="79"/>
      <c r="Q41" s="79"/>
      <c r="R41" s="79"/>
    </row>
    <row r="42" spans="1:18" ht="180" x14ac:dyDescent="0.2">
      <c r="A42" s="52">
        <v>7</v>
      </c>
      <c r="B42" s="53" t="s">
        <v>53</v>
      </c>
      <c r="C42" s="71" t="s">
        <v>110</v>
      </c>
      <c r="D42" s="93" t="s">
        <v>146</v>
      </c>
      <c r="E42" s="55" t="s">
        <v>3</v>
      </c>
      <c r="F42" s="56">
        <v>40</v>
      </c>
      <c r="G42" s="55">
        <v>1100</v>
      </c>
      <c r="H42" s="57">
        <v>1140</v>
      </c>
      <c r="I42" s="78">
        <v>1.32</v>
      </c>
      <c r="J42" s="88">
        <f t="shared" si="1"/>
        <v>1.6</v>
      </c>
      <c r="K42" s="51">
        <f t="shared" si="2"/>
        <v>52.800000000000004</v>
      </c>
      <c r="L42" s="51">
        <f t="shared" si="3"/>
        <v>1452</v>
      </c>
      <c r="M42" s="51">
        <f t="shared" si="4"/>
        <v>1504.8</v>
      </c>
      <c r="N42" s="80"/>
      <c r="O42" s="79"/>
      <c r="P42" s="79"/>
      <c r="Q42" s="79"/>
      <c r="R42" s="79"/>
    </row>
    <row r="43" spans="1:18" ht="114" customHeight="1" x14ac:dyDescent="0.2">
      <c r="A43" s="52">
        <v>8</v>
      </c>
      <c r="B43" s="53" t="s">
        <v>53</v>
      </c>
      <c r="C43" s="71" t="s">
        <v>111</v>
      </c>
      <c r="D43" s="93" t="s">
        <v>162</v>
      </c>
      <c r="E43" s="55" t="s">
        <v>3</v>
      </c>
      <c r="F43" s="56">
        <v>50</v>
      </c>
      <c r="G43" s="55">
        <v>1200</v>
      </c>
      <c r="H43" s="57">
        <v>1250</v>
      </c>
      <c r="I43" s="78">
        <v>0.91</v>
      </c>
      <c r="J43" s="88">
        <f t="shared" si="1"/>
        <v>1.1000000000000001</v>
      </c>
      <c r="K43" s="51">
        <f t="shared" si="2"/>
        <v>45.5</v>
      </c>
      <c r="L43" s="51">
        <f t="shared" si="3"/>
        <v>1092</v>
      </c>
      <c r="M43" s="51">
        <f t="shared" si="4"/>
        <v>1137.5</v>
      </c>
      <c r="N43" s="80"/>
      <c r="O43" s="79"/>
      <c r="P43" s="79"/>
      <c r="Q43" s="79"/>
      <c r="R43" s="79"/>
    </row>
    <row r="44" spans="1:18" ht="150" x14ac:dyDescent="0.2">
      <c r="A44" s="52">
        <v>9</v>
      </c>
      <c r="B44" s="53" t="s">
        <v>53</v>
      </c>
      <c r="C44" s="71" t="s">
        <v>112</v>
      </c>
      <c r="D44" s="94" t="s">
        <v>163</v>
      </c>
      <c r="E44" s="55" t="s">
        <v>3</v>
      </c>
      <c r="F44" s="56">
        <v>0</v>
      </c>
      <c r="G44" s="55">
        <v>1300</v>
      </c>
      <c r="H44" s="57">
        <v>1300</v>
      </c>
      <c r="I44" s="78">
        <v>0.41</v>
      </c>
      <c r="J44" s="88">
        <f t="shared" si="1"/>
        <v>0.5</v>
      </c>
      <c r="K44" s="51">
        <f t="shared" si="2"/>
        <v>0</v>
      </c>
      <c r="L44" s="51">
        <f t="shared" si="3"/>
        <v>533</v>
      </c>
      <c r="M44" s="51">
        <f t="shared" si="4"/>
        <v>533</v>
      </c>
      <c r="N44" s="80"/>
      <c r="O44" s="79"/>
      <c r="P44" s="79"/>
      <c r="Q44" s="79"/>
      <c r="R44" s="79"/>
    </row>
    <row r="45" spans="1:18" ht="135" x14ac:dyDescent="0.2">
      <c r="A45" s="52">
        <v>10</v>
      </c>
      <c r="B45" s="53" t="s">
        <v>54</v>
      </c>
      <c r="C45" s="71" t="s">
        <v>83</v>
      </c>
      <c r="D45" s="93" t="s">
        <v>147</v>
      </c>
      <c r="E45" s="55" t="s">
        <v>3</v>
      </c>
      <c r="F45" s="56">
        <v>20</v>
      </c>
      <c r="G45" s="55">
        <v>1500</v>
      </c>
      <c r="H45" s="57">
        <v>1520</v>
      </c>
      <c r="I45" s="78">
        <v>0.5</v>
      </c>
      <c r="J45" s="88">
        <f t="shared" si="1"/>
        <v>0.61</v>
      </c>
      <c r="K45" s="51">
        <f t="shared" si="2"/>
        <v>10</v>
      </c>
      <c r="L45" s="51">
        <f t="shared" si="3"/>
        <v>750</v>
      </c>
      <c r="M45" s="51">
        <f t="shared" si="4"/>
        <v>760</v>
      </c>
      <c r="N45" s="80"/>
      <c r="O45" s="79"/>
      <c r="P45" s="79"/>
      <c r="Q45" s="79"/>
      <c r="R45" s="79"/>
    </row>
    <row r="46" spans="1:18" ht="150" x14ac:dyDescent="0.2">
      <c r="A46" s="52">
        <v>11</v>
      </c>
      <c r="B46" s="53" t="s">
        <v>55</v>
      </c>
      <c r="C46" s="54" t="s">
        <v>83</v>
      </c>
      <c r="D46" s="93" t="s">
        <v>148</v>
      </c>
      <c r="E46" s="55" t="s">
        <v>3</v>
      </c>
      <c r="F46" s="56">
        <v>20</v>
      </c>
      <c r="G46" s="55">
        <v>1200</v>
      </c>
      <c r="H46" s="57">
        <f t="shared" si="0"/>
        <v>1220</v>
      </c>
      <c r="I46" s="78">
        <v>1.65</v>
      </c>
      <c r="J46" s="88">
        <f t="shared" si="1"/>
        <v>2</v>
      </c>
      <c r="K46" s="51">
        <f t="shared" si="2"/>
        <v>33</v>
      </c>
      <c r="L46" s="51">
        <f t="shared" si="3"/>
        <v>1980</v>
      </c>
      <c r="M46" s="51">
        <f t="shared" si="4"/>
        <v>2013</v>
      </c>
      <c r="N46" s="80"/>
      <c r="O46" s="79"/>
      <c r="P46" s="79"/>
      <c r="Q46" s="79"/>
      <c r="R46" s="79"/>
    </row>
    <row r="47" spans="1:18" ht="135" x14ac:dyDescent="0.2">
      <c r="A47" s="52">
        <v>12</v>
      </c>
      <c r="B47" s="53" t="s">
        <v>56</v>
      </c>
      <c r="C47" s="54" t="s">
        <v>84</v>
      </c>
      <c r="D47" s="93" t="s">
        <v>149</v>
      </c>
      <c r="E47" s="55" t="s">
        <v>3</v>
      </c>
      <c r="F47" s="56">
        <v>0</v>
      </c>
      <c r="G47" s="55">
        <v>1200</v>
      </c>
      <c r="H47" s="57">
        <f t="shared" si="0"/>
        <v>1200</v>
      </c>
      <c r="I47" s="78">
        <v>0.41</v>
      </c>
      <c r="J47" s="88">
        <f t="shared" si="1"/>
        <v>0.5</v>
      </c>
      <c r="K47" s="51">
        <f t="shared" si="2"/>
        <v>0</v>
      </c>
      <c r="L47" s="51">
        <f t="shared" si="3"/>
        <v>491.99999999999994</v>
      </c>
      <c r="M47" s="51">
        <f t="shared" si="4"/>
        <v>491.99999999999994</v>
      </c>
      <c r="N47" s="80"/>
      <c r="O47" s="79"/>
      <c r="P47" s="79"/>
      <c r="Q47" s="79"/>
      <c r="R47" s="79"/>
    </row>
    <row r="48" spans="1:18" ht="135" x14ac:dyDescent="0.2">
      <c r="A48" s="52">
        <v>13</v>
      </c>
      <c r="B48" s="53" t="s">
        <v>56</v>
      </c>
      <c r="C48" s="54" t="s">
        <v>85</v>
      </c>
      <c r="D48" s="54" t="s">
        <v>142</v>
      </c>
      <c r="E48" s="55" t="s">
        <v>3</v>
      </c>
      <c r="F48" s="56">
        <v>10</v>
      </c>
      <c r="G48" s="55">
        <v>650</v>
      </c>
      <c r="H48" s="57">
        <f t="shared" si="0"/>
        <v>660</v>
      </c>
      <c r="I48" s="78">
        <v>2.48</v>
      </c>
      <c r="J48" s="88">
        <f t="shared" si="1"/>
        <v>3</v>
      </c>
      <c r="K48" s="51">
        <f t="shared" si="2"/>
        <v>24.8</v>
      </c>
      <c r="L48" s="51">
        <f t="shared" si="3"/>
        <v>1612</v>
      </c>
      <c r="M48" s="51">
        <f t="shared" si="4"/>
        <v>1636.8</v>
      </c>
      <c r="N48" s="80"/>
      <c r="O48" s="79"/>
      <c r="P48" s="79"/>
      <c r="Q48" s="79"/>
      <c r="R48" s="79"/>
    </row>
    <row r="49" spans="1:18" ht="165" x14ac:dyDescent="0.25">
      <c r="A49" s="52">
        <v>14</v>
      </c>
      <c r="B49" s="53" t="s">
        <v>57</v>
      </c>
      <c r="C49" s="54" t="s">
        <v>86</v>
      </c>
      <c r="D49" s="75" t="s">
        <v>143</v>
      </c>
      <c r="E49" s="55" t="s">
        <v>3</v>
      </c>
      <c r="F49" s="56">
        <v>10</v>
      </c>
      <c r="G49" s="55">
        <v>1500</v>
      </c>
      <c r="H49" s="57">
        <f t="shared" si="0"/>
        <v>1510</v>
      </c>
      <c r="I49" s="78">
        <v>0.5</v>
      </c>
      <c r="J49" s="88">
        <f t="shared" si="1"/>
        <v>0.61</v>
      </c>
      <c r="K49" s="51">
        <f t="shared" si="2"/>
        <v>5</v>
      </c>
      <c r="L49" s="51">
        <f t="shared" si="3"/>
        <v>750</v>
      </c>
      <c r="M49" s="51">
        <f t="shared" si="4"/>
        <v>755</v>
      </c>
      <c r="N49" s="80"/>
      <c r="O49" s="79"/>
      <c r="P49" s="79"/>
      <c r="Q49" s="79"/>
      <c r="R49" s="79"/>
    </row>
    <row r="50" spans="1:18" ht="90" x14ac:dyDescent="0.25">
      <c r="A50" s="52">
        <v>15</v>
      </c>
      <c r="B50" s="53" t="s">
        <v>58</v>
      </c>
      <c r="C50" s="54" t="s">
        <v>87</v>
      </c>
      <c r="D50" s="95" t="s">
        <v>150</v>
      </c>
      <c r="E50" s="55" t="s">
        <v>3</v>
      </c>
      <c r="F50" s="56">
        <v>30</v>
      </c>
      <c r="G50" s="55">
        <v>1400</v>
      </c>
      <c r="H50" s="57">
        <f t="shared" si="0"/>
        <v>1430</v>
      </c>
      <c r="I50" s="78">
        <v>0.5</v>
      </c>
      <c r="J50" s="88">
        <f t="shared" si="1"/>
        <v>0.61</v>
      </c>
      <c r="K50" s="51">
        <f t="shared" si="2"/>
        <v>15</v>
      </c>
      <c r="L50" s="51">
        <f t="shared" si="3"/>
        <v>700</v>
      </c>
      <c r="M50" s="51">
        <f t="shared" si="4"/>
        <v>715</v>
      </c>
      <c r="N50" s="80"/>
      <c r="O50" s="79"/>
      <c r="P50" s="79"/>
      <c r="Q50" s="79"/>
      <c r="R50" s="79"/>
    </row>
    <row r="51" spans="1:18" ht="120" x14ac:dyDescent="0.2">
      <c r="A51" s="52">
        <v>16</v>
      </c>
      <c r="B51" s="53" t="s">
        <v>88</v>
      </c>
      <c r="C51" s="93" t="s">
        <v>87</v>
      </c>
      <c r="D51" s="93" t="s">
        <v>151</v>
      </c>
      <c r="E51" s="55" t="s">
        <v>3</v>
      </c>
      <c r="F51" s="56">
        <v>20</v>
      </c>
      <c r="G51" s="55">
        <v>800</v>
      </c>
      <c r="H51" s="57">
        <f t="shared" si="0"/>
        <v>820</v>
      </c>
      <c r="I51" s="78">
        <v>0.66</v>
      </c>
      <c r="J51" s="88">
        <f t="shared" si="1"/>
        <v>0.8</v>
      </c>
      <c r="K51" s="51">
        <f t="shared" si="2"/>
        <v>13.200000000000001</v>
      </c>
      <c r="L51" s="51">
        <f t="shared" si="3"/>
        <v>528</v>
      </c>
      <c r="M51" s="51">
        <f t="shared" si="4"/>
        <v>541.20000000000005</v>
      </c>
      <c r="N51" s="80"/>
      <c r="O51" s="79"/>
      <c r="P51" s="79"/>
      <c r="Q51" s="79"/>
      <c r="R51" s="79"/>
    </row>
    <row r="52" spans="1:18" ht="120" x14ac:dyDescent="0.2">
      <c r="A52" s="52">
        <v>17</v>
      </c>
      <c r="B52" s="53" t="s">
        <v>89</v>
      </c>
      <c r="C52" s="54" t="s">
        <v>91</v>
      </c>
      <c r="D52" s="93" t="s">
        <v>152</v>
      </c>
      <c r="E52" s="55" t="s">
        <v>3</v>
      </c>
      <c r="F52" s="56">
        <v>40</v>
      </c>
      <c r="G52" s="55">
        <v>600</v>
      </c>
      <c r="H52" s="57">
        <f t="shared" si="0"/>
        <v>640</v>
      </c>
      <c r="I52" s="78">
        <v>1.57</v>
      </c>
      <c r="J52" s="88">
        <f t="shared" si="1"/>
        <v>1.9</v>
      </c>
      <c r="K52" s="51">
        <f t="shared" si="2"/>
        <v>62.800000000000004</v>
      </c>
      <c r="L52" s="51">
        <f t="shared" si="3"/>
        <v>942</v>
      </c>
      <c r="M52" s="51">
        <f t="shared" si="4"/>
        <v>1004.8</v>
      </c>
      <c r="N52" s="80"/>
      <c r="O52" s="79"/>
      <c r="P52" s="79"/>
      <c r="Q52" s="79"/>
      <c r="R52" s="79"/>
    </row>
    <row r="53" spans="1:18" ht="165" x14ac:dyDescent="0.2">
      <c r="A53" s="52">
        <v>18</v>
      </c>
      <c r="B53" s="53" t="s">
        <v>59</v>
      </c>
      <c r="C53" s="54" t="s">
        <v>93</v>
      </c>
      <c r="D53" s="54" t="s">
        <v>144</v>
      </c>
      <c r="E53" s="55" t="s">
        <v>3</v>
      </c>
      <c r="F53" s="56">
        <v>40</v>
      </c>
      <c r="G53" s="55">
        <v>1400</v>
      </c>
      <c r="H53" s="57">
        <v>1440</v>
      </c>
      <c r="I53" s="78">
        <v>0.5</v>
      </c>
      <c r="J53" s="88">
        <f t="shared" si="1"/>
        <v>0.61</v>
      </c>
      <c r="K53" s="51">
        <f t="shared" si="2"/>
        <v>20</v>
      </c>
      <c r="L53" s="51">
        <f t="shared" si="3"/>
        <v>700</v>
      </c>
      <c r="M53" s="51">
        <f t="shared" si="4"/>
        <v>720</v>
      </c>
      <c r="N53" s="80"/>
      <c r="O53" s="79"/>
      <c r="P53" s="79"/>
      <c r="Q53" s="79"/>
      <c r="R53" s="79"/>
    </row>
    <row r="54" spans="1:18" ht="120" x14ac:dyDescent="0.25">
      <c r="A54" s="52">
        <v>19</v>
      </c>
      <c r="B54" s="53" t="s">
        <v>59</v>
      </c>
      <c r="C54" s="54" t="s">
        <v>92</v>
      </c>
      <c r="D54" s="72" t="s">
        <v>125</v>
      </c>
      <c r="E54" s="55" t="s">
        <v>3</v>
      </c>
      <c r="F54" s="56">
        <v>0</v>
      </c>
      <c r="G54" s="55">
        <v>700</v>
      </c>
      <c r="H54" s="57">
        <f t="shared" si="0"/>
        <v>700</v>
      </c>
      <c r="I54" s="78">
        <v>0.5</v>
      </c>
      <c r="J54" s="88">
        <f t="shared" si="1"/>
        <v>0.61</v>
      </c>
      <c r="K54" s="51">
        <f t="shared" si="2"/>
        <v>0</v>
      </c>
      <c r="L54" s="51">
        <f t="shared" si="3"/>
        <v>350</v>
      </c>
      <c r="M54" s="51">
        <f t="shared" si="4"/>
        <v>350</v>
      </c>
      <c r="N54" s="80"/>
      <c r="O54" s="79"/>
      <c r="P54" s="79"/>
      <c r="Q54" s="79"/>
      <c r="R54" s="79"/>
    </row>
    <row r="55" spans="1:18" ht="105" x14ac:dyDescent="0.2">
      <c r="A55" s="52">
        <v>20</v>
      </c>
      <c r="B55" s="53" t="s">
        <v>59</v>
      </c>
      <c r="C55" s="54" t="s">
        <v>90</v>
      </c>
      <c r="D55" s="54" t="s">
        <v>126</v>
      </c>
      <c r="E55" s="55" t="s">
        <v>3</v>
      </c>
      <c r="F55" s="56">
        <v>40</v>
      </c>
      <c r="G55" s="55">
        <v>1100</v>
      </c>
      <c r="H55" s="57">
        <f t="shared" si="0"/>
        <v>1140</v>
      </c>
      <c r="I55" s="78">
        <v>2.0699999999999998</v>
      </c>
      <c r="J55" s="88">
        <f t="shared" si="1"/>
        <v>2.5</v>
      </c>
      <c r="K55" s="51">
        <f t="shared" si="2"/>
        <v>82.8</v>
      </c>
      <c r="L55" s="51">
        <f t="shared" si="3"/>
        <v>2277</v>
      </c>
      <c r="M55" s="51">
        <f t="shared" si="4"/>
        <v>2359.8000000000002</v>
      </c>
      <c r="N55" s="80"/>
      <c r="O55" s="79"/>
      <c r="P55" s="79"/>
      <c r="Q55" s="79"/>
      <c r="R55" s="79"/>
    </row>
    <row r="56" spans="1:18" ht="90" x14ac:dyDescent="0.2">
      <c r="A56" s="52">
        <v>21</v>
      </c>
      <c r="B56" s="53" t="s">
        <v>60</v>
      </c>
      <c r="C56" s="54" t="s">
        <v>94</v>
      </c>
      <c r="D56" s="93" t="s">
        <v>153</v>
      </c>
      <c r="E56" s="55" t="s">
        <v>3</v>
      </c>
      <c r="F56" s="56">
        <v>50</v>
      </c>
      <c r="G56" s="55">
        <v>850</v>
      </c>
      <c r="H56" s="57">
        <f t="shared" si="0"/>
        <v>900</v>
      </c>
      <c r="I56" s="78">
        <v>0.41</v>
      </c>
      <c r="J56" s="88">
        <f t="shared" si="1"/>
        <v>0.5</v>
      </c>
      <c r="K56" s="51">
        <f t="shared" si="2"/>
        <v>20.5</v>
      </c>
      <c r="L56" s="51">
        <f t="shared" si="3"/>
        <v>348.5</v>
      </c>
      <c r="M56" s="51">
        <f t="shared" si="4"/>
        <v>369</v>
      </c>
      <c r="N56" s="80"/>
      <c r="O56" s="79"/>
      <c r="P56" s="79"/>
      <c r="Q56" s="79"/>
      <c r="R56" s="79"/>
    </row>
    <row r="57" spans="1:18" ht="90" x14ac:dyDescent="0.2">
      <c r="A57" s="52">
        <v>22</v>
      </c>
      <c r="B57" s="53" t="s">
        <v>60</v>
      </c>
      <c r="C57" s="54" t="s">
        <v>95</v>
      </c>
      <c r="D57" s="93" t="s">
        <v>154</v>
      </c>
      <c r="E57" s="55" t="s">
        <v>3</v>
      </c>
      <c r="F57" s="56">
        <v>20</v>
      </c>
      <c r="G57" s="55">
        <v>850</v>
      </c>
      <c r="H57" s="57">
        <f t="shared" si="0"/>
        <v>870</v>
      </c>
      <c r="I57" s="78">
        <v>1.49</v>
      </c>
      <c r="J57" s="88">
        <f t="shared" si="1"/>
        <v>1.8</v>
      </c>
      <c r="K57" s="51">
        <f t="shared" si="2"/>
        <v>29.8</v>
      </c>
      <c r="L57" s="51">
        <f t="shared" si="3"/>
        <v>1266.5</v>
      </c>
      <c r="M57" s="51">
        <f t="shared" si="4"/>
        <v>1296.3</v>
      </c>
      <c r="N57" s="80"/>
      <c r="O57" s="79"/>
      <c r="P57" s="79"/>
      <c r="Q57" s="79"/>
      <c r="R57" s="79"/>
    </row>
    <row r="58" spans="1:18" ht="120" x14ac:dyDescent="0.2">
      <c r="A58" s="52">
        <v>23</v>
      </c>
      <c r="B58" s="53" t="s">
        <v>61</v>
      </c>
      <c r="C58" s="54" t="s">
        <v>96</v>
      </c>
      <c r="D58" s="93" t="s">
        <v>155</v>
      </c>
      <c r="E58" s="55" t="s">
        <v>3</v>
      </c>
      <c r="F58" s="56">
        <v>20</v>
      </c>
      <c r="G58" s="55">
        <v>1200</v>
      </c>
      <c r="H58" s="57">
        <f t="shared" si="0"/>
        <v>1220</v>
      </c>
      <c r="I58" s="78">
        <v>3.31</v>
      </c>
      <c r="J58" s="88">
        <f t="shared" si="1"/>
        <v>4.01</v>
      </c>
      <c r="K58" s="51">
        <f t="shared" si="2"/>
        <v>66.2</v>
      </c>
      <c r="L58" s="51">
        <f t="shared" si="3"/>
        <v>3972</v>
      </c>
      <c r="M58" s="51">
        <f t="shared" si="4"/>
        <v>4038.2</v>
      </c>
      <c r="N58" s="80"/>
      <c r="O58" s="79"/>
      <c r="P58" s="79"/>
      <c r="Q58" s="79"/>
      <c r="R58" s="79"/>
    </row>
    <row r="59" spans="1:18" ht="165" x14ac:dyDescent="0.25">
      <c r="A59" s="52">
        <v>24</v>
      </c>
      <c r="B59" s="53" t="s">
        <v>62</v>
      </c>
      <c r="C59" s="54" t="s">
        <v>96</v>
      </c>
      <c r="D59" s="95" t="s">
        <v>156</v>
      </c>
      <c r="E59" s="55" t="s">
        <v>3</v>
      </c>
      <c r="F59" s="56">
        <v>0</v>
      </c>
      <c r="G59" s="55">
        <v>800</v>
      </c>
      <c r="H59" s="57">
        <f t="shared" si="0"/>
        <v>800</v>
      </c>
      <c r="I59" s="78">
        <v>3.72</v>
      </c>
      <c r="J59" s="88">
        <f t="shared" si="1"/>
        <v>4.5</v>
      </c>
      <c r="K59" s="51">
        <f t="shared" si="2"/>
        <v>0</v>
      </c>
      <c r="L59" s="51">
        <f t="shared" si="3"/>
        <v>2976</v>
      </c>
      <c r="M59" s="51">
        <f t="shared" si="4"/>
        <v>2976</v>
      </c>
      <c r="N59" s="80"/>
      <c r="O59" s="79"/>
      <c r="P59" s="79"/>
      <c r="Q59" s="79"/>
      <c r="R59" s="79"/>
    </row>
    <row r="60" spans="1:18" ht="180" x14ac:dyDescent="0.2">
      <c r="A60" s="52">
        <v>25</v>
      </c>
      <c r="B60" s="53" t="s">
        <v>63</v>
      </c>
      <c r="C60" s="54" t="s">
        <v>97</v>
      </c>
      <c r="D60" s="93" t="s">
        <v>157</v>
      </c>
      <c r="E60" s="55" t="s">
        <v>3</v>
      </c>
      <c r="F60" s="56">
        <v>20</v>
      </c>
      <c r="G60" s="55">
        <v>700</v>
      </c>
      <c r="H60" s="57">
        <f t="shared" si="0"/>
        <v>720</v>
      </c>
      <c r="I60" s="78">
        <v>0.5</v>
      </c>
      <c r="J60" s="88">
        <f t="shared" si="1"/>
        <v>0.61</v>
      </c>
      <c r="K60" s="51">
        <f t="shared" si="2"/>
        <v>10</v>
      </c>
      <c r="L60" s="51">
        <f t="shared" si="3"/>
        <v>350</v>
      </c>
      <c r="M60" s="51">
        <f t="shared" si="4"/>
        <v>360</v>
      </c>
      <c r="N60" s="80"/>
      <c r="O60" s="79"/>
      <c r="P60" s="79"/>
      <c r="Q60" s="79"/>
      <c r="R60" s="79"/>
    </row>
    <row r="61" spans="1:18" ht="330" x14ac:dyDescent="0.25">
      <c r="A61" s="52">
        <v>26</v>
      </c>
      <c r="B61" s="53" t="s">
        <v>64</v>
      </c>
      <c r="C61" s="54" t="s">
        <v>108</v>
      </c>
      <c r="D61" s="95" t="s">
        <v>158</v>
      </c>
      <c r="E61" s="55" t="s">
        <v>3</v>
      </c>
      <c r="F61" s="56">
        <v>20</v>
      </c>
      <c r="G61" s="55">
        <v>580</v>
      </c>
      <c r="H61" s="57">
        <f t="shared" si="0"/>
        <v>600</v>
      </c>
      <c r="I61" s="78">
        <v>0.41</v>
      </c>
      <c r="J61" s="88">
        <f t="shared" si="1"/>
        <v>0.5</v>
      </c>
      <c r="K61" s="51">
        <f t="shared" si="2"/>
        <v>8.1999999999999993</v>
      </c>
      <c r="L61" s="51">
        <f t="shared" si="3"/>
        <v>237.79999999999998</v>
      </c>
      <c r="M61" s="51">
        <f t="shared" si="4"/>
        <v>245.99999999999997</v>
      </c>
      <c r="N61" s="80"/>
      <c r="O61" s="79"/>
      <c r="P61" s="79"/>
      <c r="Q61" s="79"/>
      <c r="R61" s="79"/>
    </row>
    <row r="62" spans="1:18" ht="105" x14ac:dyDescent="0.2">
      <c r="A62" s="52">
        <v>27</v>
      </c>
      <c r="B62" s="53" t="s">
        <v>65</v>
      </c>
      <c r="C62" s="54" t="s">
        <v>82</v>
      </c>
      <c r="D62" s="54" t="s">
        <v>117</v>
      </c>
      <c r="E62" s="55" t="s">
        <v>3</v>
      </c>
      <c r="F62" s="56">
        <v>25</v>
      </c>
      <c r="G62" s="55">
        <v>350</v>
      </c>
      <c r="H62" s="57">
        <f t="shared" si="0"/>
        <v>375</v>
      </c>
      <c r="I62" s="78">
        <v>1.65</v>
      </c>
      <c r="J62" s="88">
        <f t="shared" si="1"/>
        <v>2</v>
      </c>
      <c r="K62" s="51">
        <f t="shared" si="2"/>
        <v>41.25</v>
      </c>
      <c r="L62" s="51">
        <f t="shared" si="3"/>
        <v>577.5</v>
      </c>
      <c r="M62" s="51">
        <f t="shared" si="4"/>
        <v>618.75</v>
      </c>
      <c r="N62" s="80"/>
      <c r="O62" s="79"/>
      <c r="P62" s="79"/>
      <c r="Q62" s="79"/>
      <c r="R62" s="79"/>
    </row>
    <row r="63" spans="1:18" ht="300" x14ac:dyDescent="0.2">
      <c r="A63" s="52">
        <v>28</v>
      </c>
      <c r="B63" s="53" t="s">
        <v>66</v>
      </c>
      <c r="C63" s="54" t="s">
        <v>98</v>
      </c>
      <c r="D63" s="93" t="s">
        <v>159</v>
      </c>
      <c r="E63" s="55" t="s">
        <v>3</v>
      </c>
      <c r="F63" s="56">
        <v>15</v>
      </c>
      <c r="G63" s="55">
        <v>720</v>
      </c>
      <c r="H63" s="57">
        <f t="shared" si="0"/>
        <v>735</v>
      </c>
      <c r="I63" s="78">
        <v>0.74</v>
      </c>
      <c r="J63" s="88">
        <f t="shared" si="1"/>
        <v>0.9</v>
      </c>
      <c r="K63" s="51">
        <f t="shared" si="2"/>
        <v>11.1</v>
      </c>
      <c r="L63" s="51">
        <f t="shared" si="3"/>
        <v>532.79999999999995</v>
      </c>
      <c r="M63" s="51">
        <f t="shared" si="4"/>
        <v>543.9</v>
      </c>
      <c r="N63" s="80"/>
      <c r="O63" s="79"/>
      <c r="P63" s="79"/>
      <c r="Q63" s="79"/>
      <c r="R63" s="79"/>
    </row>
    <row r="64" spans="1:18" ht="225" x14ac:dyDescent="0.2">
      <c r="A64" s="52">
        <v>29</v>
      </c>
      <c r="B64" s="53" t="s">
        <v>67</v>
      </c>
      <c r="C64" s="54" t="s">
        <v>99</v>
      </c>
      <c r="D64" s="93" t="s">
        <v>160</v>
      </c>
      <c r="E64" s="55" t="s">
        <v>3</v>
      </c>
      <c r="F64" s="56">
        <v>25</v>
      </c>
      <c r="G64" s="55">
        <v>350</v>
      </c>
      <c r="H64" s="57">
        <f t="shared" si="0"/>
        <v>375</v>
      </c>
      <c r="I64" s="78">
        <v>2.4</v>
      </c>
      <c r="J64" s="88">
        <f t="shared" si="1"/>
        <v>2.9</v>
      </c>
      <c r="K64" s="51">
        <f t="shared" si="2"/>
        <v>60</v>
      </c>
      <c r="L64" s="51">
        <f t="shared" si="3"/>
        <v>840</v>
      </c>
      <c r="M64" s="51">
        <f t="shared" si="4"/>
        <v>900</v>
      </c>
      <c r="N64" s="80"/>
      <c r="O64" s="79"/>
      <c r="P64" s="79"/>
      <c r="Q64" s="79"/>
      <c r="R64" s="79"/>
    </row>
    <row r="65" spans="1:18" ht="105" x14ac:dyDescent="0.2">
      <c r="A65" s="52">
        <v>30</v>
      </c>
      <c r="B65" s="53" t="s">
        <v>68</v>
      </c>
      <c r="C65" s="54" t="s">
        <v>100</v>
      </c>
      <c r="D65" s="77" t="s">
        <v>119</v>
      </c>
      <c r="E65" s="55" t="s">
        <v>3</v>
      </c>
      <c r="F65" s="56">
        <v>10</v>
      </c>
      <c r="G65" s="55">
        <v>550</v>
      </c>
      <c r="H65" s="57">
        <f t="shared" si="0"/>
        <v>560</v>
      </c>
      <c r="I65" s="78">
        <v>0.5</v>
      </c>
      <c r="J65" s="88">
        <f t="shared" si="1"/>
        <v>0.61</v>
      </c>
      <c r="K65" s="51">
        <f t="shared" si="2"/>
        <v>5</v>
      </c>
      <c r="L65" s="51">
        <f t="shared" si="3"/>
        <v>275</v>
      </c>
      <c r="M65" s="51">
        <f t="shared" si="4"/>
        <v>280</v>
      </c>
      <c r="N65" s="80"/>
      <c r="O65" s="79"/>
      <c r="P65" s="79"/>
      <c r="Q65" s="79"/>
      <c r="R65" s="79"/>
    </row>
    <row r="66" spans="1:18" ht="120" x14ac:dyDescent="0.25">
      <c r="A66" s="52">
        <v>31</v>
      </c>
      <c r="B66" s="53" t="s">
        <v>68</v>
      </c>
      <c r="C66" s="54" t="s">
        <v>101</v>
      </c>
      <c r="D66" s="75" t="s">
        <v>124</v>
      </c>
      <c r="E66" s="55" t="s">
        <v>3</v>
      </c>
      <c r="F66" s="56">
        <v>60</v>
      </c>
      <c r="G66" s="55">
        <v>500</v>
      </c>
      <c r="H66" s="57">
        <f t="shared" si="0"/>
        <v>560</v>
      </c>
      <c r="I66" s="78">
        <v>0.41</v>
      </c>
      <c r="J66" s="88">
        <f t="shared" si="1"/>
        <v>0.5</v>
      </c>
      <c r="K66" s="51">
        <f t="shared" si="2"/>
        <v>24.599999999999998</v>
      </c>
      <c r="L66" s="51">
        <f t="shared" si="3"/>
        <v>205</v>
      </c>
      <c r="M66" s="51">
        <f t="shared" si="4"/>
        <v>229.6</v>
      </c>
      <c r="N66" s="80"/>
      <c r="O66" s="79"/>
      <c r="P66" s="79"/>
      <c r="Q66" s="79"/>
      <c r="R66" s="79"/>
    </row>
    <row r="67" spans="1:18" ht="165" x14ac:dyDescent="0.25">
      <c r="A67" s="52">
        <v>32</v>
      </c>
      <c r="B67" s="53" t="s">
        <v>69</v>
      </c>
      <c r="C67" s="54" t="s">
        <v>102</v>
      </c>
      <c r="D67" s="72" t="s">
        <v>123</v>
      </c>
      <c r="E67" s="55" t="s">
        <v>3</v>
      </c>
      <c r="F67" s="56">
        <v>30</v>
      </c>
      <c r="G67" s="55">
        <v>700</v>
      </c>
      <c r="H67" s="57">
        <f t="shared" si="0"/>
        <v>730</v>
      </c>
      <c r="I67" s="78">
        <v>1.65</v>
      </c>
      <c r="J67" s="88">
        <f t="shared" si="1"/>
        <v>2</v>
      </c>
      <c r="K67" s="51">
        <f t="shared" si="2"/>
        <v>49.5</v>
      </c>
      <c r="L67" s="51">
        <f t="shared" si="3"/>
        <v>1155</v>
      </c>
      <c r="M67" s="51">
        <f t="shared" si="4"/>
        <v>1204.5</v>
      </c>
      <c r="N67" s="80"/>
      <c r="O67" s="79"/>
      <c r="P67" s="79"/>
      <c r="Q67" s="79"/>
      <c r="R67" s="79"/>
    </row>
    <row r="68" spans="1:18" ht="120" x14ac:dyDescent="0.2">
      <c r="A68" s="52">
        <v>33</v>
      </c>
      <c r="B68" s="53" t="s">
        <v>103</v>
      </c>
      <c r="C68" s="54" t="s">
        <v>104</v>
      </c>
      <c r="D68" s="54" t="s">
        <v>120</v>
      </c>
      <c r="E68" s="55" t="s">
        <v>3</v>
      </c>
      <c r="F68" s="56">
        <v>60</v>
      </c>
      <c r="G68" s="55">
        <v>450</v>
      </c>
      <c r="H68" s="57">
        <f t="shared" si="0"/>
        <v>510</v>
      </c>
      <c r="I68" s="78">
        <v>0.33</v>
      </c>
      <c r="J68" s="88">
        <f t="shared" si="1"/>
        <v>0.4</v>
      </c>
      <c r="K68" s="51">
        <f t="shared" si="2"/>
        <v>19.8</v>
      </c>
      <c r="L68" s="51">
        <f t="shared" si="3"/>
        <v>148.5</v>
      </c>
      <c r="M68" s="51">
        <f t="shared" si="4"/>
        <v>168.3</v>
      </c>
      <c r="N68" s="80"/>
      <c r="O68" s="79"/>
      <c r="P68" s="79"/>
      <c r="Q68" s="79"/>
      <c r="R68" s="79"/>
    </row>
    <row r="69" spans="1:18" ht="100.15" customHeight="1" x14ac:dyDescent="0.25">
      <c r="A69" s="52">
        <v>34</v>
      </c>
      <c r="B69" s="53" t="s">
        <v>70</v>
      </c>
      <c r="C69" s="54" t="s">
        <v>105</v>
      </c>
      <c r="D69" s="75" t="s">
        <v>121</v>
      </c>
      <c r="E69" s="55" t="s">
        <v>3</v>
      </c>
      <c r="F69" s="56">
        <v>0</v>
      </c>
      <c r="G69" s="55">
        <v>380</v>
      </c>
      <c r="H69" s="57">
        <f>G69+F69</f>
        <v>380</v>
      </c>
      <c r="I69" s="78">
        <v>6.2</v>
      </c>
      <c r="J69" s="88">
        <f t="shared" si="1"/>
        <v>7.5</v>
      </c>
      <c r="K69" s="51">
        <f>+F69*I69</f>
        <v>0</v>
      </c>
      <c r="L69" s="51">
        <f>+G69*I69</f>
        <v>2356</v>
      </c>
      <c r="M69" s="51">
        <f>+K69+L69</f>
        <v>2356</v>
      </c>
      <c r="N69" s="80"/>
      <c r="O69" s="79"/>
      <c r="P69" s="79"/>
      <c r="Q69" s="79"/>
      <c r="R69" s="79"/>
    </row>
    <row r="70" spans="1:18" ht="183" customHeight="1" x14ac:dyDescent="0.2">
      <c r="A70" s="52">
        <v>35</v>
      </c>
      <c r="B70" s="53" t="s">
        <v>71</v>
      </c>
      <c r="C70" s="54" t="s">
        <v>106</v>
      </c>
      <c r="D70" s="74" t="s">
        <v>122</v>
      </c>
      <c r="E70" s="55" t="s">
        <v>3</v>
      </c>
      <c r="F70" s="56">
        <v>80</v>
      </c>
      <c r="G70" s="55">
        <v>700</v>
      </c>
      <c r="H70" s="57">
        <f>G70+F70</f>
        <v>780</v>
      </c>
      <c r="I70" s="78">
        <v>3.72</v>
      </c>
      <c r="J70" s="88">
        <f t="shared" si="1"/>
        <v>4.5</v>
      </c>
      <c r="K70" s="51">
        <f>+F70*I70</f>
        <v>297.60000000000002</v>
      </c>
      <c r="L70" s="51">
        <f>+G70*I70</f>
        <v>2604</v>
      </c>
      <c r="M70" s="51">
        <f>+K70+L70</f>
        <v>2901.6</v>
      </c>
      <c r="N70" s="80"/>
      <c r="O70" s="79"/>
      <c r="P70" s="79"/>
      <c r="Q70" s="79"/>
      <c r="R70" s="79"/>
    </row>
    <row r="71" spans="1:18" ht="166.9" customHeight="1" x14ac:dyDescent="0.25">
      <c r="A71" s="52">
        <v>36</v>
      </c>
      <c r="B71" s="53" t="s">
        <v>72</v>
      </c>
      <c r="C71" s="54" t="s">
        <v>107</v>
      </c>
      <c r="D71" s="73" t="s">
        <v>161</v>
      </c>
      <c r="E71" s="55" t="s">
        <v>3</v>
      </c>
      <c r="F71" s="56">
        <v>80</v>
      </c>
      <c r="G71" s="55">
        <v>120</v>
      </c>
      <c r="H71" s="57">
        <f>G71+F71</f>
        <v>200</v>
      </c>
      <c r="I71" s="78">
        <v>0.66</v>
      </c>
      <c r="J71" s="88">
        <f t="shared" si="1"/>
        <v>0.8</v>
      </c>
      <c r="K71" s="51">
        <f>+F71*I71</f>
        <v>52.800000000000004</v>
      </c>
      <c r="L71" s="51">
        <f>+G71*I71</f>
        <v>79.2</v>
      </c>
      <c r="M71" s="51">
        <f>+K71+L71</f>
        <v>132</v>
      </c>
      <c r="N71" s="80"/>
      <c r="O71" s="79"/>
      <c r="P71" s="79"/>
      <c r="Q71" s="79"/>
      <c r="R71" s="79"/>
    </row>
    <row r="72" spans="1:18" ht="14.25" customHeight="1" x14ac:dyDescent="0.2">
      <c r="A72" s="39"/>
      <c r="B72" s="5"/>
      <c r="C72" s="43"/>
      <c r="D72" s="44"/>
      <c r="E72" s="44"/>
      <c r="F72" s="44"/>
      <c r="G72" s="44"/>
      <c r="H72" s="41"/>
      <c r="I72" s="41" t="s">
        <v>43</v>
      </c>
      <c r="J72" s="89"/>
      <c r="K72" s="41"/>
      <c r="L72" s="42"/>
      <c r="M72" s="39">
        <f>SUM(M36:M71)</f>
        <v>39991.050000000003</v>
      </c>
      <c r="N72" s="80"/>
      <c r="Q72" s="80"/>
      <c r="R72" s="80"/>
    </row>
    <row r="73" spans="1:18" ht="14.25" customHeight="1" x14ac:dyDescent="0.2">
      <c r="A73" s="39"/>
      <c r="B73" s="5"/>
      <c r="C73" s="40"/>
      <c r="D73" s="41"/>
      <c r="E73" s="41"/>
      <c r="F73" s="41"/>
      <c r="G73" s="41"/>
      <c r="H73" s="41"/>
      <c r="I73" s="41"/>
      <c r="J73" s="89"/>
      <c r="K73" s="41" t="s">
        <v>130</v>
      </c>
      <c r="L73" s="42"/>
      <c r="M73" s="81">
        <f>M72*0.21</f>
        <v>8398.1205000000009</v>
      </c>
    </row>
    <row r="74" spans="1:18" ht="14.25" customHeight="1" x14ac:dyDescent="0.2">
      <c r="A74" s="39"/>
      <c r="B74" s="5"/>
      <c r="C74" s="43"/>
      <c r="D74" s="44"/>
      <c r="E74" s="44"/>
      <c r="F74" s="44"/>
      <c r="G74" s="44"/>
      <c r="H74" s="41"/>
      <c r="I74" s="41" t="s">
        <v>44</v>
      </c>
      <c r="J74" s="89"/>
      <c r="K74" s="41"/>
      <c r="L74" s="42"/>
      <c r="M74" s="81">
        <f>SUM(M72:M73)</f>
        <v>48389.170500000007</v>
      </c>
    </row>
    <row r="75" spans="1:18" ht="78.75" customHeight="1" x14ac:dyDescent="0.2">
      <c r="B75" s="96" t="s">
        <v>4</v>
      </c>
      <c r="C75" s="96"/>
      <c r="D75" s="96"/>
      <c r="E75" s="96"/>
      <c r="F75" s="96"/>
      <c r="G75" s="96"/>
      <c r="H75" s="96"/>
      <c r="I75" s="97"/>
    </row>
    <row r="76" spans="1:18" ht="14.25" x14ac:dyDescent="0.2">
      <c r="B76" s="30"/>
      <c r="C76" s="30"/>
      <c r="D76" s="30"/>
      <c r="E76" s="31"/>
      <c r="F76" s="30"/>
      <c r="G76" s="32"/>
      <c r="H76" s="32"/>
    </row>
    <row r="77" spans="1:18" ht="14.25" x14ac:dyDescent="0.2">
      <c r="B77" s="133" t="s">
        <v>141</v>
      </c>
      <c r="C77" s="133"/>
      <c r="D77" s="133"/>
      <c r="E77" s="133"/>
      <c r="F77" s="133"/>
      <c r="G77" s="133"/>
      <c r="H77" s="133"/>
      <c r="I77" s="133"/>
      <c r="J77" s="133"/>
      <c r="K77" s="133"/>
      <c r="L77" s="133"/>
      <c r="M77" s="133"/>
    </row>
    <row r="78" spans="1:18" ht="14.25" x14ac:dyDescent="0.2">
      <c r="B78" s="133" t="s">
        <v>140</v>
      </c>
      <c r="C78" s="133"/>
      <c r="D78" s="133"/>
      <c r="E78" s="133"/>
      <c r="F78" s="133"/>
      <c r="G78" s="133"/>
      <c r="H78" s="133"/>
      <c r="I78" s="133"/>
      <c r="J78" s="133"/>
      <c r="K78" s="133"/>
      <c r="L78" s="133"/>
      <c r="M78" s="133"/>
    </row>
    <row r="79" spans="1:18" ht="15.75" customHeight="1" x14ac:dyDescent="0.2">
      <c r="A79" s="100"/>
      <c r="B79" s="100"/>
      <c r="C79" s="100"/>
      <c r="D79" s="100"/>
      <c r="E79" s="100"/>
      <c r="F79" s="100"/>
      <c r="G79" s="100"/>
      <c r="H79" s="100"/>
      <c r="I79" s="100"/>
      <c r="J79" s="100"/>
      <c r="K79" s="100"/>
      <c r="L79" s="100"/>
    </row>
    <row r="80" spans="1:18" ht="15.75" x14ac:dyDescent="0.2">
      <c r="A80" s="100"/>
      <c r="B80" s="100"/>
      <c r="C80" s="100"/>
      <c r="D80" s="100"/>
      <c r="E80" s="100"/>
      <c r="F80" s="100"/>
      <c r="G80" s="100"/>
      <c r="H80" s="100"/>
      <c r="I80" s="100"/>
      <c r="J80" s="100"/>
      <c r="K80" s="100"/>
      <c r="L80" s="100"/>
    </row>
    <row r="81" spans="1:15" ht="15.75" x14ac:dyDescent="0.2">
      <c r="A81" s="127" t="s">
        <v>115</v>
      </c>
      <c r="B81" s="127"/>
      <c r="C81" s="127"/>
      <c r="D81" s="127"/>
      <c r="E81" s="127"/>
      <c r="F81" s="127"/>
      <c r="G81" s="127"/>
      <c r="H81" s="127"/>
      <c r="I81" s="127"/>
      <c r="J81" s="127"/>
      <c r="K81" s="127"/>
      <c r="L81" s="127"/>
    </row>
    <row r="82" spans="1:15" ht="15.75" x14ac:dyDescent="0.2">
      <c r="A82" s="100" t="s">
        <v>32</v>
      </c>
      <c r="B82" s="100"/>
      <c r="C82" s="100"/>
      <c r="D82" s="100"/>
      <c r="E82" s="100"/>
      <c r="F82" s="100"/>
      <c r="G82" s="100"/>
      <c r="H82" s="100"/>
      <c r="I82" s="100"/>
      <c r="J82" s="100"/>
      <c r="K82" s="100"/>
      <c r="L82" s="100"/>
    </row>
    <row r="83" spans="1:15" ht="15.75" x14ac:dyDescent="0.25">
      <c r="A83" s="10"/>
      <c r="B83" s="11"/>
      <c r="C83" s="11"/>
      <c r="D83" s="11"/>
      <c r="E83" s="10"/>
      <c r="F83" s="10"/>
      <c r="G83" s="10"/>
      <c r="H83" s="10"/>
      <c r="I83" s="10"/>
      <c r="J83" s="83"/>
      <c r="K83" s="10"/>
      <c r="L83" s="10"/>
    </row>
    <row r="84" spans="1:15" ht="15.75" x14ac:dyDescent="0.25">
      <c r="A84" s="126" t="s">
        <v>33</v>
      </c>
      <c r="B84" s="126"/>
      <c r="C84" s="126"/>
      <c r="D84" s="126"/>
      <c r="E84" s="126"/>
      <c r="F84" s="126"/>
      <c r="G84" s="126"/>
      <c r="H84" s="126"/>
      <c r="I84" s="126"/>
      <c r="J84" s="126"/>
      <c r="K84" s="126"/>
      <c r="L84" s="13"/>
    </row>
    <row r="85" spans="1:15" ht="44.25" customHeight="1" x14ac:dyDescent="0.2">
      <c r="A85" s="14" t="s">
        <v>0</v>
      </c>
      <c r="B85" s="125" t="s">
        <v>15</v>
      </c>
      <c r="C85" s="125"/>
      <c r="D85" s="125"/>
      <c r="E85" s="125"/>
      <c r="F85" s="125"/>
      <c r="G85" s="125" t="s">
        <v>16</v>
      </c>
      <c r="H85" s="124"/>
      <c r="I85" s="124"/>
      <c r="J85" s="124"/>
      <c r="K85" s="124"/>
      <c r="L85" s="15"/>
    </row>
    <row r="86" spans="1:15" ht="15.75" x14ac:dyDescent="0.25">
      <c r="A86" s="16"/>
      <c r="B86" s="117"/>
      <c r="C86" s="117"/>
      <c r="D86" s="117"/>
      <c r="E86" s="117"/>
      <c r="F86" s="117"/>
      <c r="G86" s="117"/>
      <c r="H86" s="117"/>
      <c r="I86" s="117"/>
      <c r="J86" s="117"/>
      <c r="K86" s="117"/>
      <c r="L86" s="17"/>
    </row>
    <row r="87" spans="1:15" ht="15.75" x14ac:dyDescent="0.25">
      <c r="A87" s="16"/>
      <c r="B87" s="114"/>
      <c r="C87" s="115"/>
      <c r="D87" s="115"/>
      <c r="E87" s="115"/>
      <c r="F87" s="116"/>
      <c r="G87" s="114"/>
      <c r="H87" s="115"/>
      <c r="I87" s="115"/>
      <c r="J87" s="115"/>
      <c r="K87" s="116"/>
      <c r="L87" s="17"/>
    </row>
    <row r="88" spans="1:15" ht="15.75" x14ac:dyDescent="0.25">
      <c r="A88" s="16"/>
      <c r="B88" s="114"/>
      <c r="C88" s="115"/>
      <c r="D88" s="115"/>
      <c r="E88" s="115"/>
      <c r="F88" s="116"/>
      <c r="G88" s="114"/>
      <c r="H88" s="115"/>
      <c r="I88" s="115"/>
      <c r="J88" s="115"/>
      <c r="K88" s="116"/>
      <c r="L88" s="17"/>
    </row>
    <row r="89" spans="1:15" ht="15.75" x14ac:dyDescent="0.25">
      <c r="A89" s="16"/>
      <c r="B89" s="114"/>
      <c r="C89" s="115"/>
      <c r="D89" s="115"/>
      <c r="E89" s="115"/>
      <c r="F89" s="116"/>
      <c r="G89" s="114"/>
      <c r="H89" s="115"/>
      <c r="I89" s="115"/>
      <c r="J89" s="115"/>
      <c r="K89" s="116"/>
      <c r="L89" s="17"/>
    </row>
    <row r="90" spans="1:15" ht="15.75" x14ac:dyDescent="0.25">
      <c r="A90" s="10"/>
      <c r="B90" s="122" t="s">
        <v>17</v>
      </c>
      <c r="C90" s="122"/>
      <c r="D90" s="122"/>
      <c r="E90" s="122"/>
      <c r="F90" s="122"/>
      <c r="G90" s="122"/>
      <c r="H90" s="122"/>
      <c r="I90" s="122"/>
      <c r="J90" s="122"/>
      <c r="K90" s="122"/>
      <c r="L90" s="18"/>
    </row>
    <row r="91" spans="1:15" ht="15.75" x14ac:dyDescent="0.25">
      <c r="A91" s="10"/>
      <c r="B91" s="19"/>
      <c r="C91" s="25"/>
      <c r="D91" s="59"/>
      <c r="E91" s="19"/>
      <c r="F91" s="19"/>
      <c r="G91" s="19"/>
      <c r="H91" s="19"/>
      <c r="I91" s="19"/>
      <c r="J91" s="90"/>
      <c r="K91" s="19"/>
      <c r="L91" s="18"/>
      <c r="N91" s="96"/>
      <c r="O91" s="96"/>
    </row>
    <row r="92" spans="1:15" ht="15.75" x14ac:dyDescent="0.25">
      <c r="A92" s="123" t="s">
        <v>34</v>
      </c>
      <c r="B92" s="123"/>
      <c r="C92" s="123"/>
      <c r="D92" s="123"/>
      <c r="E92" s="123"/>
      <c r="F92" s="123"/>
      <c r="G92" s="123"/>
      <c r="H92" s="123"/>
      <c r="I92" s="123"/>
      <c r="J92" s="123"/>
      <c r="K92" s="123"/>
      <c r="L92" s="18"/>
    </row>
    <row r="93" spans="1:15" ht="45" customHeight="1" x14ac:dyDescent="0.25">
      <c r="A93" s="20" t="s">
        <v>18</v>
      </c>
      <c r="B93" s="124" t="s">
        <v>19</v>
      </c>
      <c r="C93" s="124"/>
      <c r="D93" s="124"/>
      <c r="E93" s="124"/>
      <c r="F93" s="124"/>
      <c r="G93" s="125" t="s">
        <v>20</v>
      </c>
      <c r="H93" s="124"/>
      <c r="I93" s="124"/>
      <c r="J93" s="124"/>
      <c r="K93" s="124"/>
      <c r="L93" s="18"/>
    </row>
    <row r="94" spans="1:15" ht="15.75" x14ac:dyDescent="0.25">
      <c r="A94" s="21"/>
      <c r="B94" s="121"/>
      <c r="C94" s="121"/>
      <c r="D94" s="121"/>
      <c r="E94" s="121"/>
      <c r="F94" s="121"/>
      <c r="G94" s="121"/>
      <c r="H94" s="121"/>
      <c r="I94" s="121"/>
      <c r="J94" s="121"/>
      <c r="K94" s="121"/>
      <c r="L94" s="18"/>
    </row>
    <row r="95" spans="1:15" ht="15.75" x14ac:dyDescent="0.25">
      <c r="A95" s="21"/>
      <c r="B95" s="121"/>
      <c r="C95" s="121"/>
      <c r="D95" s="121"/>
      <c r="E95" s="121"/>
      <c r="F95" s="121"/>
      <c r="G95" s="121"/>
      <c r="H95" s="121"/>
      <c r="I95" s="121"/>
      <c r="J95" s="121"/>
      <c r="K95" s="121"/>
      <c r="L95" s="18"/>
    </row>
    <row r="96" spans="1:15" ht="15.75" x14ac:dyDescent="0.25">
      <c r="A96" s="21"/>
      <c r="B96" s="121"/>
      <c r="C96" s="121"/>
      <c r="D96" s="121"/>
      <c r="E96" s="121"/>
      <c r="F96" s="121"/>
      <c r="G96" s="121"/>
      <c r="H96" s="121"/>
      <c r="I96" s="121"/>
      <c r="J96" s="121"/>
      <c r="K96" s="121"/>
      <c r="L96" s="18"/>
    </row>
    <row r="97" spans="1:12" ht="15.75" x14ac:dyDescent="0.25">
      <c r="A97" s="21"/>
      <c r="B97" s="121"/>
      <c r="C97" s="121"/>
      <c r="D97" s="121"/>
      <c r="E97" s="121"/>
      <c r="F97" s="121"/>
      <c r="G97" s="121"/>
      <c r="H97" s="121"/>
      <c r="I97" s="121"/>
      <c r="J97" s="121"/>
      <c r="K97" s="121"/>
      <c r="L97" s="18"/>
    </row>
    <row r="98" spans="1:12" ht="15.75" x14ac:dyDescent="0.25">
      <c r="A98" s="22"/>
      <c r="B98" s="119" t="s">
        <v>21</v>
      </c>
      <c r="C98" s="119"/>
      <c r="D98" s="119"/>
      <c r="E98" s="119"/>
      <c r="F98" s="119"/>
      <c r="G98" s="119"/>
      <c r="H98" s="119"/>
      <c r="I98" s="119"/>
      <c r="J98" s="119"/>
      <c r="K98" s="119"/>
      <c r="L98" s="18"/>
    </row>
    <row r="99" spans="1:12" ht="15.75" x14ac:dyDescent="0.25">
      <c r="A99" s="10"/>
      <c r="B99" s="19"/>
      <c r="C99" s="25"/>
      <c r="D99" s="59"/>
      <c r="E99" s="19"/>
      <c r="F99" s="19"/>
      <c r="G99" s="19"/>
      <c r="H99" s="19"/>
      <c r="I99" s="19"/>
      <c r="J99" s="90"/>
      <c r="K99" s="19"/>
      <c r="L99" s="18"/>
    </row>
    <row r="100" spans="1:12" ht="15.75" x14ac:dyDescent="0.25">
      <c r="A100" s="10"/>
      <c r="B100" s="19"/>
      <c r="C100" s="25"/>
      <c r="D100" s="59"/>
      <c r="E100" s="19"/>
      <c r="F100" s="19"/>
      <c r="G100" s="19"/>
      <c r="H100" s="19"/>
      <c r="I100" s="19"/>
      <c r="J100" s="90"/>
      <c r="K100" s="19"/>
      <c r="L100" s="19"/>
    </row>
    <row r="101" spans="1:12" ht="15.75" x14ac:dyDescent="0.25">
      <c r="A101" s="120" t="s">
        <v>35</v>
      </c>
      <c r="B101" s="120"/>
      <c r="C101" s="120"/>
      <c r="D101" s="120"/>
      <c r="E101" s="120"/>
      <c r="F101" s="120"/>
      <c r="G101" s="120"/>
      <c r="H101" s="120"/>
      <c r="I101" s="120"/>
      <c r="J101" s="120"/>
      <c r="K101" s="120"/>
      <c r="L101" s="23"/>
    </row>
    <row r="102" spans="1:12" ht="31.5" x14ac:dyDescent="0.2">
      <c r="A102" s="14" t="s">
        <v>0</v>
      </c>
      <c r="B102" s="113" t="s">
        <v>22</v>
      </c>
      <c r="C102" s="113"/>
      <c r="D102" s="113"/>
      <c r="E102" s="113"/>
      <c r="F102" s="113"/>
      <c r="G102" s="113" t="s">
        <v>23</v>
      </c>
      <c r="H102" s="113"/>
      <c r="I102" s="113"/>
      <c r="J102" s="113"/>
      <c r="K102" s="113"/>
      <c r="L102" s="18"/>
    </row>
    <row r="103" spans="1:12" ht="15.75" x14ac:dyDescent="0.25">
      <c r="A103" s="16">
        <v>1</v>
      </c>
      <c r="B103" s="117" t="s">
        <v>136</v>
      </c>
      <c r="C103" s="117"/>
      <c r="D103" s="117"/>
      <c r="E103" s="117"/>
      <c r="F103" s="117"/>
      <c r="G103" s="117" t="s">
        <v>137</v>
      </c>
      <c r="H103" s="117"/>
      <c r="I103" s="117"/>
      <c r="J103" s="117"/>
      <c r="K103" s="117"/>
      <c r="L103" s="24"/>
    </row>
    <row r="104" spans="1:12" ht="15.75" x14ac:dyDescent="0.25">
      <c r="A104" s="16"/>
      <c r="B104" s="114"/>
      <c r="C104" s="115"/>
      <c r="D104" s="115"/>
      <c r="E104" s="115"/>
      <c r="F104" s="116"/>
      <c r="G104" s="117"/>
      <c r="H104" s="117"/>
      <c r="I104" s="117"/>
      <c r="J104" s="117"/>
      <c r="K104" s="117"/>
      <c r="L104" s="24"/>
    </row>
    <row r="105" spans="1:12" ht="15.75" x14ac:dyDescent="0.25">
      <c r="A105" s="16"/>
      <c r="B105" s="114"/>
      <c r="C105" s="115"/>
      <c r="D105" s="115"/>
      <c r="E105" s="115"/>
      <c r="F105" s="116"/>
      <c r="G105" s="117"/>
      <c r="H105" s="117"/>
      <c r="I105" s="117"/>
      <c r="J105" s="117"/>
      <c r="K105" s="117"/>
      <c r="L105" s="24"/>
    </row>
    <row r="106" spans="1:12" ht="15.75" x14ac:dyDescent="0.25">
      <c r="A106" s="16"/>
      <c r="B106" s="114"/>
      <c r="C106" s="115"/>
      <c r="D106" s="115"/>
      <c r="E106" s="115"/>
      <c r="F106" s="116"/>
      <c r="G106" s="117"/>
      <c r="H106" s="117"/>
      <c r="I106" s="117"/>
      <c r="J106" s="117"/>
      <c r="K106" s="117"/>
      <c r="L106" s="24"/>
    </row>
    <row r="107" spans="1:12" ht="15.75" x14ac:dyDescent="0.25">
      <c r="A107" s="16"/>
      <c r="B107" s="114"/>
      <c r="C107" s="115"/>
      <c r="D107" s="115"/>
      <c r="E107" s="115"/>
      <c r="F107" s="116"/>
      <c r="G107" s="117"/>
      <c r="H107" s="117"/>
      <c r="I107" s="117"/>
      <c r="J107" s="117"/>
      <c r="K107" s="117"/>
      <c r="L107" s="24"/>
    </row>
    <row r="108" spans="1:12" ht="15.75" x14ac:dyDescent="0.25">
      <c r="A108" s="16"/>
      <c r="B108" s="114"/>
      <c r="C108" s="115"/>
      <c r="D108" s="115"/>
      <c r="E108" s="115"/>
      <c r="F108" s="116"/>
      <c r="G108" s="117"/>
      <c r="H108" s="117"/>
      <c r="I108" s="117"/>
      <c r="J108" s="117"/>
      <c r="K108" s="117"/>
      <c r="L108" s="24"/>
    </row>
    <row r="109" spans="1:12" ht="15.75" x14ac:dyDescent="0.25">
      <c r="A109" s="16"/>
      <c r="B109" s="114"/>
      <c r="C109" s="115"/>
      <c r="D109" s="115"/>
      <c r="E109" s="115"/>
      <c r="F109" s="116"/>
      <c r="G109" s="117"/>
      <c r="H109" s="117"/>
      <c r="I109" s="117"/>
      <c r="J109" s="117"/>
      <c r="K109" s="117"/>
      <c r="L109" s="24"/>
    </row>
    <row r="110" spans="1:12" ht="15.75" x14ac:dyDescent="0.25">
      <c r="A110" s="16"/>
      <c r="B110" s="114"/>
      <c r="C110" s="115"/>
      <c r="D110" s="115"/>
      <c r="E110" s="115"/>
      <c r="F110" s="116"/>
      <c r="G110" s="117"/>
      <c r="H110" s="117"/>
      <c r="I110" s="117"/>
      <c r="J110" s="117"/>
      <c r="K110" s="117"/>
      <c r="L110" s="24"/>
    </row>
    <row r="111" spans="1:12" ht="15.75" x14ac:dyDescent="0.25">
      <c r="A111" s="16"/>
      <c r="B111" s="117"/>
      <c r="C111" s="117"/>
      <c r="D111" s="117"/>
      <c r="E111" s="117"/>
      <c r="F111" s="117"/>
      <c r="G111" s="117"/>
      <c r="H111" s="117"/>
      <c r="I111" s="117"/>
      <c r="J111" s="117"/>
      <c r="K111" s="117"/>
      <c r="L111" s="17"/>
    </row>
    <row r="112" spans="1:12" ht="28.5" customHeight="1" x14ac:dyDescent="0.25">
      <c r="A112" s="10"/>
      <c r="B112" s="118" t="s">
        <v>24</v>
      </c>
      <c r="C112" s="118"/>
      <c r="D112" s="118"/>
      <c r="E112" s="118"/>
      <c r="F112" s="118"/>
      <c r="G112" s="118"/>
      <c r="H112" s="118"/>
      <c r="I112" s="118"/>
      <c r="J112" s="118"/>
      <c r="K112" s="118"/>
      <c r="L112" s="18"/>
    </row>
    <row r="113" spans="1:12" ht="15.75" x14ac:dyDescent="0.25">
      <c r="A113" s="10"/>
      <c r="B113" s="19"/>
      <c r="C113" s="25"/>
      <c r="D113" s="59"/>
      <c r="E113" s="19"/>
      <c r="F113" s="19"/>
      <c r="G113" s="19"/>
      <c r="H113" s="19"/>
      <c r="I113" s="19"/>
      <c r="J113" s="90"/>
      <c r="K113" s="19"/>
      <c r="L113" s="19"/>
    </row>
    <row r="114" spans="1:12" ht="15.75" x14ac:dyDescent="0.25">
      <c r="A114" s="112" t="s">
        <v>36</v>
      </c>
      <c r="B114" s="112"/>
      <c r="C114" s="112"/>
      <c r="D114" s="112"/>
      <c r="E114" s="112"/>
      <c r="F114" s="112"/>
      <c r="G114" s="112"/>
      <c r="H114" s="112"/>
      <c r="I114" s="112"/>
      <c r="J114" s="112"/>
      <c r="K114" s="112"/>
      <c r="L114" s="10"/>
    </row>
    <row r="115" spans="1:12" ht="31.5" x14ac:dyDescent="0.25">
      <c r="A115" s="14" t="s">
        <v>0</v>
      </c>
      <c r="B115" s="113" t="s">
        <v>22</v>
      </c>
      <c r="C115" s="113"/>
      <c r="D115" s="113"/>
      <c r="E115" s="113"/>
      <c r="F115" s="113"/>
      <c r="G115" s="113"/>
      <c r="H115" s="113"/>
      <c r="I115" s="113" t="s">
        <v>25</v>
      </c>
      <c r="J115" s="113"/>
      <c r="K115" s="113"/>
      <c r="L115" s="26"/>
    </row>
    <row r="116" spans="1:12" ht="15.75" x14ac:dyDescent="0.25">
      <c r="A116" s="16">
        <v>1</v>
      </c>
      <c r="B116" s="105" t="s">
        <v>136</v>
      </c>
      <c r="C116" s="106"/>
      <c r="D116" s="106"/>
      <c r="E116" s="106"/>
      <c r="F116" s="106"/>
      <c r="G116" s="106"/>
      <c r="H116" s="106"/>
      <c r="I116" s="107">
        <v>1</v>
      </c>
      <c r="J116" s="108"/>
      <c r="K116" s="109"/>
      <c r="L116" s="17"/>
    </row>
    <row r="117" spans="1:12" ht="15.75" x14ac:dyDescent="0.25">
      <c r="A117" s="16">
        <v>2</v>
      </c>
      <c r="B117" s="105" t="s">
        <v>139</v>
      </c>
      <c r="C117" s="106"/>
      <c r="D117" s="106"/>
      <c r="E117" s="106"/>
      <c r="F117" s="106"/>
      <c r="G117" s="106"/>
      <c r="H117" s="106"/>
      <c r="I117" s="107">
        <v>4</v>
      </c>
      <c r="J117" s="108"/>
      <c r="K117" s="109"/>
      <c r="L117" s="17"/>
    </row>
    <row r="118" spans="1:12" ht="15.75" x14ac:dyDescent="0.25">
      <c r="A118" s="16"/>
      <c r="B118" s="105"/>
      <c r="C118" s="106"/>
      <c r="D118" s="106"/>
      <c r="E118" s="106"/>
      <c r="F118" s="106"/>
      <c r="G118" s="106"/>
      <c r="H118" s="106"/>
      <c r="I118" s="107"/>
      <c r="J118" s="108"/>
      <c r="K118" s="109"/>
      <c r="L118" s="17"/>
    </row>
    <row r="119" spans="1:12" ht="15.75" x14ac:dyDescent="0.25">
      <c r="A119" s="16"/>
      <c r="B119" s="105"/>
      <c r="C119" s="106"/>
      <c r="D119" s="106"/>
      <c r="E119" s="106"/>
      <c r="F119" s="106"/>
      <c r="G119" s="106"/>
      <c r="H119" s="106"/>
      <c r="I119" s="107"/>
      <c r="J119" s="108"/>
      <c r="K119" s="109"/>
      <c r="L119" s="17"/>
    </row>
    <row r="120" spans="1:12" ht="15.75" x14ac:dyDescent="0.25">
      <c r="A120" s="16"/>
      <c r="B120" s="105"/>
      <c r="C120" s="106"/>
      <c r="D120" s="106"/>
      <c r="E120" s="106"/>
      <c r="F120" s="106"/>
      <c r="G120" s="106"/>
      <c r="H120" s="106"/>
      <c r="I120" s="107"/>
      <c r="J120" s="108"/>
      <c r="K120" s="109"/>
      <c r="L120" s="17"/>
    </row>
    <row r="121" spans="1:12" ht="15.75" x14ac:dyDescent="0.25">
      <c r="A121" s="16"/>
      <c r="B121" s="105"/>
      <c r="C121" s="106"/>
      <c r="D121" s="106"/>
      <c r="E121" s="106"/>
      <c r="F121" s="106"/>
      <c r="G121" s="106"/>
      <c r="H121" s="106"/>
      <c r="I121" s="107"/>
      <c r="J121" s="108"/>
      <c r="K121" s="109"/>
      <c r="L121" s="17"/>
    </row>
    <row r="122" spans="1:12" ht="15.75" x14ac:dyDescent="0.25">
      <c r="A122" s="16"/>
      <c r="B122" s="105"/>
      <c r="C122" s="106"/>
      <c r="D122" s="106"/>
      <c r="E122" s="106"/>
      <c r="F122" s="106"/>
      <c r="G122" s="106"/>
      <c r="H122" s="106"/>
      <c r="I122" s="107"/>
      <c r="J122" s="108"/>
      <c r="K122" s="109"/>
      <c r="L122" s="17"/>
    </row>
    <row r="123" spans="1:12" ht="15.75" x14ac:dyDescent="0.25">
      <c r="A123" s="16"/>
      <c r="B123" s="105"/>
      <c r="C123" s="106"/>
      <c r="D123" s="106"/>
      <c r="E123" s="106"/>
      <c r="F123" s="106"/>
      <c r="G123" s="106"/>
      <c r="H123" s="106"/>
      <c r="I123" s="107"/>
      <c r="J123" s="108"/>
      <c r="K123" s="109"/>
      <c r="L123" s="17"/>
    </row>
    <row r="124" spans="1:12" ht="15.75" x14ac:dyDescent="0.25">
      <c r="A124" s="16"/>
      <c r="B124" s="105"/>
      <c r="C124" s="106"/>
      <c r="D124" s="106"/>
      <c r="E124" s="106"/>
      <c r="F124" s="106"/>
      <c r="G124" s="106"/>
      <c r="H124" s="106"/>
      <c r="I124" s="105"/>
      <c r="J124" s="106"/>
      <c r="K124" s="110"/>
      <c r="L124" s="17"/>
    </row>
    <row r="125" spans="1:12" ht="15.75" x14ac:dyDescent="0.25">
      <c r="A125" s="10"/>
      <c r="B125" s="111"/>
      <c r="C125" s="111"/>
      <c r="D125" s="111"/>
      <c r="E125" s="111"/>
      <c r="F125" s="10"/>
      <c r="G125" s="111"/>
      <c r="H125" s="111"/>
      <c r="I125" s="111"/>
      <c r="J125" s="111"/>
      <c r="K125" s="111"/>
      <c r="L125" s="10"/>
    </row>
    <row r="126" spans="1:12" ht="15.75" x14ac:dyDescent="0.2">
      <c r="A126" s="99"/>
      <c r="B126" s="100"/>
      <c r="C126" s="100"/>
      <c r="D126" s="100"/>
      <c r="E126" s="100"/>
      <c r="F126" s="100"/>
      <c r="G126" s="100"/>
      <c r="H126" s="100"/>
      <c r="I126" s="100"/>
      <c r="J126" s="100"/>
      <c r="K126" s="100"/>
      <c r="L126" s="27"/>
    </row>
    <row r="127" spans="1:12" ht="15.75" x14ac:dyDescent="0.25">
      <c r="A127" s="10"/>
      <c r="B127" s="11"/>
      <c r="C127" s="11"/>
      <c r="D127" s="11"/>
      <c r="E127" s="10"/>
      <c r="F127" s="10"/>
      <c r="G127" s="10"/>
      <c r="H127" s="10"/>
      <c r="I127" s="10"/>
      <c r="J127" s="83"/>
      <c r="K127" s="10"/>
      <c r="L127" s="10"/>
    </row>
    <row r="128" spans="1:12" ht="15.75" x14ac:dyDescent="0.25">
      <c r="A128" s="10"/>
      <c r="B128" s="101" t="s">
        <v>138</v>
      </c>
      <c r="C128" s="101"/>
      <c r="D128" s="101"/>
      <c r="E128" s="101"/>
      <c r="F128" s="10"/>
      <c r="G128" s="10"/>
      <c r="H128" s="10"/>
      <c r="I128" s="102"/>
      <c r="J128" s="102"/>
      <c r="K128" s="102"/>
      <c r="L128" s="10"/>
    </row>
    <row r="129" spans="1:12" ht="15.75" x14ac:dyDescent="0.25">
      <c r="A129" s="10"/>
      <c r="B129" s="103" t="s">
        <v>26</v>
      </c>
      <c r="C129" s="103"/>
      <c r="D129" s="103"/>
      <c r="E129" s="103"/>
      <c r="F129" s="26"/>
      <c r="G129" s="104"/>
      <c r="H129" s="104"/>
      <c r="I129" s="103" t="s">
        <v>27</v>
      </c>
      <c r="J129" s="103"/>
      <c r="K129" s="103"/>
      <c r="L129" s="28"/>
    </row>
    <row r="130" spans="1:12" ht="15.75" x14ac:dyDescent="0.25">
      <c r="A130" s="10"/>
      <c r="B130" s="11"/>
      <c r="C130" s="11"/>
      <c r="D130" s="11"/>
      <c r="E130" s="10"/>
      <c r="F130" s="10"/>
      <c r="G130" s="10"/>
      <c r="H130" s="10"/>
      <c r="I130" s="10"/>
      <c r="J130" s="83"/>
      <c r="K130" s="10"/>
      <c r="L130" s="10"/>
    </row>
    <row r="131" spans="1:12" ht="15.75" x14ac:dyDescent="0.25">
      <c r="A131" s="10"/>
      <c r="B131" s="11"/>
      <c r="C131" s="11"/>
      <c r="D131" s="11"/>
      <c r="E131" s="10"/>
      <c r="F131" s="10"/>
      <c r="G131" s="10"/>
      <c r="H131" s="10"/>
      <c r="I131" s="10"/>
      <c r="J131" s="83"/>
      <c r="K131" s="10"/>
      <c r="L131" s="10"/>
    </row>
    <row r="132" spans="1:12" ht="15.75" customHeight="1" x14ac:dyDescent="0.2">
      <c r="A132" s="98"/>
      <c r="B132" s="98"/>
      <c r="C132" s="98"/>
      <c r="D132" s="98"/>
      <c r="E132" s="98"/>
      <c r="F132" s="98"/>
      <c r="G132" s="98"/>
      <c r="H132" s="98"/>
      <c r="I132" s="98"/>
      <c r="J132" s="98"/>
      <c r="K132" s="98"/>
      <c r="L132" s="29"/>
    </row>
    <row r="133" spans="1:12" ht="36" customHeight="1" x14ac:dyDescent="0.25">
      <c r="A133" s="10"/>
      <c r="B133" s="34" t="s">
        <v>37</v>
      </c>
      <c r="C133" s="34"/>
      <c r="D133" s="34"/>
      <c r="E133" s="34"/>
      <c r="F133" s="34"/>
      <c r="G133" s="34"/>
      <c r="H133" s="34"/>
      <c r="I133" s="34"/>
      <c r="J133" s="91"/>
      <c r="K133" s="34"/>
      <c r="L133" s="10"/>
    </row>
    <row r="134" spans="1:12" ht="15.75" x14ac:dyDescent="0.2">
      <c r="B134" s="38"/>
      <c r="C134" s="38"/>
      <c r="D134" s="38"/>
      <c r="E134" s="38"/>
      <c r="F134" s="38"/>
      <c r="G134" s="38"/>
      <c r="H134" s="38"/>
      <c r="I134" s="38"/>
      <c r="J134" s="92"/>
      <c r="K134" s="38"/>
      <c r="L134" s="38"/>
    </row>
  </sheetData>
  <mergeCells count="112">
    <mergeCell ref="G14:H14"/>
    <mergeCell ref="B16:H16"/>
    <mergeCell ref="B19:H19"/>
    <mergeCell ref="I19:L19"/>
    <mergeCell ref="I16:L16"/>
    <mergeCell ref="B17:H17"/>
    <mergeCell ref="I17:L17"/>
    <mergeCell ref="B18:H18"/>
    <mergeCell ref="I18:L18"/>
    <mergeCell ref="B1:L1"/>
    <mergeCell ref="B4:L4"/>
    <mergeCell ref="B5:L5"/>
    <mergeCell ref="B7:L7"/>
    <mergeCell ref="B9:L9"/>
    <mergeCell ref="B10:L10"/>
    <mergeCell ref="G11:H11"/>
    <mergeCell ref="G12:H12"/>
    <mergeCell ref="G13:H13"/>
    <mergeCell ref="A80:L80"/>
    <mergeCell ref="A81:L81"/>
    <mergeCell ref="A82:L82"/>
    <mergeCell ref="B20:H20"/>
    <mergeCell ref="I20:L20"/>
    <mergeCell ref="B21:H21"/>
    <mergeCell ref="I21:L21"/>
    <mergeCell ref="A79:L79"/>
    <mergeCell ref="B78:M78"/>
    <mergeCell ref="B77:M77"/>
    <mergeCell ref="B26:I26"/>
    <mergeCell ref="B27:H27"/>
    <mergeCell ref="B28:H28"/>
    <mergeCell ref="M22:O22"/>
    <mergeCell ref="B24:M24"/>
    <mergeCell ref="B87:F87"/>
    <mergeCell ref="G87:K87"/>
    <mergeCell ref="B88:F88"/>
    <mergeCell ref="G88:K88"/>
    <mergeCell ref="B89:F89"/>
    <mergeCell ref="G89:K89"/>
    <mergeCell ref="A84:K84"/>
    <mergeCell ref="B85:F85"/>
    <mergeCell ref="G85:K85"/>
    <mergeCell ref="B86:F86"/>
    <mergeCell ref="G86:K86"/>
    <mergeCell ref="B95:F95"/>
    <mergeCell ref="G95:K95"/>
    <mergeCell ref="B96:F96"/>
    <mergeCell ref="G96:K96"/>
    <mergeCell ref="B97:F97"/>
    <mergeCell ref="G97:K97"/>
    <mergeCell ref="B90:K90"/>
    <mergeCell ref="A92:K92"/>
    <mergeCell ref="B93:F93"/>
    <mergeCell ref="G93:K93"/>
    <mergeCell ref="B94:F94"/>
    <mergeCell ref="G94:K94"/>
    <mergeCell ref="B104:F104"/>
    <mergeCell ref="G104:K104"/>
    <mergeCell ref="B105:F105"/>
    <mergeCell ref="G105:K105"/>
    <mergeCell ref="B106:F106"/>
    <mergeCell ref="G106:K106"/>
    <mergeCell ref="B98:K98"/>
    <mergeCell ref="A101:K101"/>
    <mergeCell ref="B102:F102"/>
    <mergeCell ref="G102:K102"/>
    <mergeCell ref="B103:F103"/>
    <mergeCell ref="G103:K103"/>
    <mergeCell ref="B110:F110"/>
    <mergeCell ref="G110:K110"/>
    <mergeCell ref="B111:F111"/>
    <mergeCell ref="G111:K111"/>
    <mergeCell ref="B112:K112"/>
    <mergeCell ref="B107:F107"/>
    <mergeCell ref="G107:K107"/>
    <mergeCell ref="B108:F108"/>
    <mergeCell ref="G108:K108"/>
    <mergeCell ref="B109:F109"/>
    <mergeCell ref="G109:K109"/>
    <mergeCell ref="B118:H118"/>
    <mergeCell ref="I118:K118"/>
    <mergeCell ref="B119:H119"/>
    <mergeCell ref="I119:K119"/>
    <mergeCell ref="A114:K114"/>
    <mergeCell ref="B115:H115"/>
    <mergeCell ref="I115:K115"/>
    <mergeCell ref="B116:H116"/>
    <mergeCell ref="I116:K116"/>
    <mergeCell ref="N91:O91"/>
    <mergeCell ref="B75:I75"/>
    <mergeCell ref="A132:K132"/>
    <mergeCell ref="A126:K126"/>
    <mergeCell ref="B128:E128"/>
    <mergeCell ref="I128:K128"/>
    <mergeCell ref="B129:E129"/>
    <mergeCell ref="G129:H129"/>
    <mergeCell ref="I129:K129"/>
    <mergeCell ref="B123:H123"/>
    <mergeCell ref="I123:K123"/>
    <mergeCell ref="B124:H124"/>
    <mergeCell ref="I124:K124"/>
    <mergeCell ref="B125:E125"/>
    <mergeCell ref="G125:H125"/>
    <mergeCell ref="I125:K125"/>
    <mergeCell ref="B120:H120"/>
    <mergeCell ref="I120:K120"/>
    <mergeCell ref="B121:H121"/>
    <mergeCell ref="I121:K121"/>
    <mergeCell ref="B122:H122"/>
    <mergeCell ref="I122:K122"/>
    <mergeCell ref="B117:H117"/>
    <mergeCell ref="I117:K117"/>
  </mergeCells>
  <phoneticPr fontId="1" type="noConversion"/>
  <hyperlinks>
    <hyperlink ref="I21" r:id="rId1" xr:uid="{3E97DEC8-BC69-4F08-AA7A-E815EFE1FB98}"/>
  </hyperlinks>
  <pageMargins left="0.55118110236220474" right="0.55118110236220474" top="0.78740157480314965"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48" sqref="C48"/>
    </sheetView>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31" sqref="C31"/>
    </sheetView>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Dovilė Kėkštienė</cp:lastModifiedBy>
  <cp:lastPrinted>2020-09-07T06:07:52Z</cp:lastPrinted>
  <dcterms:created xsi:type="dcterms:W3CDTF">2008-09-17T05:28:43Z</dcterms:created>
  <dcterms:modified xsi:type="dcterms:W3CDTF">2022-02-01T06:55:38Z</dcterms:modified>
</cp:coreProperties>
</file>