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ringa.vaitiekunait\Desktop\579182-Vėjo gatvė\"/>
    </mc:Choice>
  </mc:AlternateContent>
  <xr:revisionPtr revIDLastSave="0" documentId="13_ncr:1_{23D7B23F-6594-4EEC-8EDD-5A9C19A65AF3}" xr6:coauthVersionLast="47" xr6:coauthVersionMax="47" xr10:uidLastSave="{00000000-0000-0000-0000-000000000000}"/>
  <bookViews>
    <workbookView xWindow="3300" yWindow="1560" windowWidth="16200" windowHeight="9360" activeTab="2" xr2:uid="{00000000-000D-0000-FFFF-FFFF00000000}"/>
  </bookViews>
  <sheets>
    <sheet name="medž" sheetId="26" r:id="rId1"/>
    <sheet name="darbai" sheetId="27" r:id="rId2"/>
    <sheet name="ESO " sheetId="2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" i="26" l="1"/>
  <c r="N24" i="26"/>
  <c r="N23" i="26"/>
  <c r="N22" i="26"/>
  <c r="N21" i="26"/>
  <c r="N20" i="26"/>
  <c r="N19" i="26"/>
  <c r="N18" i="26"/>
  <c r="N17" i="26"/>
  <c r="N16" i="26"/>
  <c r="N15" i="26"/>
  <c r="N14" i="26"/>
  <c r="N13" i="26"/>
  <c r="N12" i="26"/>
  <c r="N11" i="26"/>
  <c r="N10" i="26"/>
  <c r="N9" i="26"/>
  <c r="N8" i="26"/>
  <c r="N7" i="26"/>
  <c r="N6" i="26"/>
  <c r="N5" i="26"/>
  <c r="F31" i="27"/>
  <c r="F30" i="27"/>
  <c r="F29" i="27"/>
  <c r="F28" i="27"/>
  <c r="F27" i="27"/>
  <c r="F26" i="27"/>
  <c r="F25" i="27"/>
  <c r="F24" i="27"/>
  <c r="F23" i="27"/>
  <c r="F22" i="27"/>
  <c r="F21" i="27"/>
  <c r="F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F6" i="27"/>
  <c r="F5" i="27"/>
  <c r="N26" i="26" l="1"/>
  <c r="N27" i="26" s="1"/>
  <c r="N28" i="26" s="1"/>
  <c r="F32" i="27"/>
  <c r="F33" i="27" s="1"/>
  <c r="F34" i="27" s="1"/>
</calcChain>
</file>

<file path=xl/sharedStrings.xml><?xml version="1.0" encoding="utf-8"?>
<sst xmlns="http://schemas.openxmlformats.org/spreadsheetml/2006/main" count="191" uniqueCount="108">
  <si>
    <t>1.4</t>
  </si>
  <si>
    <t>1.6</t>
  </si>
  <si>
    <t>1.9</t>
  </si>
  <si>
    <t>1.11</t>
  </si>
  <si>
    <t>1.7</t>
  </si>
  <si>
    <t>1.8</t>
  </si>
  <si>
    <t>1.</t>
  </si>
  <si>
    <t>2.</t>
  </si>
  <si>
    <t>3.</t>
  </si>
  <si>
    <t>4.</t>
  </si>
  <si>
    <t>5.</t>
  </si>
  <si>
    <t>6.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</si>
  <si>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</si>
  <si>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</si>
  <si>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</si>
  <si>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</si>
  <si>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</si>
  <si>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</si>
  <si>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</si>
  <si>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</si>
  <si>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</si>
  <si>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</si>
  <si>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</si>
  <si>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</si>
  <si>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</si>
  <si>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Trasos taško  nužymejimas</t>
  </si>
  <si>
    <t>Tranšejos kasimas mechanizuotu budu</t>
  </si>
  <si>
    <t>Šviestuvo  tvirtinimas ant gembes</t>
  </si>
  <si>
    <t>Šviestuvo  pajungimas</t>
  </si>
  <si>
    <t>Kabelinių galunių sumontavimas</t>
  </si>
  <si>
    <t>Gnybtų sumontavimas atramos viduje</t>
  </si>
  <si>
    <t>Įžeminimo konturo lrengimas iš vieno elektrodo iti 5m ilgio</t>
  </si>
  <si>
    <t>Atramos  įžeminimo varžos matavimas</t>
  </si>
  <si>
    <t>m2</t>
  </si>
  <si>
    <t>7.</t>
  </si>
  <si>
    <t>21.</t>
  </si>
  <si>
    <t>22.</t>
  </si>
  <si>
    <t>23.</t>
  </si>
  <si>
    <t>Eil.Nr.</t>
  </si>
  <si>
    <t>Pavadinimas</t>
  </si>
  <si>
    <t>Mato vnt</t>
  </si>
  <si>
    <t>Kiekis</t>
  </si>
  <si>
    <t>vnt.</t>
  </si>
  <si>
    <t>Tranšejos kasimas (iki 1m gylio) rankiniu budu</t>
  </si>
  <si>
    <t>m</t>
  </si>
  <si>
    <t>PE vamzdžio d50 paklojimas tranšejoje</t>
  </si>
  <si>
    <t>PE vamzdžio d50 praverimas pamatuose/atramoje/</t>
  </si>
  <si>
    <t>Kabelio izoliacjos varžos matavimas</t>
  </si>
  <si>
    <t>Signalines juostos paklojimas</t>
  </si>
  <si>
    <t>Grunto tankinimas mažosios mechanizacijos priemonemis, kai gruntas šlyginamas mechanizuotu budu (I-II grupes gruntas)</t>
  </si>
  <si>
    <t>Atramos sumontavimas</t>
  </si>
  <si>
    <t>Automatinio jungiklio montavimas atramoje</t>
  </si>
  <si>
    <t>Kabelio apšvietimo atramoje praverimas</t>
  </si>
  <si>
    <t>kompl.</t>
  </si>
  <si>
    <t>Tranšejų užvertimas mechanizuotu būdu</t>
  </si>
  <si>
    <t>Atramų pamatų  (svoris &lt;1tona) sumontavimas autokranu</t>
  </si>
  <si>
    <t>Kabelio tiesimas vamzdžiuose, kai kabelio mase iki 1kg</t>
  </si>
  <si>
    <t xml:space="preserve">Techn. specif.
</t>
  </si>
  <si>
    <t>Mato
vnt.</t>
  </si>
  <si>
    <t>1.1
1.2
1.3</t>
  </si>
  <si>
    <t>Kabelis aliuminio gyslomis 4x35mm’, XLPE izoliacija</t>
  </si>
  <si>
    <t>Kabelis aliuminio gyslomis 4x25mm2, XLPE izoliacija</t>
  </si>
  <si>
    <t>Kabelis aliuminio gyslomis 4x16mm°, XLPE izoliacija</t>
  </si>
  <si>
    <t>Kabelis vario gyslomis 3x1,5mm2 su dviguba PVC izoliacija</t>
  </si>
  <si>
    <t>Galinè mova kabeliui 4x16 mm*</t>
  </si>
  <si>
    <t>Galinè mova kabeliui 4x25 mm’</t>
  </si>
  <si>
    <t>Galinè mova kabeliui 4x35 mm2</t>
  </si>
  <si>
    <t>PE vamzdis 050mm (dvisluoksnis, raudonas)</t>
  </si>
  <si>
    <t>Atsišakojimo gnybtas  4 x (AI 10-35mm2  / Cu 1.5-25mm°)</t>
  </si>
  <si>
    <t>Vienpolis automatinis jungiklis C6</t>
  </si>
  <si>
    <t>Signalinè juosta 'Démesio! Kabelis"</t>
  </si>
  <si>
    <t>Elektrodą kalimo galvutès (mechaniniam kalimui)</t>
  </si>
  <si>
    <t>Metalinè cinkuota viela 0 8 mm</t>
  </si>
  <si>
    <t>Kombinuotas jungiamasis gnybtas (strypas Ø 14-met. cink. viela Ø 8 mm</t>
  </si>
  <si>
    <t>Kombinuotas jungiamasis gnybtas (metal. cink. atrama — metal. cink.  Ø 8 mm viela</t>
  </si>
  <si>
    <t>Įkalimo antgalis</t>
  </si>
  <si>
    <t>Įžeminimo elektrodai, I=1.5ø, Ø10mm, cinkuoti</t>
  </si>
  <si>
    <t>Apśvietimo valdymo skydas MP (analogas OSZ 66x60+66x80+FP) plastikiniu korpusu, IP44 apsaugos klasès, komplekte su pamatu. Valdymo dalis sumontuota viršutinèje spintelèje, atskiroje plastikinèje dèžutéje (analogas Ensto Cubo 0 0PCP304013T), 300x400x132, IP-65.</t>
  </si>
  <si>
    <t>MONTAVIMO DARBO ŽINIARAŠTIS</t>
  </si>
  <si>
    <t>MEDŽIAGŲ ŽINIARAŠTIS</t>
  </si>
  <si>
    <t>Vėjo gatvės nuo Vėjo/Plikakalnio g. sankryžos iki Vėjo/Šarkytės g. sankryžos rekonstrukcija</t>
  </si>
  <si>
    <t>Plieninè cinkuota juoda apšvietimo atrama (H=6,5 m virš žemés), s  1.5m ilgío ir 1.5m aukśčio gembe, komplekte su standartiniu pamatu 1,2 m ir apsaugine guma.</t>
  </si>
  <si>
    <t>Gatvès apsvietimo šviestuvas su vaIdom  šaltiniu ir visa reikalinga iranga śviestuvui
prijungti prie bendros valdymo sistemos, bendras šviestuvo galingumas 51 W LED šaltiniai, IP66, IK08, 3000K, II elektrosaugos klasè</t>
  </si>
  <si>
    <t>Valdomi šviestuvų prijungimo prie esamos apšvietimo valdymo sistemos ir jų konfiguravimo, derinimo darbai</t>
  </si>
  <si>
    <t>PAVADINIMAS</t>
  </si>
  <si>
    <t>Papildomos medžiagos</t>
  </si>
  <si>
    <t>Vnt. kaina, Eur be PVM</t>
  </si>
  <si>
    <t>Bendra kaina, Eur be PVM</t>
  </si>
  <si>
    <t xml:space="preserve">Eil. Nr.
</t>
  </si>
  <si>
    <t>VISO, Eur be PVM:</t>
  </si>
  <si>
    <t>PVM 21 proc.</t>
  </si>
  <si>
    <t>IŠ VISO, Eur su PVM:</t>
  </si>
  <si>
    <t>ESO darbai (tinklų iškėlimas, perkėlimas, apšvietimo  tinklo pajungimas prie apskaitos)</t>
  </si>
  <si>
    <t>KAINA, EUR su PVM</t>
  </si>
  <si>
    <t xml:space="preserve">  Vamzdis Ø75 mm žemėje uždaru būdu klojamiems vamzdžiams</t>
  </si>
  <si>
    <t>1.5</t>
  </si>
  <si>
    <t>1.13</t>
  </si>
  <si>
    <t>1.10</t>
  </si>
  <si>
    <t>1.15</t>
  </si>
  <si>
    <t>Vamzdis Ø75 mm pratraukimas, kabelio klojimui uždaru būdu</t>
  </si>
  <si>
    <t>Vamzdžio galų hermetizavimas</t>
  </si>
  <si>
    <t xml:space="preserve">Kabelio tiesimas atramose ir el. skyde, kai kabelio masė iki 1kg  </t>
  </si>
  <si>
    <t>24.</t>
  </si>
  <si>
    <t>25.</t>
  </si>
  <si>
    <t>Apšvietimo valdymo skydas MP montavimas</t>
  </si>
  <si>
    <t>Pridavimo dokumentacijos ruošimas</t>
  </si>
  <si>
    <t>26.</t>
  </si>
  <si>
    <t>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</si>
</sst>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"/>
    <numFmt numFmtId="165" formatCode="0.0"/>
  </numFmts>
  <fonts count="27" x14ac:knownFonts="1">
    <font>
      <sz val="10"/>
      <color rgb="FF000000"/>
      <name val="Times New Roman"/>
      <charset val="204"/>
    </font>
    <font>
      <sz val="12"/>
      <name val="Times New Roman"/>
      <family val="34"/>
    </font>
    <font>
      <sz val="12"/>
      <color rgb="FF000000"/>
      <name val="Times New Roman"/>
      <family val="34"/>
    </font>
    <font>
      <sz val="12"/>
      <color rgb="FF212121"/>
      <name val="Times New Roman"/>
      <family val="34"/>
    </font>
    <font>
      <sz val="12"/>
      <color rgb="FF2A2A2A"/>
      <name val="Times New Roman"/>
      <family val="34"/>
    </font>
    <font>
      <sz val="12"/>
      <color rgb="FF1A1A1A"/>
      <name val="Times New Roman"/>
      <family val="34"/>
    </font>
    <font>
      <sz val="12"/>
      <color rgb="FF262626"/>
      <name val="Times New Roman"/>
      <family val="34"/>
    </font>
    <font>
      <sz val="12"/>
      <color rgb="FF161616"/>
      <name val="Times New Roman"/>
      <family val="34"/>
    </font>
    <font>
      <sz val="12"/>
      <color rgb="FF282828"/>
      <name val="Times New Roman"/>
      <family val="34"/>
    </font>
    <font>
      <sz val="12"/>
      <color rgb="FF1D1D1D"/>
      <name val="Times New Roman"/>
      <family val="34"/>
    </font>
    <font>
      <sz val="12"/>
      <color rgb="FF1F1F1F"/>
      <name val="Times New Roman"/>
      <family val="34"/>
    </font>
    <font>
      <sz val="12"/>
      <color rgb="FF1C1C1C"/>
      <name val="Times New Roman"/>
      <family val="34"/>
    </font>
    <font>
      <sz val="12"/>
      <color rgb="FF131313"/>
      <name val="Times New Roman"/>
      <family val="34"/>
    </font>
    <font>
      <sz val="12"/>
      <color rgb="FF151515"/>
      <name val="Times New Roman"/>
      <family val="34"/>
    </font>
    <font>
      <sz val="12"/>
      <color rgb="FF2B2B2B"/>
      <name val="Times New Roman"/>
      <family val="34"/>
    </font>
    <font>
      <sz val="12"/>
      <color rgb="FF111111"/>
      <name val="Times New Roman"/>
      <family val="34"/>
    </font>
    <font>
      <sz val="12"/>
      <color rgb="FF232323"/>
      <name val="Times New Roman"/>
      <family val="34"/>
    </font>
    <font>
      <sz val="12"/>
      <color rgb="FF181818"/>
      <name val="Times New Roman"/>
      <family val="34"/>
    </font>
    <font>
      <sz val="10"/>
      <name val="Trebuchet MS"/>
      <family val="2"/>
      <charset val="186"/>
    </font>
    <font>
      <sz val="12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1"/>
      <color rgb="FF000000"/>
      <name val="Times New Roman"/>
      <family val="34"/>
    </font>
    <font>
      <b/>
      <sz val="12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1"/>
      <color rgb="FF000000"/>
      <name val="Arial"/>
      <family val="18"/>
    </font>
    <font>
      <b/>
      <sz val="10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rgb="FF3B3F3B"/>
      </left>
      <right style="thin">
        <color rgb="FF3B3F3B"/>
      </right>
      <top style="thin">
        <color rgb="FF3B3F3B"/>
      </top>
      <bottom style="thin">
        <color rgb="FF3B3F3B"/>
      </bottom>
      <diagonal/>
    </border>
    <border>
      <left style="thin">
        <color rgb="FF3B3F3B"/>
      </left>
      <right/>
      <top style="thin">
        <color rgb="FF3B3F3B"/>
      </top>
      <bottom style="thin">
        <color rgb="FF3B3F3B"/>
      </bottom>
      <diagonal/>
    </border>
    <border>
      <left/>
      <right/>
      <top style="thin">
        <color rgb="FF3B3F3B"/>
      </top>
      <bottom style="thin">
        <color rgb="FF3B3F3B"/>
      </bottom>
      <diagonal/>
    </border>
    <border>
      <left/>
      <right style="thin">
        <color rgb="FF3B3F3B"/>
      </right>
      <top style="thin">
        <color rgb="FF3B3F3B"/>
      </top>
      <bottom style="thin">
        <color rgb="FF3B3F3B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3B3F3B"/>
      </right>
      <top style="medium">
        <color rgb="FF505050"/>
      </top>
      <bottom style="thin">
        <color rgb="FF3B3F3B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3B3F3B"/>
      </right>
      <top style="thin">
        <color rgb="FF3B3F3B"/>
      </top>
      <bottom style="thin">
        <color rgb="FF3B3F3B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3B3F3B"/>
      </right>
      <top style="thin">
        <color rgb="FF3B3F3B"/>
      </top>
      <bottom style="medium">
        <color rgb="FF505050"/>
      </bottom>
      <diagonal/>
    </border>
    <border>
      <left style="thin">
        <color rgb="FF3B3F3B"/>
      </left>
      <right/>
      <top style="thin">
        <color rgb="FF3B3F3B"/>
      </top>
      <bottom style="medium">
        <color rgb="FF505050"/>
      </bottom>
      <diagonal/>
    </border>
    <border>
      <left/>
      <right/>
      <top style="thin">
        <color rgb="FF3B3F3B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/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/>
      <diagonal/>
    </border>
    <border>
      <left style="medium">
        <color rgb="FF505050"/>
      </left>
      <right style="thin">
        <color rgb="FF000000"/>
      </right>
      <top style="medium">
        <color rgb="FF505050"/>
      </top>
      <bottom/>
      <diagonal/>
    </border>
    <border>
      <left style="thin">
        <color rgb="FF000000"/>
      </left>
      <right style="thin">
        <color rgb="FF000000"/>
      </right>
      <top style="medium">
        <color rgb="FF505050"/>
      </top>
      <bottom/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 style="thin">
        <color rgb="FF3B3F3B"/>
      </left>
      <right/>
      <top/>
      <bottom style="thin">
        <color rgb="FF3B3F3B"/>
      </bottom>
      <diagonal/>
    </border>
    <border>
      <left/>
      <right/>
      <top/>
      <bottom style="thin">
        <color rgb="FF3B3F3B"/>
      </bottom>
      <diagonal/>
    </border>
    <border>
      <left/>
      <right style="thin">
        <color rgb="FF3B3F3B"/>
      </right>
      <top/>
      <bottom style="thin">
        <color rgb="FF3B3F3B"/>
      </bottom>
      <diagonal/>
    </border>
    <border>
      <left style="thin">
        <color rgb="FF3B3F3B"/>
      </left>
      <right style="thin">
        <color rgb="FF3B3F3B"/>
      </right>
      <top/>
      <bottom style="thin">
        <color rgb="FF3B3F3B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/>
      <bottom style="thin">
        <color rgb="FF505050"/>
      </bottom>
      <diagonal/>
    </border>
    <border>
      <left/>
      <right style="thin">
        <color rgb="FF505050"/>
      </right>
      <top style="thin">
        <color rgb="FF3B3F3B"/>
      </top>
      <bottom style="thin">
        <color rgb="FF3B3F3B"/>
      </bottom>
      <diagonal/>
    </border>
    <border>
      <left/>
      <right style="thin">
        <color rgb="FF505050"/>
      </right>
      <top style="thin">
        <color rgb="FF3B3F3B"/>
      </top>
      <bottom style="medium">
        <color rgb="FF505050"/>
      </bottom>
      <diagonal/>
    </border>
    <border>
      <left style="medium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3B3F3B"/>
      </left>
      <right style="thin">
        <color rgb="FF3B3F3B"/>
      </right>
      <top style="thin">
        <color rgb="FF3B3F3B"/>
      </top>
      <bottom/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</borders>
  <cellStyleXfs count="1">
    <xf numFmtId="0" fontId="0" fillId="0" borderId="0"/>
  </cellStyleXfs>
  <cellXfs count="133">
    <xf numFmtId="0" fontId="0" fillId="0" borderId="0" xfId="0" applyFill="1" applyBorder="1" applyAlignment="1">
      <alignment horizontal="left" vertical="top"/>
    </xf>
    <xf numFmtId="0" fontId="1" fillId="0" borderId="7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center" vertical="top" wrapText="1"/>
    </xf>
    <xf numFmtId="1" fontId="2" fillId="0" borderId="5" xfId="0" applyNumberFormat="1" applyFont="1" applyFill="1" applyBorder="1" applyAlignment="1">
      <alignment horizontal="center" vertical="top" shrinkToFit="1"/>
    </xf>
    <xf numFmtId="1" fontId="2" fillId="0" borderId="5" xfId="0" applyNumberFormat="1" applyFont="1" applyFill="1" applyBorder="1" applyAlignment="1">
      <alignment horizontal="right" vertical="top" indent="3" shrinkToFit="1"/>
    </xf>
    <xf numFmtId="0" fontId="1" fillId="0" borderId="5" xfId="0" applyFont="1" applyFill="1" applyBorder="1" applyAlignment="1">
      <alignment horizontal="left" vertical="top" wrapText="1" indent="2"/>
    </xf>
    <xf numFmtId="164" fontId="2" fillId="0" borderId="21" xfId="0" applyNumberFormat="1" applyFont="1" applyFill="1" applyBorder="1" applyAlignment="1">
      <alignment horizontal="center" vertical="top" shrinkToFit="1"/>
    </xf>
    <xf numFmtId="0" fontId="1" fillId="0" borderId="7" xfId="0" applyFont="1" applyFill="1" applyBorder="1" applyAlignment="1">
      <alignment horizontal="left" vertical="top" wrapText="1" indent="2"/>
    </xf>
    <xf numFmtId="1" fontId="2" fillId="0" borderId="7" xfId="0" applyNumberFormat="1" applyFont="1" applyFill="1" applyBorder="1" applyAlignment="1">
      <alignment horizontal="center" vertical="top" shrinkToFit="1"/>
    </xf>
    <xf numFmtId="0" fontId="1" fillId="0" borderId="5" xfId="0" applyFont="1" applyFill="1" applyBorder="1" applyAlignment="1">
      <alignment horizontal="center" vertical="center" wrapText="1" indent="2"/>
    </xf>
    <xf numFmtId="1" fontId="2" fillId="0" borderId="5" xfId="0" applyNumberFormat="1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top"/>
    </xf>
    <xf numFmtId="0" fontId="0" fillId="0" borderId="0" xfId="0" applyFill="1" applyBorder="1" applyAlignment="1">
      <alignment vertical="top"/>
    </xf>
    <xf numFmtId="164" fontId="4" fillId="0" borderId="6" xfId="0" applyNumberFormat="1" applyFont="1" applyFill="1" applyBorder="1" applyAlignment="1">
      <alignment vertical="top" indent="1" shrinkToFit="1"/>
    </xf>
    <xf numFmtId="164" fontId="6" fillId="0" borderId="9" xfId="0" applyNumberFormat="1" applyFont="1" applyFill="1" applyBorder="1" applyAlignment="1">
      <alignment vertical="top" indent="1" shrinkToFit="1"/>
    </xf>
    <xf numFmtId="1" fontId="5" fillId="0" borderId="9" xfId="0" applyNumberFormat="1" applyFont="1" applyFill="1" applyBorder="1" applyAlignment="1">
      <alignment vertical="top" indent="1" shrinkToFit="1"/>
    </xf>
    <xf numFmtId="164" fontId="11" fillId="0" borderId="9" xfId="0" applyNumberFormat="1" applyFont="1" applyFill="1" applyBorder="1" applyAlignment="1">
      <alignment vertical="top" indent="1" shrinkToFit="1"/>
    </xf>
    <xf numFmtId="0" fontId="2" fillId="0" borderId="9" xfId="0" applyFont="1" applyFill="1" applyBorder="1" applyAlignment="1">
      <alignment wrapText="1"/>
    </xf>
    <xf numFmtId="164" fontId="12" fillId="0" borderId="9" xfId="0" applyNumberFormat="1" applyFont="1" applyFill="1" applyBorder="1" applyAlignment="1">
      <alignment vertical="top" indent="1" shrinkToFit="1"/>
    </xf>
    <xf numFmtId="164" fontId="3" fillId="0" borderId="9" xfId="0" applyNumberFormat="1" applyFont="1" applyFill="1" applyBorder="1" applyAlignment="1">
      <alignment vertical="top" indent="1" shrinkToFit="1"/>
    </xf>
    <xf numFmtId="164" fontId="17" fillId="0" borderId="9" xfId="0" applyNumberFormat="1" applyFont="1" applyFill="1" applyBorder="1" applyAlignment="1">
      <alignment vertical="top" indent="1" shrinkToFit="1"/>
    </xf>
    <xf numFmtId="164" fontId="5" fillId="0" borderId="9" xfId="0" applyNumberFormat="1" applyFont="1" applyFill="1" applyBorder="1" applyAlignment="1">
      <alignment vertical="top" indent="1" shrinkToFit="1"/>
    </xf>
    <xf numFmtId="164" fontId="16" fillId="0" borderId="9" xfId="0" applyNumberFormat="1" applyFont="1" applyFill="1" applyBorder="1" applyAlignment="1">
      <alignment vertical="top" indent="1" shrinkToFit="1"/>
    </xf>
    <xf numFmtId="164" fontId="16" fillId="0" borderId="11" xfId="0" applyNumberFormat="1" applyFont="1" applyFill="1" applyBorder="1" applyAlignment="1">
      <alignment vertical="top" indent="1" shrinkToFit="1"/>
    </xf>
    <xf numFmtId="0" fontId="19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center" vertical="top"/>
    </xf>
    <xf numFmtId="0" fontId="2" fillId="0" borderId="27" xfId="0" applyFont="1" applyFill="1" applyBorder="1" applyAlignment="1">
      <alignment horizontal="left" vertical="top" wrapText="1" indent="1"/>
    </xf>
    <xf numFmtId="164" fontId="2" fillId="0" borderId="20" xfId="0" applyNumberFormat="1" applyFont="1" applyFill="1" applyBorder="1" applyAlignment="1">
      <alignment horizontal="center" vertical="top" shrinkToFit="1"/>
    </xf>
    <xf numFmtId="0" fontId="22" fillId="0" borderId="18" xfId="0" applyFont="1" applyFill="1" applyBorder="1" applyAlignment="1">
      <alignment horizontal="center" vertical="top" wrapText="1"/>
    </xf>
    <xf numFmtId="0" fontId="22" fillId="0" borderId="19" xfId="0" applyFont="1" applyFill="1" applyBorder="1" applyAlignment="1">
      <alignment horizontal="center" vertical="top" wrapText="1"/>
    </xf>
    <xf numFmtId="0" fontId="23" fillId="0" borderId="16" xfId="0" applyFont="1" applyFill="1" applyBorder="1" applyAlignment="1">
      <alignment horizontal="center" vertical="top" wrapText="1"/>
    </xf>
    <xf numFmtId="0" fontId="23" fillId="0" borderId="17" xfId="0" applyFont="1" applyFill="1" applyBorder="1" applyAlignment="1">
      <alignment horizontal="center" vertical="top" wrapText="1"/>
    </xf>
    <xf numFmtId="0" fontId="22" fillId="0" borderId="23" xfId="0" applyFont="1" applyFill="1" applyBorder="1" applyAlignment="1">
      <alignment horizontal="center" vertical="top" wrapText="1"/>
    </xf>
    <xf numFmtId="0" fontId="22" fillId="0" borderId="22" xfId="0" applyFont="1" applyFill="1" applyBorder="1" applyAlignment="1">
      <alignment horizontal="center" vertical="top" wrapText="1"/>
    </xf>
    <xf numFmtId="0" fontId="23" fillId="0" borderId="22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vertical="top"/>
    </xf>
    <xf numFmtId="0" fontId="25" fillId="0" borderId="22" xfId="0" applyFont="1" applyFill="1" applyBorder="1" applyAlignment="1">
      <alignment horizontal="center" vertical="top" wrapText="1"/>
    </xf>
    <xf numFmtId="0" fontId="0" fillId="0" borderId="22" xfId="0" applyFill="1" applyBorder="1" applyAlignment="1">
      <alignment horizontal="left" vertical="center" wrapText="1"/>
    </xf>
    <xf numFmtId="4" fontId="0" fillId="0" borderId="22" xfId="0" applyNumberFormat="1" applyFill="1" applyBorder="1" applyAlignment="1">
      <alignment horizontal="center" vertical="center"/>
    </xf>
    <xf numFmtId="0" fontId="20" fillId="0" borderId="22" xfId="0" applyFont="1" applyFill="1" applyBorder="1" applyAlignment="1">
      <alignment horizontal="center" vertical="top"/>
    </xf>
    <xf numFmtId="0" fontId="0" fillId="0" borderId="0" xfId="0" applyFill="1" applyBorder="1" applyAlignment="1">
      <alignment horizontal="left" vertical="top"/>
    </xf>
    <xf numFmtId="0" fontId="26" fillId="0" borderId="22" xfId="0" applyFont="1" applyFill="1" applyBorder="1" applyAlignment="1">
      <alignment horizontal="center" vertical="center" wrapText="1"/>
    </xf>
    <xf numFmtId="165" fontId="8" fillId="0" borderId="38" xfId="0" applyNumberFormat="1" applyFont="1" applyFill="1" applyBorder="1" applyAlignment="1">
      <alignment horizontal="center" vertical="center" shrinkToFit="1"/>
    </xf>
    <xf numFmtId="165" fontId="6" fillId="0" borderId="1" xfId="0" applyNumberFormat="1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 wrapText="1"/>
    </xf>
    <xf numFmtId="164" fontId="2" fillId="0" borderId="39" xfId="0" applyNumberFormat="1" applyFont="1" applyFill="1" applyBorder="1" applyAlignment="1">
      <alignment horizontal="center" vertical="top" shrinkToFit="1"/>
    </xf>
    <xf numFmtId="0" fontId="1" fillId="0" borderId="40" xfId="0" applyFont="1" applyFill="1" applyBorder="1" applyAlignment="1">
      <alignment horizontal="left" vertical="top" wrapText="1"/>
    </xf>
    <xf numFmtId="0" fontId="1" fillId="0" borderId="40" xfId="0" applyFont="1" applyFill="1" applyBorder="1" applyAlignment="1">
      <alignment horizontal="center" vertical="center" wrapText="1"/>
    </xf>
    <xf numFmtId="1" fontId="2" fillId="0" borderId="40" xfId="0" applyNumberFormat="1" applyFont="1" applyFill="1" applyBorder="1" applyAlignment="1">
      <alignment horizontal="center" vertical="top" shrinkToFit="1"/>
    </xf>
    <xf numFmtId="164" fontId="2" fillId="0" borderId="22" xfId="0" applyNumberFormat="1" applyFont="1" applyFill="1" applyBorder="1" applyAlignment="1">
      <alignment horizontal="center" vertical="top" shrinkToFit="1"/>
    </xf>
    <xf numFmtId="0" fontId="1" fillId="0" borderId="22" xfId="0" applyFont="1" applyFill="1" applyBorder="1" applyAlignment="1">
      <alignment horizontal="left" vertical="top" wrapText="1"/>
    </xf>
    <xf numFmtId="1" fontId="2" fillId="0" borderId="22" xfId="0" applyNumberFormat="1" applyFont="1" applyFill="1" applyBorder="1" applyAlignment="1">
      <alignment horizontal="center" vertical="top" shrinkToFit="1"/>
    </xf>
    <xf numFmtId="164" fontId="2" fillId="0" borderId="21" xfId="0" applyNumberFormat="1" applyFont="1" applyFill="1" applyBorder="1" applyAlignment="1">
      <alignment horizontal="center" vertical="center" shrinkToFit="1"/>
    </xf>
    <xf numFmtId="164" fontId="2" fillId="0" borderId="22" xfId="0" applyNumberFormat="1" applyFont="1" applyFill="1" applyBorder="1" applyAlignment="1">
      <alignment horizontal="center" vertical="center" shrinkToFit="1"/>
    </xf>
    <xf numFmtId="2" fontId="2" fillId="0" borderId="28" xfId="0" applyNumberFormat="1" applyFont="1" applyFill="1" applyBorder="1" applyAlignment="1">
      <alignment horizontal="left" vertical="top"/>
    </xf>
    <xf numFmtId="2" fontId="2" fillId="0" borderId="29" xfId="0" applyNumberFormat="1" applyFont="1" applyFill="1" applyBorder="1" applyAlignment="1">
      <alignment horizontal="left" vertical="top"/>
    </xf>
    <xf numFmtId="2" fontId="2" fillId="0" borderId="5" xfId="0" applyNumberFormat="1" applyFont="1" applyFill="1" applyBorder="1" applyAlignment="1">
      <alignment horizontal="left" vertical="top"/>
    </xf>
    <xf numFmtId="2" fontId="2" fillId="0" borderId="10" xfId="0" applyNumberFormat="1" applyFont="1" applyFill="1" applyBorder="1" applyAlignment="1">
      <alignment horizontal="left" vertical="top"/>
    </xf>
    <xf numFmtId="2" fontId="2" fillId="0" borderId="14" xfId="0" applyNumberFormat="1" applyFont="1" applyFill="1" applyBorder="1" applyAlignment="1">
      <alignment horizontal="left" vertical="top"/>
    </xf>
    <xf numFmtId="2" fontId="2" fillId="0" borderId="15" xfId="0" applyNumberFormat="1" applyFont="1" applyFill="1" applyBorder="1" applyAlignment="1">
      <alignment horizontal="left" vertical="top"/>
    </xf>
    <xf numFmtId="2" fontId="2" fillId="0" borderId="7" xfId="0" applyNumberFormat="1" applyFont="1" applyFill="1" applyBorder="1" applyAlignment="1">
      <alignment horizontal="left" vertical="top"/>
    </xf>
    <xf numFmtId="2" fontId="2" fillId="0" borderId="8" xfId="0" applyNumberFormat="1" applyFont="1" applyFill="1" applyBorder="1" applyAlignment="1">
      <alignment horizontal="left" vertical="top"/>
    </xf>
    <xf numFmtId="2" fontId="2" fillId="0" borderId="34" xfId="0" applyNumberFormat="1" applyFont="1" applyFill="1" applyBorder="1" applyAlignment="1">
      <alignment horizontal="left" vertical="top"/>
    </xf>
    <xf numFmtId="0" fontId="22" fillId="0" borderId="2" xfId="0" applyFont="1" applyFill="1" applyBorder="1" applyAlignment="1">
      <alignment horizontal="right" vertical="top" wrapText="1"/>
    </xf>
    <xf numFmtId="0" fontId="22" fillId="0" borderId="3" xfId="0" applyFont="1" applyFill="1" applyBorder="1" applyAlignment="1">
      <alignment horizontal="right" vertical="top" wrapText="1"/>
    </xf>
    <xf numFmtId="0" fontId="22" fillId="0" borderId="30" xfId="0" applyFont="1" applyFill="1" applyBorder="1" applyAlignment="1">
      <alignment horizontal="right" vertical="top" wrapText="1"/>
    </xf>
    <xf numFmtId="0" fontId="22" fillId="0" borderId="12" xfId="0" applyFont="1" applyFill="1" applyBorder="1" applyAlignment="1">
      <alignment horizontal="right" vertical="top" wrapText="1"/>
    </xf>
    <xf numFmtId="0" fontId="22" fillId="0" borderId="13" xfId="0" applyFont="1" applyFill="1" applyBorder="1" applyAlignment="1">
      <alignment horizontal="right" vertical="top" wrapText="1"/>
    </xf>
    <xf numFmtId="0" fontId="22" fillId="0" borderId="31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vertical="top" wrapText="1" indent="1"/>
    </xf>
    <xf numFmtId="0" fontId="1" fillId="0" borderId="3" xfId="0" applyFont="1" applyFill="1" applyBorder="1" applyAlignment="1">
      <alignment vertical="top" wrapText="1" inden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1" fontId="6" fillId="0" borderId="2" xfId="0" applyNumberFormat="1" applyFont="1" applyFill="1" applyBorder="1" applyAlignment="1">
      <alignment horizontal="center" vertical="top" shrinkToFit="1"/>
    </xf>
    <xf numFmtId="1" fontId="6" fillId="0" borderId="3" xfId="0" applyNumberFormat="1" applyFont="1" applyFill="1" applyBorder="1" applyAlignment="1">
      <alignment horizontal="center" vertical="top" shrinkToFit="1"/>
    </xf>
    <xf numFmtId="0" fontId="22" fillId="0" borderId="25" xfId="0" applyFont="1" applyFill="1" applyBorder="1" applyAlignment="1">
      <alignment horizontal="right" vertical="top" wrapText="1"/>
    </xf>
    <xf numFmtId="1" fontId="11" fillId="0" borderId="2" xfId="0" applyNumberFormat="1" applyFont="1" applyFill="1" applyBorder="1" applyAlignment="1">
      <alignment horizontal="center" vertical="top" shrinkToFit="1"/>
    </xf>
    <xf numFmtId="1" fontId="11" fillId="0" borderId="3" xfId="0" applyNumberFormat="1" applyFont="1" applyFill="1" applyBorder="1" applyAlignment="1">
      <alignment horizontal="center" vertical="top" shrinkToFit="1"/>
    </xf>
    <xf numFmtId="1" fontId="7" fillId="0" borderId="2" xfId="0" applyNumberFormat="1" applyFont="1" applyFill="1" applyBorder="1" applyAlignment="1">
      <alignment horizontal="center" vertical="top" shrinkToFit="1"/>
    </xf>
    <xf numFmtId="1" fontId="7" fillId="0" borderId="3" xfId="0" applyNumberFormat="1" applyFont="1" applyFill="1" applyBorder="1" applyAlignment="1">
      <alignment horizontal="center" vertical="top" shrinkToFit="1"/>
    </xf>
    <xf numFmtId="1" fontId="13" fillId="0" borderId="2" xfId="0" applyNumberFormat="1" applyFont="1" applyFill="1" applyBorder="1" applyAlignment="1">
      <alignment horizontal="center" vertical="top" shrinkToFit="1"/>
    </xf>
    <xf numFmtId="1" fontId="13" fillId="0" borderId="3" xfId="0" applyNumberFormat="1" applyFont="1" applyFill="1" applyBorder="1" applyAlignment="1">
      <alignment horizontal="center" vertical="top" shrinkToFit="1"/>
    </xf>
    <xf numFmtId="1" fontId="17" fillId="0" borderId="2" xfId="0" applyNumberFormat="1" applyFont="1" applyFill="1" applyBorder="1" applyAlignment="1">
      <alignment horizontal="center" vertical="top" shrinkToFit="1"/>
    </xf>
    <xf numFmtId="1" fontId="17" fillId="0" borderId="3" xfId="0" applyNumberFormat="1" applyFont="1" applyFill="1" applyBorder="1" applyAlignment="1">
      <alignment horizontal="center" vertical="top" shrinkToFit="1"/>
    </xf>
    <xf numFmtId="1" fontId="2" fillId="0" borderId="2" xfId="0" applyNumberFormat="1" applyFont="1" applyFill="1" applyBorder="1" applyAlignment="1">
      <alignment horizontal="center" vertical="top" shrinkToFit="1"/>
    </xf>
    <xf numFmtId="1" fontId="2" fillId="0" borderId="3" xfId="0" applyNumberFormat="1" applyFont="1" applyFill="1" applyBorder="1" applyAlignment="1">
      <alignment horizontal="center" vertical="top" shrinkToFit="1"/>
    </xf>
    <xf numFmtId="1" fontId="16" fillId="0" borderId="2" xfId="0" applyNumberFormat="1" applyFont="1" applyFill="1" applyBorder="1" applyAlignment="1">
      <alignment horizontal="center" vertical="top" shrinkToFit="1"/>
    </xf>
    <xf numFmtId="1" fontId="16" fillId="0" borderId="3" xfId="0" applyNumberFormat="1" applyFont="1" applyFill="1" applyBorder="1" applyAlignment="1">
      <alignment horizontal="center" vertical="top" shrinkToFit="1"/>
    </xf>
    <xf numFmtId="0" fontId="2" fillId="0" borderId="2" xfId="0" applyFont="1" applyFill="1" applyBorder="1" applyAlignment="1">
      <alignment vertical="top" wrapText="1" indent="1"/>
    </xf>
    <xf numFmtId="0" fontId="2" fillId="0" borderId="3" xfId="0" applyFont="1" applyFill="1" applyBorder="1" applyAlignment="1">
      <alignment vertical="top" wrapText="1" indent="1"/>
    </xf>
    <xf numFmtId="1" fontId="15" fillId="0" borderId="2" xfId="0" applyNumberFormat="1" applyFont="1" applyFill="1" applyBorder="1" applyAlignment="1">
      <alignment horizontal="center" vertical="top" shrinkToFit="1"/>
    </xf>
    <xf numFmtId="1" fontId="15" fillId="0" borderId="3" xfId="0" applyNumberFormat="1" applyFont="1" applyFill="1" applyBorder="1" applyAlignment="1">
      <alignment horizontal="center" vertical="top" shrinkToFit="1"/>
    </xf>
    <xf numFmtId="1" fontId="16" fillId="0" borderId="30" xfId="0" applyNumberFormat="1" applyFont="1" applyFill="1" applyBorder="1" applyAlignment="1">
      <alignment horizontal="center" vertical="top" shrinkToFit="1"/>
    </xf>
    <xf numFmtId="0" fontId="1" fillId="0" borderId="2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1" fontId="14" fillId="0" borderId="2" xfId="0" applyNumberFormat="1" applyFont="1" applyFill="1" applyBorder="1" applyAlignment="1">
      <alignment horizontal="center" vertical="top" shrinkToFit="1"/>
    </xf>
    <xf numFmtId="1" fontId="14" fillId="0" borderId="3" xfId="0" applyNumberFormat="1" applyFont="1" applyFill="1" applyBorder="1" applyAlignment="1">
      <alignment horizontal="center" vertical="top" shrinkToFit="1"/>
    </xf>
    <xf numFmtId="1" fontId="12" fillId="0" borderId="2" xfId="0" applyNumberFormat="1" applyFont="1" applyFill="1" applyBorder="1" applyAlignment="1">
      <alignment horizontal="center" vertical="top" shrinkToFit="1"/>
    </xf>
    <xf numFmtId="1" fontId="12" fillId="0" borderId="3" xfId="0" applyNumberFormat="1" applyFont="1" applyFill="1" applyBorder="1" applyAlignment="1">
      <alignment horizontal="center" vertical="top" shrinkToFit="1"/>
    </xf>
    <xf numFmtId="0" fontId="2" fillId="0" borderId="4" xfId="0" applyFont="1" applyFill="1" applyBorder="1" applyAlignment="1">
      <alignment vertical="top" wrapText="1" inden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shrinkToFit="1"/>
    </xf>
    <xf numFmtId="1" fontId="9" fillId="0" borderId="3" xfId="0" applyNumberFormat="1" applyFont="1" applyFill="1" applyBorder="1" applyAlignment="1">
      <alignment horizontal="center" vertical="center" shrinkToFit="1"/>
    </xf>
    <xf numFmtId="1" fontId="10" fillId="0" borderId="2" xfId="0" applyNumberFormat="1" applyFont="1" applyFill="1" applyBorder="1" applyAlignment="1">
      <alignment horizontal="center" vertical="top" shrinkToFit="1"/>
    </xf>
    <xf numFmtId="1" fontId="10" fillId="0" borderId="3" xfId="0" applyNumberFormat="1" applyFont="1" applyFill="1" applyBorder="1" applyAlignment="1">
      <alignment horizontal="center" vertical="top" shrinkToFi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top"/>
    </xf>
    <xf numFmtId="0" fontId="22" fillId="0" borderId="22" xfId="0" applyFont="1" applyFill="1" applyBorder="1" applyAlignment="1">
      <alignment horizontal="center" vertical="top" wrapText="1"/>
    </xf>
    <xf numFmtId="0" fontId="23" fillId="0" borderId="22" xfId="0" applyFont="1" applyFill="1" applyBorder="1" applyAlignment="1">
      <alignment horizontal="center" vertical="top" wrapText="1"/>
    </xf>
    <xf numFmtId="0" fontId="1" fillId="0" borderId="24" xfId="0" applyFont="1" applyFill="1" applyBorder="1" applyAlignment="1">
      <alignment vertical="top" wrapText="1" indent="1"/>
    </xf>
    <xf numFmtId="0" fontId="1" fillId="0" borderId="25" xfId="0" applyFont="1" applyFill="1" applyBorder="1" applyAlignment="1">
      <alignment vertical="top" wrapText="1" indent="1"/>
    </xf>
    <xf numFmtId="0" fontId="1" fillId="0" borderId="26" xfId="0" applyFont="1" applyFill="1" applyBorder="1" applyAlignment="1">
      <alignment vertical="top" wrapText="1" indent="1"/>
    </xf>
    <xf numFmtId="0" fontId="1" fillId="0" borderId="24" xfId="0" applyFont="1" applyFill="1" applyBorder="1" applyAlignment="1">
      <alignment horizontal="center" vertical="top" wrapText="1"/>
    </xf>
    <xf numFmtId="0" fontId="1" fillId="0" borderId="26" xfId="0" applyFont="1" applyFill="1" applyBorder="1" applyAlignment="1">
      <alignment horizontal="center" vertical="top" wrapText="1"/>
    </xf>
    <xf numFmtId="1" fontId="5" fillId="0" borderId="24" xfId="0" applyNumberFormat="1" applyFont="1" applyFill="1" applyBorder="1" applyAlignment="1">
      <alignment horizontal="center" vertical="top" shrinkToFit="1"/>
    </xf>
    <xf numFmtId="1" fontId="5" fillId="0" borderId="25" xfId="0" applyNumberFormat="1" applyFont="1" applyFill="1" applyBorder="1" applyAlignment="1">
      <alignment horizontal="center" vertical="top" shrinkToFit="1"/>
    </xf>
    <xf numFmtId="0" fontId="24" fillId="0" borderId="0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2" fillId="0" borderId="41" xfId="0" applyFont="1" applyFill="1" applyBorder="1" applyAlignment="1">
      <alignment horizontal="right" vertical="top" wrapText="1"/>
    </xf>
    <xf numFmtId="0" fontId="22" fillId="0" borderId="42" xfId="0" applyFont="1" applyFill="1" applyBorder="1" applyAlignment="1">
      <alignment horizontal="right" vertical="top" wrapText="1"/>
    </xf>
    <xf numFmtId="0" fontId="22" fillId="0" borderId="43" xfId="0" applyFont="1" applyFill="1" applyBorder="1" applyAlignment="1">
      <alignment horizontal="right" vertical="top" wrapText="1"/>
    </xf>
    <xf numFmtId="0" fontId="22" fillId="0" borderId="32" xfId="0" applyFont="1" applyFill="1" applyBorder="1" applyAlignment="1">
      <alignment horizontal="right" vertical="top" wrapText="1"/>
    </xf>
    <xf numFmtId="0" fontId="22" fillId="0" borderId="33" xfId="0" applyFont="1" applyFill="1" applyBorder="1" applyAlignment="1">
      <alignment horizontal="right" vertical="top" wrapText="1"/>
    </xf>
    <xf numFmtId="0" fontId="22" fillId="0" borderId="34" xfId="0" applyFont="1" applyFill="1" applyBorder="1" applyAlignment="1">
      <alignment horizontal="right" vertical="top" wrapText="1"/>
    </xf>
    <xf numFmtId="0" fontId="22" fillId="0" borderId="35" xfId="0" applyFont="1" applyFill="1" applyBorder="1" applyAlignment="1">
      <alignment horizontal="right" vertical="top" wrapText="1"/>
    </xf>
    <xf numFmtId="0" fontId="22" fillId="0" borderId="36" xfId="0" applyFont="1" applyFill="1" applyBorder="1" applyAlignment="1">
      <alignment horizontal="right" vertical="top" wrapText="1"/>
    </xf>
    <xf numFmtId="0" fontId="22" fillId="0" borderId="37" xfId="0" applyFont="1" applyFill="1" applyBorder="1" applyAlignment="1">
      <alignment horizontal="right" vertical="top" wrapText="1"/>
    </xf>
    <xf numFmtId="0" fontId="21" fillId="0" borderId="0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135636</xdr:colOff>
      <xdr:row>10</xdr:row>
      <xdr:rowOff>15240</xdr:rowOff>
    </xdr:from>
    <xdr:ext cx="77724" cy="100584"/>
    <xdr:pic>
      <xdr:nvPicPr>
        <xdr:cNvPr id="334" name="image167.png">
          <a:extLst>
            <a:ext uri="{FF2B5EF4-FFF2-40B4-BE49-F238E27FC236}">
              <a16:creationId xmlns:a16="http://schemas.microsoft.com/office/drawing/2014/main" id="{00000000-0008-0000-1900-00004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" cy="10058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28"/>
  <sheetViews>
    <sheetView view="pageBreakPreview" topLeftCell="B10" zoomScale="85" zoomScaleNormal="70" zoomScaleSheetLayoutView="85" workbookViewId="0">
      <selection activeCell="N26" sqref="N26"/>
    </sheetView>
  </sheetViews>
  <sheetFormatPr defaultRowHeight="12.75" x14ac:dyDescent="0.2"/>
  <cols>
    <col min="1" max="1" width="8" style="14" customWidth="1"/>
    <col min="2" max="2" width="1.33203125" customWidth="1"/>
    <col min="3" max="3" width="6.6640625" customWidth="1"/>
    <col min="4" max="4" width="38.33203125" customWidth="1"/>
    <col min="5" max="5" width="9.6640625" customWidth="1"/>
    <col min="6" max="6" width="10" customWidth="1"/>
    <col min="7" max="7" width="22" customWidth="1"/>
    <col min="8" max="8" width="9.33203125" customWidth="1"/>
    <col min="9" max="9" width="6.1640625" customWidth="1"/>
    <col min="10" max="10" width="1.83203125" customWidth="1"/>
    <col min="11" max="11" width="4.1640625" customWidth="1"/>
    <col min="12" max="12" width="6.5" customWidth="1"/>
    <col min="13" max="13" width="14" customWidth="1"/>
    <col min="14" max="14" width="14.6640625" customWidth="1"/>
  </cols>
  <sheetData>
    <row r="1" spans="1:14" x14ac:dyDescent="0.2">
      <c r="A1" s="110"/>
      <c r="B1" s="110"/>
      <c r="C1" s="110"/>
      <c r="D1" s="110"/>
      <c r="E1" s="110"/>
      <c r="F1" s="110"/>
      <c r="G1" s="110"/>
      <c r="H1" s="110"/>
    </row>
    <row r="2" spans="1:14" ht="22.5" customHeight="1" x14ac:dyDescent="0.2">
      <c r="A2" s="13"/>
      <c r="B2" s="120" t="s">
        <v>80</v>
      </c>
      <c r="C2" s="120"/>
      <c r="D2" s="120"/>
      <c r="E2" s="120"/>
      <c r="F2" s="120"/>
      <c r="G2" s="120"/>
      <c r="H2" s="120"/>
      <c r="I2" s="120"/>
      <c r="J2" s="120"/>
      <c r="K2" s="120"/>
    </row>
    <row r="3" spans="1:14" ht="13.5" thickBot="1" x14ac:dyDescent="0.25">
      <c r="C3" s="109" t="s">
        <v>79</v>
      </c>
      <c r="D3" s="109"/>
      <c r="E3" s="109"/>
      <c r="F3" s="109"/>
      <c r="G3" s="109"/>
    </row>
    <row r="4" spans="1:14" ht="68.25" customHeight="1" thickBot="1" x14ac:dyDescent="0.25">
      <c r="A4" s="34" t="s">
        <v>88</v>
      </c>
      <c r="B4" s="111" t="s">
        <v>39</v>
      </c>
      <c r="C4" s="111"/>
      <c r="D4" s="111"/>
      <c r="E4" s="111"/>
      <c r="F4" s="111"/>
      <c r="G4" s="111"/>
      <c r="H4" s="35" t="s">
        <v>57</v>
      </c>
      <c r="I4" s="112" t="s">
        <v>58</v>
      </c>
      <c r="J4" s="112"/>
      <c r="K4" s="111" t="s">
        <v>41</v>
      </c>
      <c r="L4" s="111"/>
      <c r="M4" s="36" t="s">
        <v>86</v>
      </c>
      <c r="N4" s="36" t="s">
        <v>87</v>
      </c>
    </row>
    <row r="5" spans="1:14" ht="49.5" customHeight="1" x14ac:dyDescent="0.2">
      <c r="A5" s="15" t="s">
        <v>6</v>
      </c>
      <c r="B5" s="113" t="s">
        <v>81</v>
      </c>
      <c r="C5" s="114"/>
      <c r="D5" s="114"/>
      <c r="E5" s="114"/>
      <c r="F5" s="114"/>
      <c r="G5" s="115"/>
      <c r="H5" s="28" t="s">
        <v>59</v>
      </c>
      <c r="I5" s="116" t="s">
        <v>42</v>
      </c>
      <c r="J5" s="117"/>
      <c r="K5" s="118">
        <v>65</v>
      </c>
      <c r="L5" s="119"/>
      <c r="M5" s="56">
        <v>454.92</v>
      </c>
      <c r="N5" s="57">
        <f>+ROUND(M5*K5,2)</f>
        <v>29569.8</v>
      </c>
    </row>
    <row r="6" spans="1:14" ht="69" customHeight="1" x14ac:dyDescent="0.2">
      <c r="A6" s="16" t="s">
        <v>7</v>
      </c>
      <c r="B6" s="91" t="s">
        <v>82</v>
      </c>
      <c r="C6" s="92"/>
      <c r="D6" s="92"/>
      <c r="E6" s="92"/>
      <c r="F6" s="92"/>
      <c r="G6" s="102"/>
      <c r="H6" s="45" t="s">
        <v>0</v>
      </c>
      <c r="I6" s="75" t="s">
        <v>42</v>
      </c>
      <c r="J6" s="74"/>
      <c r="K6" s="81">
        <v>65</v>
      </c>
      <c r="L6" s="82"/>
      <c r="M6" s="58">
        <v>375.14</v>
      </c>
      <c r="N6" s="57">
        <f t="shared" ref="N6:N25" si="0">+ROUND(M6*K6,2)</f>
        <v>24384.1</v>
      </c>
    </row>
    <row r="7" spans="1:14" ht="65.25" customHeight="1" x14ac:dyDescent="0.2">
      <c r="A7" s="17" t="s">
        <v>8</v>
      </c>
      <c r="B7" s="91" t="s">
        <v>77</v>
      </c>
      <c r="C7" s="92"/>
      <c r="D7" s="92"/>
      <c r="E7" s="92"/>
      <c r="F7" s="92"/>
      <c r="G7" s="102"/>
      <c r="H7" s="44" t="s">
        <v>95</v>
      </c>
      <c r="I7" s="103" t="s">
        <v>42</v>
      </c>
      <c r="J7" s="104"/>
      <c r="K7" s="105">
        <v>1</v>
      </c>
      <c r="L7" s="106"/>
      <c r="M7" s="58">
        <v>3611.3</v>
      </c>
      <c r="N7" s="57">
        <f t="shared" si="0"/>
        <v>3611.3</v>
      </c>
    </row>
    <row r="8" spans="1:14" ht="19.5" customHeight="1" x14ac:dyDescent="0.2">
      <c r="A8" s="16" t="s">
        <v>9</v>
      </c>
      <c r="B8" s="71" t="s">
        <v>60</v>
      </c>
      <c r="C8" s="72"/>
      <c r="D8" s="72"/>
      <c r="E8" s="72"/>
      <c r="F8" s="72"/>
      <c r="G8" s="72"/>
      <c r="H8" s="43" t="s">
        <v>5</v>
      </c>
      <c r="I8" s="73" t="s">
        <v>44</v>
      </c>
      <c r="J8" s="74"/>
      <c r="K8" s="107">
        <v>10</v>
      </c>
      <c r="L8" s="108"/>
      <c r="M8" s="58">
        <v>3.18</v>
      </c>
      <c r="N8" s="57">
        <f t="shared" si="0"/>
        <v>31.8</v>
      </c>
    </row>
    <row r="9" spans="1:14" ht="19.7" customHeight="1" x14ac:dyDescent="0.2">
      <c r="A9" s="18" t="s">
        <v>10</v>
      </c>
      <c r="B9" s="91" t="s">
        <v>61</v>
      </c>
      <c r="C9" s="92"/>
      <c r="D9" s="92"/>
      <c r="E9" s="92"/>
      <c r="F9" s="92"/>
      <c r="G9" s="92"/>
      <c r="H9" s="43" t="s">
        <v>5</v>
      </c>
      <c r="I9" s="73" t="s">
        <v>44</v>
      </c>
      <c r="J9" s="74"/>
      <c r="K9" s="87">
        <v>1561</v>
      </c>
      <c r="L9" s="88"/>
      <c r="M9" s="58">
        <v>2.37</v>
      </c>
      <c r="N9" s="57">
        <f t="shared" si="0"/>
        <v>3699.57</v>
      </c>
    </row>
    <row r="10" spans="1:14" ht="19.7" customHeight="1" x14ac:dyDescent="0.2">
      <c r="A10" s="16" t="s">
        <v>11</v>
      </c>
      <c r="B10" s="71" t="s">
        <v>62</v>
      </c>
      <c r="C10" s="72"/>
      <c r="D10" s="72"/>
      <c r="E10" s="72"/>
      <c r="F10" s="72"/>
      <c r="G10" s="72"/>
      <c r="H10" s="43" t="s">
        <v>5</v>
      </c>
      <c r="I10" s="73" t="s">
        <v>44</v>
      </c>
      <c r="J10" s="74"/>
      <c r="K10" s="83">
        <v>789</v>
      </c>
      <c r="L10" s="84"/>
      <c r="M10" s="58">
        <v>1.83</v>
      </c>
      <c r="N10" s="57">
        <f t="shared" si="0"/>
        <v>1443.87</v>
      </c>
    </row>
    <row r="11" spans="1:14" ht="19.5" customHeight="1" x14ac:dyDescent="0.25">
      <c r="A11" s="19"/>
      <c r="B11" s="71" t="s">
        <v>63</v>
      </c>
      <c r="C11" s="72"/>
      <c r="D11" s="72"/>
      <c r="E11" s="72"/>
      <c r="F11" s="72"/>
      <c r="G11" s="72"/>
      <c r="H11" s="43" t="s">
        <v>5</v>
      </c>
      <c r="I11" s="73" t="s">
        <v>44</v>
      </c>
      <c r="J11" s="74"/>
      <c r="K11" s="100">
        <v>650</v>
      </c>
      <c r="L11" s="101"/>
      <c r="M11" s="58">
        <v>0.86</v>
      </c>
      <c r="N11" s="57">
        <f t="shared" si="0"/>
        <v>559</v>
      </c>
    </row>
    <row r="12" spans="1:14" ht="20.100000000000001" customHeight="1" x14ac:dyDescent="0.2">
      <c r="A12" s="20" t="s">
        <v>12</v>
      </c>
      <c r="B12" s="71" t="s">
        <v>64</v>
      </c>
      <c r="C12" s="72"/>
      <c r="D12" s="72"/>
      <c r="E12" s="72"/>
      <c r="F12" s="72"/>
      <c r="G12" s="72"/>
      <c r="H12" s="43" t="s">
        <v>96</v>
      </c>
      <c r="I12" s="73" t="s">
        <v>42</v>
      </c>
      <c r="J12" s="74"/>
      <c r="K12" s="87">
        <v>44</v>
      </c>
      <c r="L12" s="88"/>
      <c r="M12" s="58">
        <v>17.25</v>
      </c>
      <c r="N12" s="57">
        <f t="shared" si="0"/>
        <v>759</v>
      </c>
    </row>
    <row r="13" spans="1:14" ht="19.7" customHeight="1" x14ac:dyDescent="0.2">
      <c r="A13" s="21" t="s">
        <v>13</v>
      </c>
      <c r="B13" s="71" t="s">
        <v>65</v>
      </c>
      <c r="C13" s="72"/>
      <c r="D13" s="72"/>
      <c r="E13" s="72"/>
      <c r="F13" s="72"/>
      <c r="G13" s="72"/>
      <c r="H13" s="43" t="s">
        <v>96</v>
      </c>
      <c r="I13" s="73" t="s">
        <v>42</v>
      </c>
      <c r="J13" s="74"/>
      <c r="K13" s="79">
        <v>86</v>
      </c>
      <c r="L13" s="80"/>
      <c r="M13" s="58">
        <v>17.25</v>
      </c>
      <c r="N13" s="57">
        <f t="shared" si="0"/>
        <v>1483.5</v>
      </c>
    </row>
    <row r="14" spans="1:14" ht="19.7" customHeight="1" x14ac:dyDescent="0.2">
      <c r="A14" s="18" t="s">
        <v>14</v>
      </c>
      <c r="B14" s="71" t="s">
        <v>66</v>
      </c>
      <c r="C14" s="72"/>
      <c r="D14" s="72"/>
      <c r="E14" s="72"/>
      <c r="F14" s="72"/>
      <c r="G14" s="72"/>
      <c r="H14" s="43" t="s">
        <v>96</v>
      </c>
      <c r="I14" s="73" t="s">
        <v>42</v>
      </c>
      <c r="J14" s="74"/>
      <c r="K14" s="98">
        <v>2</v>
      </c>
      <c r="L14" s="99"/>
      <c r="M14" s="58">
        <v>17.25</v>
      </c>
      <c r="N14" s="57">
        <f t="shared" si="0"/>
        <v>34.5</v>
      </c>
    </row>
    <row r="15" spans="1:14" ht="19.7" customHeight="1" x14ac:dyDescent="0.2">
      <c r="A15" s="20" t="s">
        <v>15</v>
      </c>
      <c r="B15" s="71" t="s">
        <v>67</v>
      </c>
      <c r="C15" s="72"/>
      <c r="D15" s="72"/>
      <c r="E15" s="72"/>
      <c r="F15" s="72"/>
      <c r="G15" s="72"/>
      <c r="H15" s="43" t="s">
        <v>97</v>
      </c>
      <c r="I15" s="73" t="s">
        <v>44</v>
      </c>
      <c r="J15" s="74"/>
      <c r="K15" s="89">
        <v>2164</v>
      </c>
      <c r="L15" s="90"/>
      <c r="M15" s="58">
        <v>1.69</v>
      </c>
      <c r="N15" s="57">
        <f t="shared" si="0"/>
        <v>3657.16</v>
      </c>
    </row>
    <row r="16" spans="1:14" s="42" customFormat="1" ht="19.7" customHeight="1" x14ac:dyDescent="0.2">
      <c r="A16" s="21" t="s">
        <v>16</v>
      </c>
      <c r="B16" s="96" t="s">
        <v>94</v>
      </c>
      <c r="C16" s="97"/>
      <c r="D16" s="97"/>
      <c r="E16" s="97"/>
      <c r="F16" s="97"/>
      <c r="G16" s="97"/>
      <c r="H16" s="43" t="s">
        <v>3</v>
      </c>
      <c r="I16" s="73" t="s">
        <v>44</v>
      </c>
      <c r="J16" s="74"/>
      <c r="K16" s="89">
        <v>30</v>
      </c>
      <c r="L16" s="95"/>
      <c r="M16" s="58">
        <v>5.5</v>
      </c>
      <c r="N16" s="57">
        <f t="shared" si="0"/>
        <v>165</v>
      </c>
    </row>
    <row r="17" spans="1:14" ht="19.7" customHeight="1" x14ac:dyDescent="0.2">
      <c r="A17" s="16" t="s">
        <v>17</v>
      </c>
      <c r="B17" s="91" t="s">
        <v>68</v>
      </c>
      <c r="C17" s="92"/>
      <c r="D17" s="92"/>
      <c r="E17" s="92"/>
      <c r="F17" s="92"/>
      <c r="G17" s="92"/>
      <c r="H17" s="43" t="s">
        <v>98</v>
      </c>
      <c r="I17" s="73" t="s">
        <v>53</v>
      </c>
      <c r="J17" s="74"/>
      <c r="K17" s="93">
        <v>65</v>
      </c>
      <c r="L17" s="94"/>
      <c r="M17" s="58">
        <v>20.48</v>
      </c>
      <c r="N17" s="57">
        <f t="shared" si="0"/>
        <v>1331.2</v>
      </c>
    </row>
    <row r="18" spans="1:14" ht="19.5" customHeight="1" x14ac:dyDescent="0.2">
      <c r="A18" s="18" t="s">
        <v>18</v>
      </c>
      <c r="B18" s="71" t="s">
        <v>69</v>
      </c>
      <c r="C18" s="72"/>
      <c r="D18" s="72"/>
      <c r="E18" s="72"/>
      <c r="F18" s="72"/>
      <c r="G18" s="72"/>
      <c r="H18" s="43" t="s">
        <v>1</v>
      </c>
      <c r="I18" s="73" t="s">
        <v>42</v>
      </c>
      <c r="J18" s="74"/>
      <c r="K18" s="85">
        <v>65</v>
      </c>
      <c r="L18" s="86"/>
      <c r="M18" s="58">
        <v>3.77</v>
      </c>
      <c r="N18" s="57">
        <f t="shared" si="0"/>
        <v>245.05</v>
      </c>
    </row>
    <row r="19" spans="1:14" ht="20.100000000000001" customHeight="1" x14ac:dyDescent="0.2">
      <c r="A19" s="22" t="s">
        <v>19</v>
      </c>
      <c r="B19" s="71" t="s">
        <v>70</v>
      </c>
      <c r="C19" s="72"/>
      <c r="D19" s="72"/>
      <c r="E19" s="72"/>
      <c r="F19" s="72"/>
      <c r="G19" s="72"/>
      <c r="H19" s="43" t="s">
        <v>2</v>
      </c>
      <c r="I19" s="73" t="s">
        <v>44</v>
      </c>
      <c r="J19" s="74"/>
      <c r="K19" s="87">
        <v>2132</v>
      </c>
      <c r="L19" s="88"/>
      <c r="M19" s="58">
        <v>0.13</v>
      </c>
      <c r="N19" s="57">
        <f t="shared" si="0"/>
        <v>277.16000000000003</v>
      </c>
    </row>
    <row r="20" spans="1:14" ht="20.100000000000001" customHeight="1" x14ac:dyDescent="0.2">
      <c r="A20" s="18" t="s">
        <v>20</v>
      </c>
      <c r="B20" s="71" t="s">
        <v>76</v>
      </c>
      <c r="C20" s="72"/>
      <c r="D20" s="72"/>
      <c r="E20" s="72"/>
      <c r="F20" s="72"/>
      <c r="G20" s="72"/>
      <c r="H20" s="43" t="s">
        <v>4</v>
      </c>
      <c r="I20" s="73" t="s">
        <v>42</v>
      </c>
      <c r="J20" s="74"/>
      <c r="K20" s="81">
        <v>520</v>
      </c>
      <c r="L20" s="82"/>
      <c r="M20" s="58">
        <v>5.93</v>
      </c>
      <c r="N20" s="57">
        <f t="shared" si="0"/>
        <v>3083.6</v>
      </c>
    </row>
    <row r="21" spans="1:14" ht="19.350000000000001" customHeight="1" x14ac:dyDescent="0.2">
      <c r="A21" s="23" t="s">
        <v>21</v>
      </c>
      <c r="B21" s="71" t="s">
        <v>71</v>
      </c>
      <c r="C21" s="72"/>
      <c r="D21" s="72"/>
      <c r="E21" s="72"/>
      <c r="F21" s="72"/>
      <c r="G21" s="72"/>
      <c r="H21" s="43" t="s">
        <v>4</v>
      </c>
      <c r="I21" s="73" t="s">
        <v>42</v>
      </c>
      <c r="J21" s="74"/>
      <c r="K21" s="83">
        <v>66</v>
      </c>
      <c r="L21" s="84"/>
      <c r="M21" s="58">
        <v>2.16</v>
      </c>
      <c r="N21" s="57">
        <f t="shared" si="0"/>
        <v>142.56</v>
      </c>
    </row>
    <row r="22" spans="1:14" ht="20.100000000000001" customHeight="1" x14ac:dyDescent="0.2">
      <c r="A22" s="21" t="s">
        <v>22</v>
      </c>
      <c r="B22" s="71" t="s">
        <v>75</v>
      </c>
      <c r="C22" s="72"/>
      <c r="D22" s="72"/>
      <c r="E22" s="72"/>
      <c r="F22" s="72"/>
      <c r="G22" s="72"/>
      <c r="H22" s="43" t="s">
        <v>4</v>
      </c>
      <c r="I22" s="73" t="s">
        <v>42</v>
      </c>
      <c r="J22" s="74"/>
      <c r="K22" s="79">
        <v>66</v>
      </c>
      <c r="L22" s="80"/>
      <c r="M22" s="58">
        <v>2.16</v>
      </c>
      <c r="N22" s="57">
        <f t="shared" si="0"/>
        <v>142.56</v>
      </c>
    </row>
    <row r="23" spans="1:14" ht="19.7" customHeight="1" x14ac:dyDescent="0.2">
      <c r="A23" s="18" t="s">
        <v>23</v>
      </c>
      <c r="B23" s="71" t="s">
        <v>72</v>
      </c>
      <c r="C23" s="72"/>
      <c r="D23" s="72"/>
      <c r="E23" s="72"/>
      <c r="F23" s="72"/>
      <c r="G23" s="72"/>
      <c r="H23" s="43" t="s">
        <v>4</v>
      </c>
      <c r="I23" s="73" t="s">
        <v>44</v>
      </c>
      <c r="J23" s="74"/>
      <c r="K23" s="79">
        <v>130</v>
      </c>
      <c r="L23" s="80"/>
      <c r="M23" s="58">
        <v>1.51</v>
      </c>
      <c r="N23" s="57">
        <f t="shared" si="0"/>
        <v>196.3</v>
      </c>
    </row>
    <row r="24" spans="1:14" ht="19.5" customHeight="1" x14ac:dyDescent="0.2">
      <c r="A24" s="24" t="s">
        <v>24</v>
      </c>
      <c r="B24" s="71" t="s">
        <v>73</v>
      </c>
      <c r="C24" s="72"/>
      <c r="D24" s="72"/>
      <c r="E24" s="72"/>
      <c r="F24" s="72"/>
      <c r="G24" s="72"/>
      <c r="H24" s="43" t="s">
        <v>4</v>
      </c>
      <c r="I24" s="73" t="s">
        <v>42</v>
      </c>
      <c r="J24" s="74"/>
      <c r="K24" s="75">
        <v>66</v>
      </c>
      <c r="L24" s="73"/>
      <c r="M24" s="58">
        <v>3.77</v>
      </c>
      <c r="N24" s="57">
        <f t="shared" si="0"/>
        <v>248.82</v>
      </c>
    </row>
    <row r="25" spans="1:14" ht="39" customHeight="1" x14ac:dyDescent="0.2">
      <c r="A25" s="24" t="s">
        <v>35</v>
      </c>
      <c r="B25" s="71" t="s">
        <v>74</v>
      </c>
      <c r="C25" s="72"/>
      <c r="D25" s="72"/>
      <c r="E25" s="72"/>
      <c r="F25" s="72"/>
      <c r="G25" s="72"/>
      <c r="H25" s="43" t="s">
        <v>4</v>
      </c>
      <c r="I25" s="73" t="s">
        <v>42</v>
      </c>
      <c r="J25" s="74"/>
      <c r="K25" s="76">
        <v>65</v>
      </c>
      <c r="L25" s="77"/>
      <c r="M25" s="58">
        <v>3.77</v>
      </c>
      <c r="N25" s="57">
        <f t="shared" si="0"/>
        <v>245.05</v>
      </c>
    </row>
    <row r="26" spans="1:14" ht="21" customHeight="1" x14ac:dyDescent="0.2">
      <c r="A26" s="24"/>
      <c r="B26" s="65" t="s">
        <v>89</v>
      </c>
      <c r="C26" s="66"/>
      <c r="D26" s="66"/>
      <c r="E26" s="66"/>
      <c r="F26" s="66"/>
      <c r="G26" s="66"/>
      <c r="H26" s="78"/>
      <c r="I26" s="66"/>
      <c r="J26" s="66"/>
      <c r="K26" s="66"/>
      <c r="L26" s="67"/>
      <c r="M26" s="58"/>
      <c r="N26" s="59">
        <f>+SUM(N5:N25)</f>
        <v>75310.900000000023</v>
      </c>
    </row>
    <row r="27" spans="1:14" ht="21" customHeight="1" x14ac:dyDescent="0.2">
      <c r="A27" s="24"/>
      <c r="B27" s="65" t="s">
        <v>90</v>
      </c>
      <c r="C27" s="66"/>
      <c r="D27" s="66"/>
      <c r="E27" s="66"/>
      <c r="F27" s="66"/>
      <c r="G27" s="66"/>
      <c r="H27" s="66"/>
      <c r="I27" s="66"/>
      <c r="J27" s="66"/>
      <c r="K27" s="66"/>
      <c r="L27" s="67"/>
      <c r="M27" s="58"/>
      <c r="N27" s="59">
        <f>+ROUND(N26*0.21,2)</f>
        <v>15815.29</v>
      </c>
    </row>
    <row r="28" spans="1:14" ht="20.25" customHeight="1" thickBot="1" x14ac:dyDescent="0.25">
      <c r="A28" s="25"/>
      <c r="B28" s="68" t="s">
        <v>91</v>
      </c>
      <c r="C28" s="69"/>
      <c r="D28" s="69"/>
      <c r="E28" s="69"/>
      <c r="F28" s="69"/>
      <c r="G28" s="69"/>
      <c r="H28" s="69"/>
      <c r="I28" s="69"/>
      <c r="J28" s="69"/>
      <c r="K28" s="69"/>
      <c r="L28" s="70"/>
      <c r="M28" s="60"/>
      <c r="N28" s="61">
        <f>+N27+N26</f>
        <v>91126.190000000031</v>
      </c>
    </row>
  </sheetData>
  <mergeCells count="72">
    <mergeCell ref="C3:G3"/>
    <mergeCell ref="A1:H1"/>
    <mergeCell ref="B6:G6"/>
    <mergeCell ref="I6:J6"/>
    <mergeCell ref="K6:L6"/>
    <mergeCell ref="B4:G4"/>
    <mergeCell ref="I4:J4"/>
    <mergeCell ref="K4:L4"/>
    <mergeCell ref="B5:G5"/>
    <mergeCell ref="I5:J5"/>
    <mergeCell ref="K5:L5"/>
    <mergeCell ref="B2:K2"/>
    <mergeCell ref="B7:G7"/>
    <mergeCell ref="I7:J7"/>
    <mergeCell ref="K7:L7"/>
    <mergeCell ref="B8:G8"/>
    <mergeCell ref="I8:J8"/>
    <mergeCell ref="K8:L8"/>
    <mergeCell ref="B9:G9"/>
    <mergeCell ref="I9:J9"/>
    <mergeCell ref="K9:L9"/>
    <mergeCell ref="B10:G10"/>
    <mergeCell ref="I10:J10"/>
    <mergeCell ref="K10:L10"/>
    <mergeCell ref="B11:G11"/>
    <mergeCell ref="I11:J11"/>
    <mergeCell ref="K11:L11"/>
    <mergeCell ref="B12:G12"/>
    <mergeCell ref="I12:J12"/>
    <mergeCell ref="K12:L12"/>
    <mergeCell ref="B13:G13"/>
    <mergeCell ref="I13:J13"/>
    <mergeCell ref="K13:L13"/>
    <mergeCell ref="B14:G14"/>
    <mergeCell ref="I14:J14"/>
    <mergeCell ref="K14:L14"/>
    <mergeCell ref="B15:G15"/>
    <mergeCell ref="I15:J15"/>
    <mergeCell ref="K15:L15"/>
    <mergeCell ref="B17:G17"/>
    <mergeCell ref="I17:J17"/>
    <mergeCell ref="K17:L17"/>
    <mergeCell ref="K16:L16"/>
    <mergeCell ref="I16:J16"/>
    <mergeCell ref="B16:G16"/>
    <mergeCell ref="B18:G18"/>
    <mergeCell ref="I18:J18"/>
    <mergeCell ref="K18:L18"/>
    <mergeCell ref="B19:G19"/>
    <mergeCell ref="I19:J19"/>
    <mergeCell ref="K19:L19"/>
    <mergeCell ref="B20:G20"/>
    <mergeCell ref="I20:J20"/>
    <mergeCell ref="K20:L20"/>
    <mergeCell ref="B21:G21"/>
    <mergeCell ref="I21:J21"/>
    <mergeCell ref="K21:L21"/>
    <mergeCell ref="B22:G22"/>
    <mergeCell ref="I22:J22"/>
    <mergeCell ref="K22:L22"/>
    <mergeCell ref="B23:G23"/>
    <mergeCell ref="I23:J23"/>
    <mergeCell ref="K23:L23"/>
    <mergeCell ref="B27:L27"/>
    <mergeCell ref="B28:L28"/>
    <mergeCell ref="B24:G24"/>
    <mergeCell ref="I24:J24"/>
    <mergeCell ref="K24:L24"/>
    <mergeCell ref="B25:G25"/>
    <mergeCell ref="I25:J25"/>
    <mergeCell ref="K25:L25"/>
    <mergeCell ref="B26:L26"/>
  </mergeCells>
  <pageMargins left="0.78740157480314965" right="0.39370078740157483" top="0.39370078740157483" bottom="0.39370078740157483" header="0.31496062992125984" footer="0.31496062992125984"/>
  <pageSetup paperSize="9"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34"/>
  <sheetViews>
    <sheetView view="pageBreakPreview" topLeftCell="A3" zoomScale="85" zoomScaleNormal="70" zoomScaleSheetLayoutView="85" workbookViewId="0">
      <selection activeCell="F33" sqref="F33"/>
    </sheetView>
  </sheetViews>
  <sheetFormatPr defaultRowHeight="12.75" x14ac:dyDescent="0.2"/>
  <cols>
    <col min="1" max="1" width="10" style="27" customWidth="1"/>
    <col min="2" max="2" width="66.6640625" customWidth="1"/>
    <col min="3" max="3" width="9.6640625" customWidth="1"/>
    <col min="4" max="4" width="13" customWidth="1"/>
    <col min="5" max="5" width="13.1640625" customWidth="1"/>
    <col min="6" max="6" width="13.83203125" customWidth="1"/>
  </cols>
  <sheetData>
    <row r="1" spans="1:6" ht="15.75" x14ac:dyDescent="0.2">
      <c r="B1" s="26"/>
    </row>
    <row r="2" spans="1:6" ht="46.5" customHeight="1" x14ac:dyDescent="0.2">
      <c r="B2" s="122" t="s">
        <v>80</v>
      </c>
      <c r="C2" s="122"/>
      <c r="D2" s="122"/>
      <c r="E2" s="122"/>
      <c r="F2" s="122"/>
    </row>
    <row r="3" spans="1:6" ht="17.25" customHeight="1" thickBot="1" x14ac:dyDescent="0.25">
      <c r="A3" s="121" t="s">
        <v>78</v>
      </c>
      <c r="B3" s="121"/>
      <c r="C3" s="121"/>
      <c r="D3" s="121"/>
      <c r="E3" s="121"/>
    </row>
    <row r="4" spans="1:6" ht="51.75" customHeight="1" thickBot="1" x14ac:dyDescent="0.25">
      <c r="A4" s="30" t="s">
        <v>38</v>
      </c>
      <c r="B4" s="31" t="s">
        <v>39</v>
      </c>
      <c r="C4" s="31" t="s">
        <v>40</v>
      </c>
      <c r="D4" s="31" t="s">
        <v>41</v>
      </c>
      <c r="E4" s="32" t="s">
        <v>86</v>
      </c>
      <c r="F4" s="33" t="s">
        <v>87</v>
      </c>
    </row>
    <row r="5" spans="1:6" ht="21" customHeight="1" x14ac:dyDescent="0.2">
      <c r="A5" s="29" t="s">
        <v>6</v>
      </c>
      <c r="B5" s="1" t="s">
        <v>25</v>
      </c>
      <c r="C5" s="8" t="s">
        <v>42</v>
      </c>
      <c r="D5" s="9">
        <v>66</v>
      </c>
      <c r="E5" s="62">
        <v>8.6199999999999992</v>
      </c>
      <c r="F5" s="63">
        <f>+ROUND(E5*D5,2)</f>
        <v>568.91999999999996</v>
      </c>
    </row>
    <row r="6" spans="1:6" ht="18" customHeight="1" x14ac:dyDescent="0.2">
      <c r="A6" s="7" t="s">
        <v>7</v>
      </c>
      <c r="B6" s="2" t="s">
        <v>43</v>
      </c>
      <c r="C6" s="3" t="s">
        <v>44</v>
      </c>
      <c r="D6" s="4">
        <v>10</v>
      </c>
      <c r="E6" s="58">
        <v>12.4</v>
      </c>
      <c r="F6" s="59">
        <f>+ROUND(E6*D6,2)</f>
        <v>124</v>
      </c>
    </row>
    <row r="7" spans="1:6" ht="18" customHeight="1" x14ac:dyDescent="0.2">
      <c r="A7" s="7" t="s">
        <v>8</v>
      </c>
      <c r="B7" s="2" t="s">
        <v>26</v>
      </c>
      <c r="C7" s="3" t="s">
        <v>44</v>
      </c>
      <c r="D7" s="5">
        <v>2122</v>
      </c>
      <c r="E7" s="58">
        <v>4.3099999999999996</v>
      </c>
      <c r="F7" s="59">
        <f t="shared" ref="F7:F31" si="0">+ROUND(E7*D7,2)</f>
        <v>9145.82</v>
      </c>
    </row>
    <row r="8" spans="1:6" ht="18.600000000000001" customHeight="1" x14ac:dyDescent="0.2">
      <c r="A8" s="7" t="s">
        <v>9</v>
      </c>
      <c r="B8" s="2" t="s">
        <v>45</v>
      </c>
      <c r="C8" s="3" t="s">
        <v>44</v>
      </c>
      <c r="D8" s="5">
        <v>2132</v>
      </c>
      <c r="E8" s="58">
        <v>1.08</v>
      </c>
      <c r="F8" s="59">
        <f t="shared" si="0"/>
        <v>2302.56</v>
      </c>
    </row>
    <row r="9" spans="1:6" s="42" customFormat="1" ht="18.600000000000001" customHeight="1" x14ac:dyDescent="0.2">
      <c r="A9" s="7" t="s">
        <v>10</v>
      </c>
      <c r="B9" s="2" t="s">
        <v>99</v>
      </c>
      <c r="C9" s="3" t="s">
        <v>44</v>
      </c>
      <c r="D9" s="4">
        <v>30</v>
      </c>
      <c r="E9" s="58">
        <v>25.87</v>
      </c>
      <c r="F9" s="59">
        <f t="shared" si="0"/>
        <v>776.1</v>
      </c>
    </row>
    <row r="10" spans="1:6" ht="17.25" customHeight="1" x14ac:dyDescent="0.2">
      <c r="A10" s="7" t="s">
        <v>11</v>
      </c>
      <c r="B10" s="2" t="s">
        <v>46</v>
      </c>
      <c r="C10" s="3" t="s">
        <v>44</v>
      </c>
      <c r="D10" s="4">
        <v>32</v>
      </c>
      <c r="E10" s="58">
        <v>1.29</v>
      </c>
      <c r="F10" s="59">
        <f t="shared" si="0"/>
        <v>41.28</v>
      </c>
    </row>
    <row r="11" spans="1:6" ht="17.25" customHeight="1" x14ac:dyDescent="0.2">
      <c r="A11" s="7" t="s">
        <v>34</v>
      </c>
      <c r="B11" s="2" t="s">
        <v>56</v>
      </c>
      <c r="C11" s="3" t="s">
        <v>44</v>
      </c>
      <c r="D11" s="5">
        <v>2162</v>
      </c>
      <c r="E11" s="58">
        <v>1.08</v>
      </c>
      <c r="F11" s="59">
        <f t="shared" si="0"/>
        <v>2334.96</v>
      </c>
    </row>
    <row r="12" spans="1:6" s="42" customFormat="1" ht="17.25" customHeight="1" x14ac:dyDescent="0.2">
      <c r="A12" s="7" t="s">
        <v>12</v>
      </c>
      <c r="B12" s="2" t="s">
        <v>101</v>
      </c>
      <c r="C12" s="3" t="s">
        <v>44</v>
      </c>
      <c r="D12" s="5">
        <v>198</v>
      </c>
      <c r="E12" s="58">
        <v>1.29</v>
      </c>
      <c r="F12" s="59">
        <f t="shared" si="0"/>
        <v>255.42</v>
      </c>
    </row>
    <row r="13" spans="1:6" ht="17.45" customHeight="1" x14ac:dyDescent="0.2">
      <c r="A13" s="7" t="s">
        <v>13</v>
      </c>
      <c r="B13" s="2" t="s">
        <v>47</v>
      </c>
      <c r="C13" s="6" t="s">
        <v>42</v>
      </c>
      <c r="D13" s="4">
        <v>130</v>
      </c>
      <c r="E13" s="58">
        <v>3.43</v>
      </c>
      <c r="F13" s="59">
        <f t="shared" si="0"/>
        <v>445.9</v>
      </c>
    </row>
    <row r="14" spans="1:6" ht="18" customHeight="1" x14ac:dyDescent="0.2">
      <c r="A14" s="7" t="s">
        <v>14</v>
      </c>
      <c r="B14" s="2" t="s">
        <v>100</v>
      </c>
      <c r="C14" s="6" t="s">
        <v>42</v>
      </c>
      <c r="D14" s="4">
        <v>130</v>
      </c>
      <c r="E14" s="58">
        <v>2.7</v>
      </c>
      <c r="F14" s="59">
        <f t="shared" si="0"/>
        <v>351</v>
      </c>
    </row>
    <row r="15" spans="1:6" ht="17.850000000000001" customHeight="1" x14ac:dyDescent="0.2">
      <c r="A15" s="7" t="s">
        <v>15</v>
      </c>
      <c r="B15" s="2" t="s">
        <v>48</v>
      </c>
      <c r="C15" s="3" t="s">
        <v>44</v>
      </c>
      <c r="D15" s="5">
        <v>2132</v>
      </c>
      <c r="E15" s="58">
        <v>0.38</v>
      </c>
      <c r="F15" s="59">
        <f t="shared" si="0"/>
        <v>810.16</v>
      </c>
    </row>
    <row r="16" spans="1:6" ht="17.25" customHeight="1" x14ac:dyDescent="0.2">
      <c r="A16" s="7" t="s">
        <v>16</v>
      </c>
      <c r="B16" s="2" t="s">
        <v>54</v>
      </c>
      <c r="C16" s="3" t="s">
        <v>44</v>
      </c>
      <c r="D16" s="5">
        <v>2132</v>
      </c>
      <c r="E16" s="58">
        <v>2.7</v>
      </c>
      <c r="F16" s="59">
        <f t="shared" si="0"/>
        <v>5756.4</v>
      </c>
    </row>
    <row r="17" spans="1:6" ht="37.5" customHeight="1" x14ac:dyDescent="0.2">
      <c r="A17" s="54" t="s">
        <v>17</v>
      </c>
      <c r="B17" s="2" t="s">
        <v>49</v>
      </c>
      <c r="C17" s="10" t="s">
        <v>33</v>
      </c>
      <c r="D17" s="11">
        <v>460</v>
      </c>
      <c r="E17" s="58">
        <v>1.62</v>
      </c>
      <c r="F17" s="59">
        <f t="shared" si="0"/>
        <v>745.2</v>
      </c>
    </row>
    <row r="18" spans="1:6" ht="17.45" customHeight="1" x14ac:dyDescent="0.2">
      <c r="A18" s="7" t="s">
        <v>18</v>
      </c>
      <c r="B18" s="2" t="s">
        <v>55</v>
      </c>
      <c r="C18" s="6" t="s">
        <v>42</v>
      </c>
      <c r="D18" s="4">
        <v>65</v>
      </c>
      <c r="E18" s="58">
        <v>32.340000000000003</v>
      </c>
      <c r="F18" s="59">
        <f t="shared" si="0"/>
        <v>2102.1</v>
      </c>
    </row>
    <row r="19" spans="1:6" ht="17.25" customHeight="1" x14ac:dyDescent="0.2">
      <c r="A19" s="7" t="s">
        <v>19</v>
      </c>
      <c r="B19" s="2" t="s">
        <v>50</v>
      </c>
      <c r="C19" s="6" t="s">
        <v>42</v>
      </c>
      <c r="D19" s="4">
        <v>65</v>
      </c>
      <c r="E19" s="58">
        <v>25.87</v>
      </c>
      <c r="F19" s="59">
        <f t="shared" si="0"/>
        <v>1681.55</v>
      </c>
    </row>
    <row r="20" spans="1:6" ht="17.45" customHeight="1" x14ac:dyDescent="0.2">
      <c r="A20" s="7" t="s">
        <v>20</v>
      </c>
      <c r="B20" s="2" t="s">
        <v>27</v>
      </c>
      <c r="C20" s="6" t="s">
        <v>42</v>
      </c>
      <c r="D20" s="4">
        <v>65</v>
      </c>
      <c r="E20" s="58">
        <v>26.95</v>
      </c>
      <c r="F20" s="59">
        <f t="shared" si="0"/>
        <v>1751.75</v>
      </c>
    </row>
    <row r="21" spans="1:6" ht="17.850000000000001" customHeight="1" x14ac:dyDescent="0.2">
      <c r="A21" s="7" t="s">
        <v>21</v>
      </c>
      <c r="B21" s="2" t="s">
        <v>28</v>
      </c>
      <c r="C21" s="6" t="s">
        <v>42</v>
      </c>
      <c r="D21" s="4">
        <v>65</v>
      </c>
      <c r="E21" s="58">
        <v>5.39</v>
      </c>
      <c r="F21" s="59">
        <f t="shared" si="0"/>
        <v>350.35</v>
      </c>
    </row>
    <row r="22" spans="1:6" ht="18" customHeight="1" x14ac:dyDescent="0.2">
      <c r="A22" s="7" t="s">
        <v>22</v>
      </c>
      <c r="B22" s="2" t="s">
        <v>29</v>
      </c>
      <c r="C22" s="6" t="s">
        <v>42</v>
      </c>
      <c r="D22" s="4">
        <v>130</v>
      </c>
      <c r="E22" s="58">
        <v>8.6199999999999992</v>
      </c>
      <c r="F22" s="59">
        <f t="shared" si="0"/>
        <v>1120.5999999999999</v>
      </c>
    </row>
    <row r="23" spans="1:6" ht="17.25" customHeight="1" x14ac:dyDescent="0.2">
      <c r="A23" s="7" t="s">
        <v>23</v>
      </c>
      <c r="B23" s="2" t="s">
        <v>30</v>
      </c>
      <c r="C23" s="6" t="s">
        <v>42</v>
      </c>
      <c r="D23" s="4">
        <v>65</v>
      </c>
      <c r="E23" s="58">
        <v>12.94</v>
      </c>
      <c r="F23" s="59">
        <f t="shared" si="0"/>
        <v>841.1</v>
      </c>
    </row>
    <row r="24" spans="1:6" ht="18.2" customHeight="1" x14ac:dyDescent="0.2">
      <c r="A24" s="7" t="s">
        <v>24</v>
      </c>
      <c r="B24" s="2" t="s">
        <v>51</v>
      </c>
      <c r="C24" s="6" t="s">
        <v>42</v>
      </c>
      <c r="D24" s="4">
        <v>65</v>
      </c>
      <c r="E24" s="58">
        <v>2.7</v>
      </c>
      <c r="F24" s="59">
        <f t="shared" si="0"/>
        <v>175.5</v>
      </c>
    </row>
    <row r="25" spans="1:6" ht="17.25" customHeight="1" x14ac:dyDescent="0.2">
      <c r="A25" s="7" t="s">
        <v>35</v>
      </c>
      <c r="B25" s="2" t="s">
        <v>52</v>
      </c>
      <c r="C25" s="46" t="s">
        <v>44</v>
      </c>
      <c r="D25" s="4">
        <v>650</v>
      </c>
      <c r="E25" s="58">
        <v>1.08</v>
      </c>
      <c r="F25" s="59">
        <f t="shared" si="0"/>
        <v>702</v>
      </c>
    </row>
    <row r="26" spans="1:6" ht="17.25" customHeight="1" x14ac:dyDescent="0.2">
      <c r="A26" s="7" t="s">
        <v>36</v>
      </c>
      <c r="B26" s="12" t="s">
        <v>31</v>
      </c>
      <c r="C26" s="46" t="s">
        <v>53</v>
      </c>
      <c r="D26" s="4">
        <v>66</v>
      </c>
      <c r="E26" s="58">
        <v>32.340000000000003</v>
      </c>
      <c r="F26" s="59">
        <f t="shared" si="0"/>
        <v>2134.44</v>
      </c>
    </row>
    <row r="27" spans="1:6" ht="17.45" customHeight="1" x14ac:dyDescent="0.2">
      <c r="A27" s="47" t="s">
        <v>37</v>
      </c>
      <c r="B27" s="2" t="s">
        <v>32</v>
      </c>
      <c r="C27" s="46" t="s">
        <v>42</v>
      </c>
      <c r="D27" s="4">
        <v>65</v>
      </c>
      <c r="E27" s="58">
        <v>5.93</v>
      </c>
      <c r="F27" s="59">
        <f t="shared" si="0"/>
        <v>385.45</v>
      </c>
    </row>
    <row r="28" spans="1:6" ht="35.25" customHeight="1" x14ac:dyDescent="0.2">
      <c r="A28" s="55" t="s">
        <v>102</v>
      </c>
      <c r="B28" s="12" t="s">
        <v>83</v>
      </c>
      <c r="C28" s="46" t="s">
        <v>53</v>
      </c>
      <c r="D28" s="4">
        <v>1</v>
      </c>
      <c r="E28" s="58">
        <v>733.04</v>
      </c>
      <c r="F28" s="59">
        <f t="shared" si="0"/>
        <v>733.04</v>
      </c>
    </row>
    <row r="29" spans="1:6" ht="17.45" customHeight="1" x14ac:dyDescent="0.2">
      <c r="A29" s="51" t="s">
        <v>103</v>
      </c>
      <c r="B29" s="48" t="s">
        <v>85</v>
      </c>
      <c r="C29" s="49" t="s">
        <v>53</v>
      </c>
      <c r="D29" s="50">
        <v>1</v>
      </c>
      <c r="E29" s="58">
        <v>2048.1999999999998</v>
      </c>
      <c r="F29" s="59">
        <f t="shared" si="0"/>
        <v>2048.1999999999998</v>
      </c>
    </row>
    <row r="30" spans="1:6" s="42" customFormat="1" ht="17.45" customHeight="1" x14ac:dyDescent="0.2">
      <c r="A30" s="51" t="s">
        <v>106</v>
      </c>
      <c r="B30" s="52" t="s">
        <v>104</v>
      </c>
      <c r="C30" s="6" t="s">
        <v>42</v>
      </c>
      <c r="D30" s="53">
        <v>1</v>
      </c>
      <c r="E30" s="64">
        <v>377.3</v>
      </c>
      <c r="F30" s="59">
        <f t="shared" si="0"/>
        <v>377.3</v>
      </c>
    </row>
    <row r="31" spans="1:6" s="42" customFormat="1" ht="17.45" customHeight="1" x14ac:dyDescent="0.2">
      <c r="A31" s="51" t="s">
        <v>107</v>
      </c>
      <c r="B31" s="52" t="s">
        <v>105</v>
      </c>
      <c r="C31" s="6" t="s">
        <v>42</v>
      </c>
      <c r="D31" s="53">
        <v>1</v>
      </c>
      <c r="E31" s="64">
        <v>883.98</v>
      </c>
      <c r="F31" s="59">
        <f t="shared" si="0"/>
        <v>883.98</v>
      </c>
    </row>
    <row r="32" spans="1:6" ht="17.45" customHeight="1" x14ac:dyDescent="0.2">
      <c r="A32" s="123" t="s">
        <v>89</v>
      </c>
      <c r="B32" s="124"/>
      <c r="C32" s="124"/>
      <c r="D32" s="125"/>
      <c r="E32" s="58"/>
      <c r="F32" s="59">
        <f>+SUM(F5:F31)</f>
        <v>38945.079999999994</v>
      </c>
    </row>
    <row r="33" spans="1:6" ht="17.45" customHeight="1" x14ac:dyDescent="0.2">
      <c r="A33" s="126" t="s">
        <v>90</v>
      </c>
      <c r="B33" s="127"/>
      <c r="C33" s="127"/>
      <c r="D33" s="128"/>
      <c r="E33" s="58"/>
      <c r="F33" s="59">
        <f>+ROUND(F32*0.21,2)</f>
        <v>8178.47</v>
      </c>
    </row>
    <row r="34" spans="1:6" ht="17.45" customHeight="1" thickBot="1" x14ac:dyDescent="0.25">
      <c r="A34" s="129" t="s">
        <v>91</v>
      </c>
      <c r="B34" s="130"/>
      <c r="C34" s="130"/>
      <c r="D34" s="131"/>
      <c r="E34" s="60"/>
      <c r="F34" s="61">
        <f>+F33+F32</f>
        <v>47123.549999999996</v>
      </c>
    </row>
  </sheetData>
  <mergeCells count="5">
    <mergeCell ref="A3:E3"/>
    <mergeCell ref="B2:F2"/>
    <mergeCell ref="A32:D32"/>
    <mergeCell ref="A33:D33"/>
    <mergeCell ref="A34:D34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14362-DC0B-914B-AA74-2D026B698F2F}">
  <dimension ref="A1:F5"/>
  <sheetViews>
    <sheetView tabSelected="1" view="pageBreakPreview" zoomScaleNormal="100" zoomScaleSheetLayoutView="100" workbookViewId="0">
      <selection activeCell="B5" sqref="B5"/>
    </sheetView>
  </sheetViews>
  <sheetFormatPr defaultRowHeight="12.75" x14ac:dyDescent="0.2"/>
  <cols>
    <col min="1" max="1" width="48.5" customWidth="1"/>
    <col min="2" max="2" width="14.6640625" customWidth="1"/>
  </cols>
  <sheetData>
    <row r="1" spans="1:6" x14ac:dyDescent="0.2">
      <c r="A1" s="110"/>
      <c r="B1" s="110"/>
      <c r="C1" s="110"/>
      <c r="D1" s="110"/>
    </row>
    <row r="2" spans="1:6" ht="22.5" customHeight="1" x14ac:dyDescent="0.2">
      <c r="A2" s="132" t="s">
        <v>80</v>
      </c>
      <c r="B2" s="132"/>
      <c r="C2" s="132"/>
      <c r="D2" s="132"/>
      <c r="E2" s="132"/>
      <c r="F2" s="132"/>
    </row>
    <row r="4" spans="1:6" ht="33" customHeight="1" x14ac:dyDescent="0.2">
      <c r="A4" s="41" t="s">
        <v>84</v>
      </c>
      <c r="B4" s="38" t="s">
        <v>93</v>
      </c>
      <c r="C4" s="37"/>
    </row>
    <row r="5" spans="1:6" ht="25.5" x14ac:dyDescent="0.2">
      <c r="A5" s="39" t="s">
        <v>92</v>
      </c>
      <c r="B5" s="40"/>
    </row>
  </sheetData>
  <mergeCells count="2">
    <mergeCell ref="A1:D1"/>
    <mergeCell ref="A2:F2"/>
  </mergeCells>
  <pageMargins left="0.78740157480314965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medž</vt:lpstr>
      <vt:lpstr>darbai</vt:lpstr>
      <vt:lpstr>ESO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Danguolė Pakalniškytė</dc:creator>
  <cp:lastModifiedBy>Neringa Vaitiekūnaitė</cp:lastModifiedBy>
  <dcterms:created xsi:type="dcterms:W3CDTF">2021-08-25T11:57:36Z</dcterms:created>
  <dcterms:modified xsi:type="dcterms:W3CDTF">2022-03-22T12:35:50Z</dcterms:modified>
</cp:coreProperties>
</file>