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13_ncr:1_{457EF329-9361-4D47-A0A4-EF46773D33B3}" xr6:coauthVersionLast="47" xr6:coauthVersionMax="47" xr10:uidLastSave="{00000000-0000-0000-0000-000000000000}"/>
  <bookViews>
    <workbookView xWindow="12" yWindow="1152" windowWidth="23028" windowHeight="6576" xr2:uid="{00000000-000D-0000-FFFF-FFFF00000000}"/>
  </bookViews>
  <sheets>
    <sheet name="1_dalis" sheetId="1" r:id="rId1"/>
    <sheet name="2_dalis_" sheetId="2" r:id="rId2"/>
    <sheet name="3 dali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2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3" i="2"/>
  <c r="F64" i="2"/>
  <c r="F65" i="2"/>
  <c r="F66" i="2"/>
  <c r="F67" i="2"/>
  <c r="F69" i="2"/>
  <c r="F71" i="2"/>
  <c r="F72" i="2"/>
  <c r="F73" i="2"/>
  <c r="F74" i="2"/>
  <c r="F75" i="2"/>
  <c r="F76" i="2"/>
  <c r="F78" i="2"/>
  <c r="F79" i="2"/>
  <c r="F80" i="2"/>
  <c r="F81" i="2"/>
  <c r="F82" i="2"/>
  <c r="F83" i="2"/>
  <c r="F84" i="2"/>
  <c r="F86" i="2"/>
  <c r="F87" i="2"/>
  <c r="F88" i="2"/>
  <c r="F89" i="2"/>
  <c r="F90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1" i="2"/>
  <c r="F146" i="4"/>
  <c r="F12" i="4"/>
  <c r="F15" i="4"/>
  <c r="F16" i="4"/>
  <c r="F17" i="4"/>
  <c r="F18" i="4"/>
  <c r="F19" i="4"/>
  <c r="F20" i="4"/>
  <c r="F21" i="4"/>
  <c r="F22" i="4"/>
  <c r="F23" i="4"/>
  <c r="F24" i="4"/>
  <c r="F25" i="4"/>
  <c r="F26" i="4"/>
  <c r="F28" i="4"/>
  <c r="F29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5" i="4"/>
  <c r="F46" i="4"/>
  <c r="F47" i="4"/>
  <c r="F48" i="4"/>
  <c r="F49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7" i="4"/>
  <c r="F78" i="4"/>
  <c r="F79" i="4"/>
  <c r="F80" i="4"/>
  <c r="F81" i="4"/>
  <c r="F82" i="4"/>
  <c r="F83" i="4"/>
  <c r="F84" i="4"/>
  <c r="F86" i="4"/>
  <c r="F87" i="4"/>
  <c r="F88" i="4"/>
  <c r="F89" i="4"/>
  <c r="F90" i="4"/>
  <c r="F91" i="4"/>
  <c r="F93" i="4"/>
  <c r="F94" i="4"/>
  <c r="F95" i="4"/>
  <c r="F96" i="4"/>
  <c r="F98" i="4"/>
  <c r="F99" i="4"/>
  <c r="F100" i="4"/>
  <c r="F101" i="4"/>
  <c r="F102" i="4"/>
  <c r="F103" i="4"/>
  <c r="F105" i="4"/>
  <c r="F106" i="4"/>
  <c r="F107" i="4"/>
  <c r="F108" i="4"/>
  <c r="F109" i="4"/>
  <c r="F110" i="4"/>
  <c r="F111" i="4"/>
  <c r="F113" i="4"/>
  <c r="F114" i="4"/>
  <c r="F115" i="4"/>
  <c r="F117" i="4"/>
  <c r="F118" i="4"/>
  <c r="F119" i="4"/>
  <c r="F120" i="4"/>
  <c r="F121" i="4"/>
  <c r="F122" i="4"/>
  <c r="F123" i="4"/>
  <c r="F124" i="4"/>
  <c r="F125" i="4"/>
  <c r="F127" i="4"/>
  <c r="F128" i="4"/>
  <c r="F129" i="4"/>
  <c r="F130" i="4"/>
  <c r="F131" i="4"/>
  <c r="F132" i="4"/>
  <c r="F133" i="4"/>
  <c r="F135" i="4"/>
  <c r="F136" i="4"/>
  <c r="F137" i="4"/>
  <c r="F138" i="4"/>
  <c r="F139" i="4"/>
  <c r="F140" i="4"/>
  <c r="F141" i="4"/>
  <c r="F142" i="4"/>
  <c r="F143" i="4"/>
  <c r="F144" i="4"/>
  <c r="F145" i="4"/>
  <c r="F11" i="4"/>
  <c r="F116" i="1"/>
  <c r="F11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9" i="1"/>
  <c r="F81" i="1"/>
  <c r="F82" i="1"/>
  <c r="F83" i="1"/>
  <c r="F84" i="1"/>
  <c r="F85" i="1"/>
  <c r="F86" i="1"/>
  <c r="F88" i="1"/>
  <c r="F89" i="1"/>
  <c r="F91" i="1"/>
  <c r="F92" i="1"/>
  <c r="F93" i="1"/>
  <c r="F94" i="1"/>
  <c r="F95" i="1"/>
  <c r="F97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0" i="1"/>
  <c r="E106" i="2" l="1"/>
  <c r="E108" i="2" s="1"/>
  <c r="E110" i="2" s="1"/>
  <c r="E147" i="4"/>
  <c r="E149" i="4" s="1"/>
  <c r="E151" i="4" s="1"/>
  <c r="E117" i="1"/>
  <c r="E119" i="1" l="1"/>
  <c r="E121" i="1" s="1"/>
</calcChain>
</file>

<file path=xl/sharedStrings.xml><?xml version="1.0" encoding="utf-8"?>
<sst xmlns="http://schemas.openxmlformats.org/spreadsheetml/2006/main" count="1034" uniqueCount="420">
  <si>
    <t>1 lentelė</t>
  </si>
  <si>
    <t>Eil. Nr.</t>
  </si>
  <si>
    <t>Mato vnt.</t>
  </si>
  <si>
    <t>I.</t>
  </si>
  <si>
    <t>1.</t>
  </si>
  <si>
    <t>vnt.</t>
  </si>
  <si>
    <t>2.</t>
  </si>
  <si>
    <t>2.1.</t>
  </si>
  <si>
    <t>2.2.</t>
  </si>
  <si>
    <t>3.</t>
  </si>
  <si>
    <t>3.1.</t>
  </si>
  <si>
    <t>3.2.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</si>
  <si>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</si>
  <si>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</si>
  <si>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</si>
  <si>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</si>
  <si>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</si>
  <si>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</si>
  <si>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</si>
  <si>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</si>
  <si>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</si>
  <si>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</si>
  <si>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</si>
  <si>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</si>
  <si>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</si>
  <si>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6=4x5</t>
  </si>
  <si>
    <t>17.</t>
  </si>
  <si>
    <t>18.</t>
  </si>
  <si>
    <t>14.4</t>
  </si>
  <si>
    <t>II.</t>
  </si>
  <si>
    <t>Dvigubų vertikalių sūpuoklių remontas:</t>
  </si>
  <si>
    <t>1.1</t>
  </si>
  <si>
    <t>skersinio (viršutinio) vamzdžio keitimas, įvertinant medžiagų kainą</t>
  </si>
  <si>
    <t>1.2</t>
  </si>
  <si>
    <t>sėdynės (plokščios) keitimas, įvertinant medžiagų kainą</t>
  </si>
  <si>
    <t>1.3</t>
  </si>
  <si>
    <t>sėdynės (apgaubiančios) keitimas, įvertinant medžiagų kainą</t>
  </si>
  <si>
    <t>1.4</t>
  </si>
  <si>
    <t>grandinės keitimas, įvertinant medžiagų kainą</t>
  </si>
  <si>
    <t>1.5</t>
  </si>
  <si>
    <t>grandinės apsaugos (guminio) elemento keitimas, įvertinant medžiagų kainą</t>
  </si>
  <si>
    <t>vnt</t>
  </si>
  <si>
    <t>1.6</t>
  </si>
  <si>
    <t>sūpuoklių (metalinio) statramsčio keitimas, įvertinant medžiagų kainą</t>
  </si>
  <si>
    <t>1.7</t>
  </si>
  <si>
    <t>sūpuoklių (medinio) statramsčio keitimas, įvertinant medžiagų kainą</t>
  </si>
  <si>
    <t>1.8</t>
  </si>
  <si>
    <t>sūpuoklių šarnyro keitimas, įvertinant medžiagų kainą</t>
  </si>
  <si>
    <t>1.9</t>
  </si>
  <si>
    <t>sūpuoklių demontavimas, įvertinant medžiagų kainą</t>
  </si>
  <si>
    <t>1.10</t>
  </si>
  <si>
    <t>Karuselės - laipynės remontas:</t>
  </si>
  <si>
    <t>sukimosi mechanizmo keitimas, įvertinant medžiagų kainą</t>
  </si>
  <si>
    <t>tinklo keitimas (pilnai), įvertinant medžiagų kainą)</t>
  </si>
  <si>
    <t>2.3.</t>
  </si>
  <si>
    <t>troso keitimas, įvertinant medžiagų kainą</t>
  </si>
  <si>
    <t>2.4</t>
  </si>
  <si>
    <t>2.5</t>
  </si>
  <si>
    <t>metalinio rėmo (pusmėnulis) keitimas, įvertinant medžiagų kainą</t>
  </si>
  <si>
    <t>2.6</t>
  </si>
  <si>
    <t>grindų elemento (metalinis)  keitimas, įvertinant medžaigų kainą</t>
  </si>
  <si>
    <t>2.7</t>
  </si>
  <si>
    <t>karuselės demontavimas, įvertinant medžiagų kainą</t>
  </si>
  <si>
    <t>2.8</t>
  </si>
  <si>
    <t>karuselės montavimas, įvertinant medžiagų</t>
  </si>
  <si>
    <t>2.9</t>
  </si>
  <si>
    <t>karuselės pado (metalinės konstrukcijos) keitimas, įverinant medžiagų kainą</t>
  </si>
  <si>
    <t>2.10</t>
  </si>
  <si>
    <t>3.1</t>
  </si>
  <si>
    <t>grindų elemento (trikamio) keitimas, įvertinant medžiagų kainą</t>
  </si>
  <si>
    <t>3.2</t>
  </si>
  <si>
    <t>statramsčio (metalinio) keitimas, įvertinant medžiagų kainą</t>
  </si>
  <si>
    <t>3.3</t>
  </si>
  <si>
    <t>čiuožyklėlės keitimas, įvertinant medžiagų kainą</t>
  </si>
  <si>
    <t>3.4</t>
  </si>
  <si>
    <t>metalinio elemento (skersinio, geltono) keitimas, įvertinant medžiagų kainą</t>
  </si>
  <si>
    <t>3.5</t>
  </si>
  <si>
    <t>laipiojimo elemento (metalinio tiltelio) keitimas, įvertinant medžiagų kainą</t>
  </si>
  <si>
    <t>3.6</t>
  </si>
  <si>
    <t>apdailos elemento (žalios plokštės) keitimas, įvertinant medžiagų kainą</t>
  </si>
  <si>
    <t>3.7</t>
  </si>
  <si>
    <t>apdailos elemento (alpinistinės sieneles) keitimas, įvertinant medžiagų kainą</t>
  </si>
  <si>
    <t>3.8</t>
  </si>
  <si>
    <t>alpinistinės sienelės kibių keitimas, įvertinant medžiagų kainą</t>
  </si>
  <si>
    <t>3.9</t>
  </si>
  <si>
    <t>troso su apdailos elementu (burbulu) keitimas, įvertinant medžiagų kainą</t>
  </si>
  <si>
    <t>3.10</t>
  </si>
  <si>
    <t>tinklo keitimas (pilnai), įvertinant medžiagų kainą</t>
  </si>
  <si>
    <t>3.11</t>
  </si>
  <si>
    <t>tinklo troso keitimas, įvertinant medžiagų kainą</t>
  </si>
  <si>
    <t>3.12</t>
  </si>
  <si>
    <t>tinklo troso tvirtinimas prie statramsčio, įvertinant medžiagų kainą</t>
  </si>
  <si>
    <t>3.13</t>
  </si>
  <si>
    <t>stogelio keitimas, įvertinant medžiagų kainą</t>
  </si>
  <si>
    <t>3.14</t>
  </si>
  <si>
    <t>3.15</t>
  </si>
  <si>
    <t>daugiafunkcinio komplekso demontavimas, įvertinant medžiagų kainą</t>
  </si>
  <si>
    <t>3.16</t>
  </si>
  <si>
    <t>3.17</t>
  </si>
  <si>
    <t>statramsčio pamato betonavimas, įvertinant medžiagų kainą</t>
  </si>
  <si>
    <t>3.18</t>
  </si>
  <si>
    <t>plastikinio dangtelio keitimas, įvertinant medžiagų kainą</t>
  </si>
  <si>
    <t xml:space="preserve">vnt. </t>
  </si>
  <si>
    <t>4.1</t>
  </si>
  <si>
    <t>grindų elemento keitimas, įvertinant medžiagų kainą</t>
  </si>
  <si>
    <t>4.2</t>
  </si>
  <si>
    <t>4.3</t>
  </si>
  <si>
    <t>4.4</t>
  </si>
  <si>
    <t>metalinio elemento (skersinio) keitimas, įvertinant medžiagų kainą</t>
  </si>
  <si>
    <t>4.5</t>
  </si>
  <si>
    <t>metalinio elemento (gaisrininko vamzdžio) keitimas, įvertinant medžiagų kainą</t>
  </si>
  <si>
    <t>4.6</t>
  </si>
  <si>
    <t>laipiojimo elemento (medinio tiltelio) keitimas, įvertinant medžiagų kainą</t>
  </si>
  <si>
    <t>4.7</t>
  </si>
  <si>
    <t>laiptelio (plastikinio) keitimas, įvertinant medžiagų kainą</t>
  </si>
  <si>
    <t>4.8</t>
  </si>
  <si>
    <t>laiptelių turėklo (metalinio) keitimas, įvertinant medžiagų kainą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</si>
  <si>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</si>
  <si>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</si>
  <si>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</si>
  <si>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</si>
  <si>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</si>
  <si>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</si>
  <si>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</si>
  <si>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</si>
  <si>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</si>
  <si>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Suoliuko remontas:</t>
  </si>
  <si>
    <t>5.1</t>
  </si>
  <si>
    <t>suolo lentos keitimas, įvertinant medžiagų kainą</t>
  </si>
  <si>
    <t>5.2</t>
  </si>
  <si>
    <t>5.3</t>
  </si>
  <si>
    <t>suoliuko keitimas, įvertinant medžiagų kainą</t>
  </si>
  <si>
    <t>5.4</t>
  </si>
  <si>
    <t>suoliuko demontavimas, įvertinant medžiagų kainą</t>
  </si>
  <si>
    <t>5.5</t>
  </si>
  <si>
    <t>suoliuko montavimas, įvertinant medžiagų</t>
  </si>
  <si>
    <t>Informacinė žymena</t>
  </si>
  <si>
    <t>6.1</t>
  </si>
  <si>
    <t>Informacinės žymenos (lipduko) keitimas, įvertinant medžiagų kainą</t>
  </si>
  <si>
    <t>Tvorelės remontas:</t>
  </si>
  <si>
    <t>7.1</t>
  </si>
  <si>
    <t>tinklo sekcijos (segmento) keitimas, įvertinant medžiagų kainą</t>
  </si>
  <si>
    <t>7.2</t>
  </si>
  <si>
    <t>tvorelės stulpelio keitimas, įvertinant medžiagų kainą</t>
  </si>
  <si>
    <t>7.3</t>
  </si>
  <si>
    <t>tvorelės stulpelio pamato betonavimas, įvertinant medžiagų kainą</t>
  </si>
  <si>
    <t>7.4</t>
  </si>
  <si>
    <t>vartelių keitimas, vertinant medžiagų kainą</t>
  </si>
  <si>
    <t>7.5</t>
  </si>
  <si>
    <t>vartelių rankenos keitimas, įvertinant medžiagų kainą</t>
  </si>
  <si>
    <t>7.6</t>
  </si>
  <si>
    <t>vartelių spynos keitimas, įvertinant medžiagų kainą</t>
  </si>
  <si>
    <t>8.1</t>
  </si>
  <si>
    <t>8.2</t>
  </si>
  <si>
    <t>Šiukšlių dėžės remontas:</t>
  </si>
  <si>
    <t>9.1</t>
  </si>
  <si>
    <t>9.2</t>
  </si>
  <si>
    <t>9.3</t>
  </si>
  <si>
    <t>9.4</t>
  </si>
  <si>
    <t>9.5</t>
  </si>
  <si>
    <t>Uždengiamos smėlio dėžės remontas</t>
  </si>
  <si>
    <t>10.1</t>
  </si>
  <si>
    <t>10.2</t>
  </si>
  <si>
    <t>10.3</t>
  </si>
  <si>
    <t>10.4</t>
  </si>
  <si>
    <t>10.5</t>
  </si>
  <si>
    <t>Keturviečio spyruokliuko remontas</t>
  </si>
  <si>
    <t>11.1</t>
  </si>
  <si>
    <t>11.2</t>
  </si>
  <si>
    <t>apdailos plokštės keitimas, įvertinant medžiagų kainą</t>
  </si>
  <si>
    <t>11.3</t>
  </si>
  <si>
    <t>11.4</t>
  </si>
  <si>
    <t>11.5</t>
  </si>
  <si>
    <t>11.6</t>
  </si>
  <si>
    <t>Vaikų žaidimo aikštelių metalinių elementų dažymas (nuvalymas, gruntavimas, dažymas 2 sluoksniais)</t>
  </si>
  <si>
    <t>m</t>
  </si>
  <si>
    <t>Seno smėlio išvežimas, įvertinant medžiagų kainą</t>
  </si>
  <si>
    <t>m3</t>
  </si>
  <si>
    <t>Smėlio papildymas, įvertinant medžiagų kainą</t>
  </si>
  <si>
    <t>Pamato betonavimas, keitimas, įvertinant medžiagų kainą</t>
  </si>
  <si>
    <t>Metalo laikomųjų konstrukcijų virinimo darbai, įvertinant medžiagų kainą</t>
  </si>
  <si>
    <t>Grafiti ir kitų erezinių apnašų nuvalymas, įvertinant medžiagų kainą</t>
  </si>
  <si>
    <t xml:space="preserve">19. </t>
  </si>
  <si>
    <t>Atramos su informaciniu ženklu įrengimas, įvertinant medžiagų kainą</t>
  </si>
  <si>
    <t>Bendra preliminari (36 mėnesių) paslaugų kaina be PVM:</t>
  </si>
  <si>
    <t>(skaičiais ir žodžiais)</t>
  </si>
  <si>
    <t>PVM 21 %:</t>
  </si>
  <si>
    <t>Bendra preliminari (36 mėnesių) paslaugų kaina su PVM:</t>
  </si>
  <si>
    <t>Paslaugų pavadinimas</t>
  </si>
  <si>
    <t>Karuselės vaikams su negalia remontas</t>
  </si>
  <si>
    <t>sukimosi mechanizmo (guolių ) keitimas, įvertinant medžiagų kainą</t>
  </si>
  <si>
    <t>3.3.</t>
  </si>
  <si>
    <t>rankenos keitimas, įvertinant medžaigų kainą</t>
  </si>
  <si>
    <t>rankenos tvirtinimas prie pagrindo, įvertinant medžiagų kainą</t>
  </si>
  <si>
    <t>karuselės suoliuko lentos keitimas, įvertinant medžiagų kainą</t>
  </si>
  <si>
    <t>daugiafunkcinio komplekso montavimas, įvertinant medžiagų kainą</t>
  </si>
  <si>
    <t>4.18</t>
  </si>
  <si>
    <t>tinklo sekcijos keitimas, įvertinant medžiagų kainą</t>
  </si>
  <si>
    <t>8.3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</si>
  <si>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</si>
  <si>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8.4</t>
  </si>
  <si>
    <t>A tipo kombinuotos vejos pakeitimas (remontas), įvertinant medžiagų kainą</t>
  </si>
  <si>
    <t>8.5</t>
  </si>
  <si>
    <t>B tipo kombinuotos vejos pakeitimas (remontas), įvertinant medžiagų kainą</t>
  </si>
  <si>
    <t>8.6</t>
  </si>
  <si>
    <t>C tipo kombinuotos vejos pakeitimas (remontas),įvertinant medžiagų kainą</t>
  </si>
  <si>
    <t>8.7</t>
  </si>
  <si>
    <t>Kombinuotos vejos priežiūra (šienavimas, vasaros sezono metu, 1 kartas per mėn. )</t>
  </si>
  <si>
    <t xml:space="preserve">18. </t>
  </si>
  <si>
    <t xml:space="preserve">Grafiti ir kitų erozinių apnašų valymas, įvertinant medžiagų kainą </t>
  </si>
  <si>
    <t>19.</t>
  </si>
  <si>
    <t xml:space="preserve">1 pirkimo objekto dalis (vaikų žaidimo įrenginių, skirtų vaikams iki 6 metų ir mišrių, skirtų vaikams iki 6 metų ir nuo 6 iki 12 metų amžiaus, priežiūros paslaugos) </t>
  </si>
  <si>
    <t>2 pirkimo objekto dalis (vaikų žaidimo įrenginių, skirtų vaikams nuo 6 iki 12 metų amžiaus, priežiūros paslaugos)</t>
  </si>
  <si>
    <t>sėdynės (gandralizdžio) keitimas, įvertinant medžiagų kainą</t>
  </si>
  <si>
    <t>kombinuotos sėdynės rėmo keitimas, įvertinant medžiagų kainą</t>
  </si>
  <si>
    <t>1.11</t>
  </si>
  <si>
    <t>1.12</t>
  </si>
  <si>
    <t xml:space="preserve">2. </t>
  </si>
  <si>
    <t>2.1</t>
  </si>
  <si>
    <t>tinklo (pilnas) keitimas, įvertinant medžiagų</t>
  </si>
  <si>
    <t>2.2</t>
  </si>
  <si>
    <t>2.3</t>
  </si>
  <si>
    <t>metalinio stovo keitimas, įvertinant medžiagų kainą</t>
  </si>
  <si>
    <t>laipiojimo piramidės demontavimas, įvertinant medžiagų kainą</t>
  </si>
  <si>
    <t>Karuselės remontas:</t>
  </si>
  <si>
    <t>grindų elemento (metalinio) keitimas, įvertinant medžiagų kainą</t>
  </si>
  <si>
    <t>grindų elemento (plastikinio)  keitimas, įvertinant medžaigų kainą</t>
  </si>
  <si>
    <t>grindų elemento (medinio)  keitimas, įvertinant medžaigų kainą</t>
  </si>
  <si>
    <t>karuselės rankenos keitimas, įvertinant medžaigų kainą</t>
  </si>
  <si>
    <t>karuselės suoliuko lentos keitimas, įvertinant medžaigų kainą</t>
  </si>
  <si>
    <t>korpuso (plastikinio) keitimas, įvertinant medžaigų kainą</t>
  </si>
  <si>
    <t>sėdynės (plastikinė) keitimas, įvertinant medžiagų kainą</t>
  </si>
  <si>
    <t>Daugiafunkcinio komplekso remontas:</t>
  </si>
  <si>
    <t>statramsčio (medinio) keitimas, įvertinant medžiagų kainą</t>
  </si>
  <si>
    <t>statramsčio (robinijos medienos) keitimas, įvertinant medžiagų kainą</t>
  </si>
  <si>
    <t>5.6</t>
  </si>
  <si>
    <t>5.7</t>
  </si>
  <si>
    <t>5.8</t>
  </si>
  <si>
    <t>medinio elemento (skersinio) keitimas, įvertinant medžiagų kainą</t>
  </si>
  <si>
    <t>5.9</t>
  </si>
  <si>
    <t>5.10</t>
  </si>
  <si>
    <t>apdailos elemento (HDPE, plastikinės plokštės) keitimas, įvertinant medžiagų kainą</t>
  </si>
  <si>
    <t>5.11</t>
  </si>
  <si>
    <t>apdailos elemento (HPL plokštės) keitimas, įvertinant medžiagų kainą</t>
  </si>
  <si>
    <t>5.12</t>
  </si>
  <si>
    <t>5.13</t>
  </si>
  <si>
    <t>5.14</t>
  </si>
  <si>
    <t>5.15</t>
  </si>
  <si>
    <t>5.16</t>
  </si>
  <si>
    <t>5.17</t>
  </si>
  <si>
    <t>rankenos keitimas, įvertinant medžiagų kainą</t>
  </si>
  <si>
    <t>5.18</t>
  </si>
  <si>
    <t>edukacinės lentos keitimas, įvertinant medžiagų kainą</t>
  </si>
  <si>
    <t>5.19</t>
  </si>
  <si>
    <t>tunelio (plastikinio) keitimas, įvertinant medžiagų kainą</t>
  </si>
  <si>
    <t>5.20</t>
  </si>
  <si>
    <t>5.21</t>
  </si>
  <si>
    <t>5.22</t>
  </si>
  <si>
    <t>5.23</t>
  </si>
  <si>
    <t>5.24</t>
  </si>
  <si>
    <t>apsauginių danglelių (plastikinių) keitimas, įvertinant medžiagų kainą</t>
  </si>
  <si>
    <t>5.25</t>
  </si>
  <si>
    <t>išgaubto plastikinio lango keitimas, įvertinant medžiagų kainą</t>
  </si>
  <si>
    <t>6.2</t>
  </si>
  <si>
    <t>betoninės  dalies ( kojos) keitimas, įvertinant medžiagų kainą</t>
  </si>
  <si>
    <t>6.3</t>
  </si>
  <si>
    <t>metalinės  dalies ( kojos) keitimas, įvertinant medžiagų kainą</t>
  </si>
  <si>
    <t>6.4</t>
  </si>
  <si>
    <t>6.5</t>
  </si>
  <si>
    <t>6.6</t>
  </si>
  <si>
    <t>tinklo sekcijos ( 2D, H=1,03) keitimas, įvertinant medžiagų kainą</t>
  </si>
  <si>
    <t>metalinio įdėklo keitimas, įvertinant medžiagų kainą</t>
  </si>
  <si>
    <t>10.6</t>
  </si>
  <si>
    <t>šiukšlių dėžės uždengimas metaliniu dangčiu, įvertinat medžiagų kainą</t>
  </si>
  <si>
    <t>varpelių keitimas, vertinant medžiagų kainą</t>
  </si>
  <si>
    <t>mušamosios dalies keitimas, vertinant medžiagų kainą</t>
  </si>
  <si>
    <t>lazdelės keitimas, vertinant medžiagų kainą</t>
  </si>
  <si>
    <t>raketės keitimas, vertinant medžiagų kainą</t>
  </si>
  <si>
    <t>vamzdelio keitimas, vertinant medžiagų kainą</t>
  </si>
  <si>
    <t>muzikos instrumento demontavimas, įvertinant medžiagų kainą</t>
  </si>
  <si>
    <t>11.7</t>
  </si>
  <si>
    <t>muzikos instrumento montavimas, įvertinant medžiagų kainą</t>
  </si>
  <si>
    <t xml:space="preserve">12. </t>
  </si>
  <si>
    <t>12.1</t>
  </si>
  <si>
    <t>sėdimos dalies keitimas, įvertinant medžiagų kainą</t>
  </si>
  <si>
    <t>12.2</t>
  </si>
  <si>
    <t>rankenėlės keitimas, įvertinant medžiagų kainą</t>
  </si>
  <si>
    <t>12.3</t>
  </si>
  <si>
    <t>spyruoklės keitimas, įvertinant medžiagų kainą</t>
  </si>
  <si>
    <t xml:space="preserve">13. </t>
  </si>
  <si>
    <t>Balansinių sūpuoklių remontas</t>
  </si>
  <si>
    <t>13.1</t>
  </si>
  <si>
    <t>horizontalios dalies keitimas su gumine atrama, įvertinant medžiagų kainą</t>
  </si>
  <si>
    <t>13.2</t>
  </si>
  <si>
    <t>statramsčio keitimas, įvertinant medžiagų kainą</t>
  </si>
  <si>
    <t>13.3</t>
  </si>
  <si>
    <t>13.4</t>
  </si>
  <si>
    <t>guminės atramos keitimas, įvertinant medžiagų kainą</t>
  </si>
  <si>
    <t>13.5</t>
  </si>
  <si>
    <t>horizontalios tvirtinimo lentos keitimas, įvertinant medžiagų kainą</t>
  </si>
  <si>
    <t>13.6</t>
  </si>
  <si>
    <t>13.7</t>
  </si>
  <si>
    <t>13.8</t>
  </si>
  <si>
    <t>balansinių sūpuoklių demontavimas, įvertinant medžiagų kainą</t>
  </si>
  <si>
    <t>13.9</t>
  </si>
  <si>
    <t>balansinių sūpuoklių montavimas, įvertinant medžiagų kainą</t>
  </si>
  <si>
    <t xml:space="preserve">14. </t>
  </si>
  <si>
    <t>Smėlio dėžės remontas</t>
  </si>
  <si>
    <t>14.1</t>
  </si>
  <si>
    <t>14.2</t>
  </si>
  <si>
    <t>14.3</t>
  </si>
  <si>
    <t>vyrių keitimas, įvertinant medžiagų kainą</t>
  </si>
  <si>
    <t>smėlio dėžės demontavimas, įvertinant medžiagų kainą</t>
  </si>
  <si>
    <t>14.5</t>
  </si>
  <si>
    <t>smėlio dėžės montavimas, įvertinant medžiagų kainą</t>
  </si>
  <si>
    <t>14.6</t>
  </si>
  <si>
    <t>smėlio dėžės su  stumdomu uždengimu, (3,80x2,10), stumdomo dangčio (1,20x2,10) keitimas, įvertinant medžiagų kainą</t>
  </si>
  <si>
    <t>14.7</t>
  </si>
  <si>
    <t>smėlio dėžės su  stumdomu uždengimu (3,80x2,10), šoninės lentos keitimas, įvertinant medžiagų kainą</t>
  </si>
  <si>
    <t xml:space="preserve">15. </t>
  </si>
  <si>
    <t xml:space="preserve">Batuto remontas </t>
  </si>
  <si>
    <t>15.1</t>
  </si>
  <si>
    <t>šokamosios dalies keitimas, įvertinant medžiagų kainą</t>
  </si>
  <si>
    <t>15.2</t>
  </si>
  <si>
    <t>rėmo keitimas, įvertinant medžiagų kainą</t>
  </si>
  <si>
    <t>Vaikų žaidimo aikštelių medinių elementų dažymas (nuvalymas, gruntavimas, dažymas 2 sluoksniais)</t>
  </si>
  <si>
    <t>20.</t>
  </si>
  <si>
    <t>Grafiti ir kitų erozinių apnašų valymas, įvertinant medžiagų kainą</t>
  </si>
  <si>
    <t xml:space="preserve">Guminės  dangos valymas,  įvertinant medžiagų kainą </t>
  </si>
  <si>
    <t>Atramos su informaciniu ženku įrengimas, įvertinant medžiagų kainą</t>
  </si>
  <si>
    <t>Preliminarios 36 mėn. paslaugų apimtys</t>
  </si>
  <si>
    <t xml:space="preserve">Preliminarios 36 mėn. paslaugų apimtys </t>
  </si>
  <si>
    <t xml:space="preserve">Preliminarios 36 mėn. paslaugų kainos be PVM       </t>
  </si>
  <si>
    <t xml:space="preserve"> kartas</t>
  </si>
  <si>
    <t>Aikštelių apžiūra ir įvertinimas 
(1 kartas per 3 mėnesius) – 61 aikštelė</t>
  </si>
  <si>
    <t>Aikštelių apžiūra ir įvertinimas 
(1 kartas per savaitę) – 61 aikštelė</t>
  </si>
  <si>
    <t>REMONTO PASLAUGOS</t>
  </si>
  <si>
    <t>Daugiafunkcinio komplekso su integruota laipyne remontas (nuo 6 m iki 12 m):</t>
  </si>
  <si>
    <t>grandinės tvirtinimas prie statramsčio, įvertinant medžiagų kainą</t>
  </si>
  <si>
    <t>betoninės  dalies keitimas, įvertinant medžiagų kainą</t>
  </si>
  <si>
    <t>Aikštelės dangos atnaujinimas:</t>
  </si>
  <si>
    <t>Informacinė žymena:</t>
  </si>
  <si>
    <t>aikštelės dangos (granito skaldelės) atnaujinimas (įrengimas), įvertinant medžiagų kainą</t>
  </si>
  <si>
    <t>šiukšlių dėžės keitimas, įvertinant medžiagų kainą</t>
  </si>
  <si>
    <t>šiukšlių dėžės uždengimas dangčiu, įvertinat medžiagų kainą</t>
  </si>
  <si>
    <t>šiukšlių dėžės demontavimas, įvertinant medžiagų kainą</t>
  </si>
  <si>
    <t>šiukšlių dėžės montavimas, įvertinant medžiagų kainą</t>
  </si>
  <si>
    <t>smėlio dėžės demontavimas,  įvertinant medžiagų kainą</t>
  </si>
  <si>
    <t>smėlio dėžės montavimas,  įvertinant medžiagų kainą</t>
  </si>
  <si>
    <t xml:space="preserve">smėlio dėžės lentos keitimas, įvertinant medžiagų kainą </t>
  </si>
  <si>
    <t xml:space="preserve">smėlio dėžės keitimas, įvertinant medžiagų kainą </t>
  </si>
  <si>
    <t>viršutinės rankenos keitimas, įvertinant medžiagų kainą</t>
  </si>
  <si>
    <t>spyruokliuko keitimas,  įvertinant medžiagų kainą</t>
  </si>
  <si>
    <t>spyruokliuko montavimas,  įvertinant medžiagų kainą</t>
  </si>
  <si>
    <t>spyruokliuko demontavimas,  įvertinant medžiagų kainą</t>
  </si>
  <si>
    <t>Aikštelės dangos (granito skaldelės, frakcija 2-8) papildymas, įvertinant medžiagų kainą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</si>
  <si>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</si>
  <si>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t>kartas</t>
  </si>
  <si>
    <t>Aikštelių apžiūra ir įvertinimas 
(1 kartas per 3 mėnesius) – 106 aikštelė</t>
  </si>
  <si>
    <t>Aikštelių apžiūra ir įvertinimas 
(1 kartas per savaitę) – 106 aikštelė</t>
  </si>
  <si>
    <t>grindų elemento (metalinio)  keitimas, įvertinant medžaigų kainą</t>
  </si>
  <si>
    <t>Aikštelės dangos atnaujinimas</t>
  </si>
  <si>
    <t>aikštelės dangos (granito skaldelės) atnaujinimas ( įrengimas), įvertinant medžiagų kainą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</si>
  <si>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</si>
  <si>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Uždengiamos smėlio dėžės remontas:</t>
  </si>
  <si>
    <t>smėlio dėžės lentos keitimas, įvertinant medžiagų kainą</t>
  </si>
  <si>
    <t>smėlio dėžės demontavimas, įvertinant medžaigų kainą</t>
  </si>
  <si>
    <t>smėlio dėžės montavimas, įvertinant medžaigų kainą</t>
  </si>
  <si>
    <r>
      <t>m</t>
    </r>
    <r>
      <rPr>
        <vertAlign val="superscript"/>
        <sz val="12"/>
        <rFont val="Times New Roman"/>
        <family val="1"/>
        <charset val="186"/>
      </rPr>
      <t>3</t>
    </r>
  </si>
  <si>
    <t xml:space="preserve">PASTOVIAI TEIKIAMOS PASLAUGOS </t>
  </si>
  <si>
    <t>Aikštelių apžiūra ir įvertinimas 
(1 kartas per 3 mėnesius) – 43 aikštelės</t>
  </si>
  <si>
    <t>Aikštelių apžiūra ir įvertinimas 
(1 kartas per savaitę) – 43 aikštelės</t>
  </si>
  <si>
    <t>Kompan karuselės remontas:</t>
  </si>
  <si>
    <t>liejamos guminės dangos remontas, įvertinant medžiagų kainą</t>
  </si>
  <si>
    <t>šiukšlių dėžės (betononės, 70 l talpos) keitimas, įvertinant medžiagų kainą</t>
  </si>
  <si>
    <t>šiukšlių dėžės (metalinės, 40 l talpos) keitimas, įvertinant medžiagų kainą</t>
  </si>
  <si>
    <t>Muzikos instrumentų remontas:</t>
  </si>
  <si>
    <t>Spyruokliuko remontas:</t>
  </si>
  <si>
    <t>25.</t>
  </si>
  <si>
    <t xml:space="preserve">24. </t>
  </si>
  <si>
    <t>23.</t>
  </si>
  <si>
    <t>22.</t>
  </si>
  <si>
    <t>3 pirkimo objekto dalis (nestandartinių vaikų žaidimo įrenginių, skirtų vaikams iki 6 metų ir nuo 6 iki 12 metų amžiaus, priežiūros paslaugos)</t>
  </si>
  <si>
    <r>
      <t>100 m</t>
    </r>
    <r>
      <rPr>
        <vertAlign val="superscript"/>
        <sz val="12"/>
        <rFont val="Times New Roman"/>
        <family val="1"/>
        <charset val="186"/>
      </rPr>
      <t>2</t>
    </r>
  </si>
  <si>
    <t>sūpuoklių montavimas, įvertinant medžiagų kainą</t>
  </si>
  <si>
    <t>troso sujungimo (plastmasės) keitimas, įvertinant medžiagų kainą</t>
  </si>
  <si>
    <t>karuselės montavimas, įvertinant medžiagų kainą</t>
  </si>
  <si>
    <t>karuselės tvirtinimas prie pamato ankeriais (pilnas tvirtinimas), įvertinant medžiagų kainą</t>
  </si>
  <si>
    <t>apdailos elemento (alpinistinės sienelės) keitimas, įvertinant medžiagų kainą</t>
  </si>
  <si>
    <t>rankenų (metalinių) keitimas, įvertinant medžiagų kainą</t>
  </si>
  <si>
    <t>suoliuko montavimas, įvertinant medžiagų kainą</t>
  </si>
  <si>
    <t>vartelių keitimas, įvertinant medžiagų kainą</t>
  </si>
  <si>
    <t>aikštelės dangos (granito skaldelės) demontavimas, vejos atstatymas, įvertinant medžiagų kainą</t>
  </si>
  <si>
    <t>troso sujungimo (plastmases) keitimas, įvertinant medžiagų kainą</t>
  </si>
  <si>
    <t>karuselės tvrirtinimas prie pamato ankeriais (pilnas tvirtinimas), įvertinant medžiagų kainą</t>
  </si>
  <si>
    <t>vėliavėlės keitimas, įvertinant medžiagų kainą</t>
  </si>
  <si>
    <t>kombinuotos vejos siūlių tvarkymas, įvertinant medžiagų kainą</t>
  </si>
  <si>
    <t xml:space="preserve">Laipiojimo piramidės (iki 3 m aukščio) remontas </t>
  </si>
  <si>
    <t>troso sujungimo (plastikinio) keitimas, įvertinant medžiagų kainą</t>
  </si>
  <si>
    <t>laipiojimo piramidės montavimas, įvertinant medžiagų kainą</t>
  </si>
  <si>
    <t>tinklo tvirtinimo-įtempimo mechanizmo keitimas, įvertinant medžiagų kainą</t>
  </si>
  <si>
    <t>sukimosi mechanizmo  (guolių) keitimas, įvertinant medžiagų kainą</t>
  </si>
  <si>
    <t>čiuožyklėlės (metalinės) keitimas, įvertinant medžiagų kainą</t>
  </si>
  <si>
    <t>čiuožyklėlės (plastikinės) keitimas, įvertinant medžiagų kainą</t>
  </si>
  <si>
    <t>tunelio (nerūdijančio plieno)  keitimas, įvertinant medžiagų kainą</t>
  </si>
  <si>
    <t>aikštelės dangos demontavimas, vejos atstatymas, įvertinant medžiagų kainą</t>
  </si>
  <si>
    <t>guminių trinkelių (0,5x0,5) atnaujinimas (įrengimas), įvertinant medžiagų kainą</t>
  </si>
  <si>
    <t>Daugiafunkcinio komplekso su integruota šliaužyne remontas  (iki 6 m):</t>
  </si>
  <si>
    <t>Mato vnt. įkainis Eur be PVM</t>
  </si>
  <si>
    <t>tinklo troso sujungimo (plastiko) keitimas, įvertinant medžiagų kainą</t>
  </si>
  <si>
    <t>smėlio dėžės keitimas, įvertinant medžiagų kainą</t>
  </si>
  <si>
    <t>Trys šimtai devyniasdešimt aštuoni tūkstančiai trys šimtai septyniasdešimt aštuoni eur 00 ct.</t>
  </si>
  <si>
    <t>Aštuoniasdešimt trys tūkstančiai šeši šimtai penkiasdešimt devyni eur 38 ct.</t>
  </si>
  <si>
    <t>Keturi šimtai aštuoniasdešimt du tūkstančiai trisdešimt septyni eur 38 ct.</t>
  </si>
  <si>
    <t>Penki šimtai dvidešimt šeši tūkstančiai penki šimtai trys eur 00 ct.</t>
  </si>
  <si>
    <t>Šimtas dešimt tūkstančių penki šimtai šešiasdešimt penki eur 63 ct.</t>
  </si>
  <si>
    <t>Šeši šimtai trisdešimt septyni tūkstančiai šešiasdešimt aštuoni eur 63 ct.</t>
  </si>
  <si>
    <t>Du šimtai aštuoniasdešimt penki tūkstančiai vienas šimtas dvidešimt keturi eur 00 ct.</t>
  </si>
  <si>
    <t>Penkiasdešimt devyni tūkstančiai aštuoni šimtai septyniasdešimt šeši eur 04 ct.</t>
  </si>
  <si>
    <t>Trys šimtai keturiasdešimt penki tūkstančiai eur 04 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</si>
</sst>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2" fontId="6" fillId="0" borderId="2" xfId="0" applyNumberFormat="1" applyFont="1" applyBorder="1" applyAlignment="1">
      <alignment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2">
    <cellStyle name="Įprastas" xfId="0" builtinId="0" customBuiltin="1"/>
    <cellStyle name="Normal 2" xfId="1" xr:uid="{E6D3BBBE-6500-4DD4-8A73-4B84A9E7C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2"/>
  <sheetViews>
    <sheetView tabSelected="1" topLeftCell="A88" workbookViewId="0">
      <selection activeCell="I117" sqref="I117"/>
    </sheetView>
  </sheetViews>
  <sheetFormatPr defaultRowHeight="14.4" x14ac:dyDescent="0.3"/>
  <cols>
    <col min="1" max="1" width="9.21875" customWidth="1"/>
    <col min="2" max="2" width="39.77734375" customWidth="1"/>
    <col min="3" max="3" width="8.21875" customWidth="1"/>
    <col min="4" max="4" width="15.77734375" customWidth="1"/>
    <col min="5" max="5" width="11.77734375" customWidth="1"/>
    <col min="6" max="6" width="16.77734375" customWidth="1"/>
    <col min="7" max="7" width="10" bestFit="1" customWidth="1"/>
    <col min="9" max="9" width="10" bestFit="1" customWidth="1"/>
  </cols>
  <sheetData>
    <row r="1" spans="1:7" ht="15.6" x14ac:dyDescent="0.3">
      <c r="A1" s="44"/>
      <c r="B1" s="44"/>
      <c r="C1" s="44"/>
      <c r="D1" s="44"/>
      <c r="E1" s="44"/>
      <c r="F1" s="1"/>
      <c r="G1" s="1"/>
    </row>
    <row r="2" spans="1:7" ht="30.6" customHeight="1" x14ac:dyDescent="0.3">
      <c r="A2" s="46" t="s">
        <v>211</v>
      </c>
      <c r="B2" s="46"/>
      <c r="C2" s="46"/>
      <c r="D2" s="46"/>
      <c r="E2" s="46"/>
      <c r="F2" s="46"/>
      <c r="G2" s="1"/>
    </row>
    <row r="3" spans="1:7" ht="15.6" x14ac:dyDescent="0.3">
      <c r="A3" s="45"/>
      <c r="B3" s="45"/>
      <c r="C3" s="45"/>
      <c r="D3" s="45"/>
      <c r="E3" s="45"/>
      <c r="F3" s="1"/>
      <c r="G3" s="1"/>
    </row>
    <row r="4" spans="1:7" ht="15.75" customHeight="1" x14ac:dyDescent="0.3">
      <c r="A4" s="2" t="s">
        <v>0</v>
      </c>
      <c r="B4" s="2"/>
      <c r="C4" s="2"/>
      <c r="D4" s="2"/>
      <c r="E4" s="2"/>
      <c r="F4" s="2"/>
      <c r="G4" s="2"/>
    </row>
    <row r="5" spans="1:7" ht="15" customHeight="1" x14ac:dyDescent="0.3">
      <c r="A5" s="42" t="s">
        <v>1</v>
      </c>
      <c r="B5" s="42" t="s">
        <v>188</v>
      </c>
      <c r="C5" s="42" t="s">
        <v>2</v>
      </c>
      <c r="D5" s="42" t="s">
        <v>331</v>
      </c>
      <c r="E5" s="40" t="s">
        <v>408</v>
      </c>
      <c r="F5" s="38" t="s">
        <v>332</v>
      </c>
    </row>
    <row r="6" spans="1:7" ht="30" customHeight="1" x14ac:dyDescent="0.3">
      <c r="A6" s="43"/>
      <c r="B6" s="43"/>
      <c r="C6" s="43"/>
      <c r="D6" s="43"/>
      <c r="E6" s="41"/>
      <c r="F6" s="39"/>
    </row>
    <row r="7" spans="1:7" s="3" customFormat="1" ht="25.2" customHeigh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6" t="s">
        <v>25</v>
      </c>
    </row>
    <row r="8" spans="1:7" s="3" customFormat="1" ht="15.6" x14ac:dyDescent="0.3">
      <c r="A8" s="7"/>
      <c r="B8" s="7"/>
      <c r="C8" s="7"/>
      <c r="D8" s="7"/>
      <c r="E8" s="7"/>
      <c r="F8" s="8"/>
    </row>
    <row r="9" spans="1:7" ht="31.2" x14ac:dyDescent="0.3">
      <c r="A9" s="4" t="s">
        <v>3</v>
      </c>
      <c r="B9" s="9" t="s">
        <v>369</v>
      </c>
      <c r="C9" s="9"/>
      <c r="D9" s="9"/>
      <c r="E9" s="9"/>
      <c r="F9" s="9"/>
    </row>
    <row r="10" spans="1:7" ht="31.2" x14ac:dyDescent="0.3">
      <c r="A10" s="7" t="s">
        <v>4</v>
      </c>
      <c r="B10" s="10" t="s">
        <v>334</v>
      </c>
      <c r="C10" s="10" t="s">
        <v>333</v>
      </c>
      <c r="D10" s="7">
        <v>732</v>
      </c>
      <c r="E10" s="30">
        <v>20</v>
      </c>
      <c r="F10" s="12">
        <f>D10*E10</f>
        <v>14640</v>
      </c>
    </row>
    <row r="11" spans="1:7" ht="31.2" x14ac:dyDescent="0.3">
      <c r="A11" s="7" t="s">
        <v>6</v>
      </c>
      <c r="B11" s="10" t="s">
        <v>335</v>
      </c>
      <c r="C11" s="10" t="s">
        <v>333</v>
      </c>
      <c r="D11" s="7">
        <v>9516</v>
      </c>
      <c r="E11" s="30">
        <v>8</v>
      </c>
      <c r="F11" s="12">
        <f t="shared" ref="F11:F74" si="0">D11*E11</f>
        <v>76128</v>
      </c>
    </row>
    <row r="12" spans="1:7" ht="37.200000000000003" customHeight="1" x14ac:dyDescent="0.3">
      <c r="A12" s="4" t="s">
        <v>29</v>
      </c>
      <c r="B12" s="9" t="s">
        <v>336</v>
      </c>
      <c r="C12" s="9"/>
      <c r="D12" s="9"/>
      <c r="E12" s="13"/>
      <c r="F12" s="12"/>
    </row>
    <row r="13" spans="1:7" ht="15.6" x14ac:dyDescent="0.3">
      <c r="A13" s="4" t="s">
        <v>4</v>
      </c>
      <c r="B13" s="9" t="s">
        <v>30</v>
      </c>
      <c r="C13" s="9"/>
      <c r="D13" s="9"/>
      <c r="E13" s="13"/>
      <c r="F13" s="12"/>
    </row>
    <row r="14" spans="1:7" ht="34.200000000000003" customHeight="1" x14ac:dyDescent="0.3">
      <c r="A14" s="7" t="s">
        <v>31</v>
      </c>
      <c r="B14" s="10" t="s">
        <v>32</v>
      </c>
      <c r="C14" s="7" t="s">
        <v>5</v>
      </c>
      <c r="D14" s="14">
        <v>5</v>
      </c>
      <c r="E14" s="30">
        <v>10</v>
      </c>
      <c r="F14" s="12">
        <f t="shared" si="0"/>
        <v>50</v>
      </c>
    </row>
    <row r="15" spans="1:7" ht="28.95" customHeight="1" x14ac:dyDescent="0.3">
      <c r="A15" s="7" t="s">
        <v>33</v>
      </c>
      <c r="B15" s="10" t="s">
        <v>34</v>
      </c>
      <c r="C15" s="7" t="s">
        <v>5</v>
      </c>
      <c r="D15" s="14">
        <v>60</v>
      </c>
      <c r="E15" s="30">
        <v>45</v>
      </c>
      <c r="F15" s="12">
        <f t="shared" si="0"/>
        <v>2700</v>
      </c>
    </row>
    <row r="16" spans="1:7" ht="31.2" x14ac:dyDescent="0.3">
      <c r="A16" s="7" t="s">
        <v>35</v>
      </c>
      <c r="B16" s="10" t="s">
        <v>36</v>
      </c>
      <c r="C16" s="7" t="s">
        <v>5</v>
      </c>
      <c r="D16" s="14">
        <v>30</v>
      </c>
      <c r="E16" s="30">
        <v>150</v>
      </c>
      <c r="F16" s="12">
        <f t="shared" si="0"/>
        <v>4500</v>
      </c>
    </row>
    <row r="17" spans="1:6" ht="31.2" x14ac:dyDescent="0.3">
      <c r="A17" s="7" t="s">
        <v>37</v>
      </c>
      <c r="B17" s="10" t="s">
        <v>38</v>
      </c>
      <c r="C17" s="7" t="s">
        <v>5</v>
      </c>
      <c r="D17" s="14">
        <v>100</v>
      </c>
      <c r="E17" s="30">
        <v>35</v>
      </c>
      <c r="F17" s="12">
        <f t="shared" si="0"/>
        <v>3500</v>
      </c>
    </row>
    <row r="18" spans="1:6" ht="31.2" x14ac:dyDescent="0.3">
      <c r="A18" s="7" t="s">
        <v>39</v>
      </c>
      <c r="B18" s="10" t="s">
        <v>40</v>
      </c>
      <c r="C18" s="7" t="s">
        <v>41</v>
      </c>
      <c r="D18" s="14">
        <v>300</v>
      </c>
      <c r="E18" s="30">
        <v>20</v>
      </c>
      <c r="F18" s="12">
        <f t="shared" si="0"/>
        <v>6000</v>
      </c>
    </row>
    <row r="19" spans="1:6" ht="31.2" x14ac:dyDescent="0.3">
      <c r="A19" s="7" t="s">
        <v>42</v>
      </c>
      <c r="B19" s="10" t="s">
        <v>43</v>
      </c>
      <c r="C19" s="7" t="s">
        <v>5</v>
      </c>
      <c r="D19" s="14">
        <v>3</v>
      </c>
      <c r="E19" s="30">
        <v>15</v>
      </c>
      <c r="F19" s="12">
        <f t="shared" si="0"/>
        <v>45</v>
      </c>
    </row>
    <row r="20" spans="1:6" ht="31.2" x14ac:dyDescent="0.3">
      <c r="A20" s="7" t="s">
        <v>44</v>
      </c>
      <c r="B20" s="10" t="s">
        <v>45</v>
      </c>
      <c r="C20" s="7" t="s">
        <v>5</v>
      </c>
      <c r="D20" s="14">
        <v>10</v>
      </c>
      <c r="E20" s="30">
        <v>150</v>
      </c>
      <c r="F20" s="12">
        <f t="shared" si="0"/>
        <v>1500</v>
      </c>
    </row>
    <row r="21" spans="1:6" ht="31.2" x14ac:dyDescent="0.3">
      <c r="A21" s="7" t="s">
        <v>46</v>
      </c>
      <c r="B21" s="10" t="s">
        <v>47</v>
      </c>
      <c r="C21" s="7" t="s">
        <v>5</v>
      </c>
      <c r="D21" s="14">
        <v>150</v>
      </c>
      <c r="E21" s="30">
        <v>40</v>
      </c>
      <c r="F21" s="12">
        <f t="shared" si="0"/>
        <v>6000</v>
      </c>
    </row>
    <row r="22" spans="1:6" ht="31.2" x14ac:dyDescent="0.3">
      <c r="A22" s="7" t="s">
        <v>48</v>
      </c>
      <c r="B22" s="10" t="s">
        <v>49</v>
      </c>
      <c r="C22" s="7" t="s">
        <v>5</v>
      </c>
      <c r="D22" s="14">
        <v>3</v>
      </c>
      <c r="E22" s="30">
        <v>175</v>
      </c>
      <c r="F22" s="12">
        <f t="shared" si="0"/>
        <v>525</v>
      </c>
    </row>
    <row r="23" spans="1:6" ht="34.049999999999997" customHeight="1" x14ac:dyDescent="0.3">
      <c r="A23" s="7" t="s">
        <v>50</v>
      </c>
      <c r="B23" s="10" t="s">
        <v>384</v>
      </c>
      <c r="C23" s="7" t="s">
        <v>5</v>
      </c>
      <c r="D23" s="14">
        <v>3</v>
      </c>
      <c r="E23" s="30">
        <v>350</v>
      </c>
      <c r="F23" s="12">
        <f t="shared" si="0"/>
        <v>1050</v>
      </c>
    </row>
    <row r="24" spans="1:6" ht="15.6" x14ac:dyDescent="0.3">
      <c r="A24" s="4" t="s">
        <v>6</v>
      </c>
      <c r="B24" s="16" t="s">
        <v>51</v>
      </c>
      <c r="C24" s="16"/>
      <c r="D24" s="16"/>
      <c r="E24" s="30"/>
      <c r="F24" s="12"/>
    </row>
    <row r="25" spans="1:6" ht="31.2" x14ac:dyDescent="0.3">
      <c r="A25" s="7" t="s">
        <v>7</v>
      </c>
      <c r="B25" s="10" t="s">
        <v>52</v>
      </c>
      <c r="C25" s="7" t="s">
        <v>5</v>
      </c>
      <c r="D25" s="14">
        <v>4</v>
      </c>
      <c r="E25" s="30">
        <v>2100</v>
      </c>
      <c r="F25" s="12">
        <f t="shared" si="0"/>
        <v>8400</v>
      </c>
    </row>
    <row r="26" spans="1:6" ht="31.2" x14ac:dyDescent="0.3">
      <c r="A26" s="7" t="s">
        <v>8</v>
      </c>
      <c r="B26" s="10" t="s">
        <v>53</v>
      </c>
      <c r="C26" s="7" t="s">
        <v>5</v>
      </c>
      <c r="D26" s="14">
        <v>3</v>
      </c>
      <c r="E26" s="34">
        <v>1500</v>
      </c>
      <c r="F26" s="12">
        <f t="shared" si="0"/>
        <v>4500</v>
      </c>
    </row>
    <row r="27" spans="1:6" ht="15.6" x14ac:dyDescent="0.3">
      <c r="A27" s="7" t="s">
        <v>54</v>
      </c>
      <c r="B27" s="10" t="s">
        <v>55</v>
      </c>
      <c r="C27" s="7" t="s">
        <v>41</v>
      </c>
      <c r="D27" s="14">
        <v>20</v>
      </c>
      <c r="E27" s="30">
        <v>175</v>
      </c>
      <c r="F27" s="12">
        <f t="shared" si="0"/>
        <v>3500</v>
      </c>
    </row>
    <row r="28" spans="1:6" ht="31.2" x14ac:dyDescent="0.3">
      <c r="A28" s="7" t="s">
        <v>56</v>
      </c>
      <c r="B28" s="10" t="s">
        <v>385</v>
      </c>
      <c r="C28" s="7" t="s">
        <v>41</v>
      </c>
      <c r="D28" s="14">
        <v>25</v>
      </c>
      <c r="E28" s="30">
        <v>10</v>
      </c>
      <c r="F28" s="12">
        <f t="shared" si="0"/>
        <v>250</v>
      </c>
    </row>
    <row r="29" spans="1:6" ht="31.2" x14ac:dyDescent="0.3">
      <c r="A29" s="7" t="s">
        <v>57</v>
      </c>
      <c r="B29" s="10" t="s">
        <v>58</v>
      </c>
      <c r="C29" s="7" t="s">
        <v>5</v>
      </c>
      <c r="D29" s="14">
        <v>3</v>
      </c>
      <c r="E29" s="30">
        <v>5</v>
      </c>
      <c r="F29" s="12">
        <f t="shared" si="0"/>
        <v>15</v>
      </c>
    </row>
    <row r="30" spans="1:6" ht="31.2" x14ac:dyDescent="0.3">
      <c r="A30" s="7" t="s">
        <v>59</v>
      </c>
      <c r="B30" s="10" t="s">
        <v>60</v>
      </c>
      <c r="C30" s="7" t="s">
        <v>5</v>
      </c>
      <c r="D30" s="14">
        <v>3</v>
      </c>
      <c r="E30" s="30">
        <v>15</v>
      </c>
      <c r="F30" s="12">
        <f t="shared" si="0"/>
        <v>45</v>
      </c>
    </row>
    <row r="31" spans="1:6" ht="31.2" x14ac:dyDescent="0.3">
      <c r="A31" s="7" t="s">
        <v>61</v>
      </c>
      <c r="B31" s="10" t="s">
        <v>62</v>
      </c>
      <c r="C31" s="7" t="s">
        <v>5</v>
      </c>
      <c r="D31" s="14">
        <v>3</v>
      </c>
      <c r="E31" s="30">
        <v>500</v>
      </c>
      <c r="F31" s="12">
        <f t="shared" si="0"/>
        <v>1500</v>
      </c>
    </row>
    <row r="32" spans="1:6" ht="27.45" customHeight="1" x14ac:dyDescent="0.3">
      <c r="A32" s="7" t="s">
        <v>63</v>
      </c>
      <c r="B32" s="10" t="s">
        <v>386</v>
      </c>
      <c r="C32" s="7" t="s">
        <v>5</v>
      </c>
      <c r="D32" s="14">
        <v>3</v>
      </c>
      <c r="E32" s="30">
        <v>700</v>
      </c>
      <c r="F32" s="12">
        <f t="shared" si="0"/>
        <v>2100</v>
      </c>
    </row>
    <row r="33" spans="1:6" ht="31.2" x14ac:dyDescent="0.3">
      <c r="A33" s="7" t="s">
        <v>65</v>
      </c>
      <c r="B33" s="10" t="s">
        <v>66</v>
      </c>
      <c r="C33" s="7" t="s">
        <v>41</v>
      </c>
      <c r="D33" s="14">
        <v>2</v>
      </c>
      <c r="E33" s="30">
        <v>130</v>
      </c>
      <c r="F33" s="12">
        <f t="shared" si="0"/>
        <v>260</v>
      </c>
    </row>
    <row r="34" spans="1:6" ht="46.8" x14ac:dyDescent="0.3">
      <c r="A34" s="7" t="s">
        <v>67</v>
      </c>
      <c r="B34" s="10" t="s">
        <v>387</v>
      </c>
      <c r="C34" s="7" t="s">
        <v>41</v>
      </c>
      <c r="D34" s="14">
        <v>15</v>
      </c>
      <c r="E34" s="30">
        <v>150</v>
      </c>
      <c r="F34" s="12">
        <f t="shared" si="0"/>
        <v>2250</v>
      </c>
    </row>
    <row r="35" spans="1:6" ht="46.8" x14ac:dyDescent="0.3">
      <c r="A35" s="4" t="s">
        <v>9</v>
      </c>
      <c r="B35" s="9" t="s">
        <v>337</v>
      </c>
      <c r="C35" s="9"/>
      <c r="D35" s="9"/>
      <c r="E35" s="30"/>
      <c r="F35" s="12"/>
    </row>
    <row r="36" spans="1:6" ht="31.2" x14ac:dyDescent="0.3">
      <c r="A36" s="7" t="s">
        <v>68</v>
      </c>
      <c r="B36" s="10" t="s">
        <v>69</v>
      </c>
      <c r="C36" s="7" t="s">
        <v>5</v>
      </c>
      <c r="D36" s="14">
        <v>3</v>
      </c>
      <c r="E36" s="30">
        <v>30</v>
      </c>
      <c r="F36" s="12">
        <f t="shared" si="0"/>
        <v>90</v>
      </c>
    </row>
    <row r="37" spans="1:6" ht="31.2" x14ac:dyDescent="0.3">
      <c r="A37" s="7" t="s">
        <v>70</v>
      </c>
      <c r="B37" s="10" t="s">
        <v>71</v>
      </c>
      <c r="C37" s="7" t="s">
        <v>5</v>
      </c>
      <c r="D37" s="14">
        <v>3</v>
      </c>
      <c r="E37" s="30">
        <v>15</v>
      </c>
      <c r="F37" s="12">
        <f t="shared" si="0"/>
        <v>45</v>
      </c>
    </row>
    <row r="38" spans="1:6" ht="31.2" x14ac:dyDescent="0.3">
      <c r="A38" s="7" t="s">
        <v>72</v>
      </c>
      <c r="B38" s="18" t="s">
        <v>73</v>
      </c>
      <c r="C38" s="7" t="s">
        <v>5</v>
      </c>
      <c r="D38" s="14">
        <v>3</v>
      </c>
      <c r="E38" s="30">
        <v>700</v>
      </c>
      <c r="F38" s="12">
        <f t="shared" si="0"/>
        <v>2100</v>
      </c>
    </row>
    <row r="39" spans="1:6" ht="31.2" x14ac:dyDescent="0.3">
      <c r="A39" s="7" t="s">
        <v>74</v>
      </c>
      <c r="B39" s="10" t="s">
        <v>75</v>
      </c>
      <c r="C39" s="7" t="s">
        <v>5</v>
      </c>
      <c r="D39" s="14">
        <v>3</v>
      </c>
      <c r="E39" s="30">
        <v>15</v>
      </c>
      <c r="F39" s="12">
        <f t="shared" si="0"/>
        <v>45</v>
      </c>
    </row>
    <row r="40" spans="1:6" ht="31.2" x14ac:dyDescent="0.3">
      <c r="A40" s="7" t="s">
        <v>76</v>
      </c>
      <c r="B40" s="10" t="s">
        <v>77</v>
      </c>
      <c r="C40" s="7" t="s">
        <v>5</v>
      </c>
      <c r="D40" s="14">
        <v>3</v>
      </c>
      <c r="E40" s="30">
        <v>15</v>
      </c>
      <c r="F40" s="12">
        <f t="shared" si="0"/>
        <v>45</v>
      </c>
    </row>
    <row r="41" spans="1:6" ht="31.2" x14ac:dyDescent="0.3">
      <c r="A41" s="7" t="s">
        <v>78</v>
      </c>
      <c r="B41" s="10" t="s">
        <v>79</v>
      </c>
      <c r="C41" s="7" t="s">
        <v>5</v>
      </c>
      <c r="D41" s="14">
        <v>3</v>
      </c>
      <c r="E41" s="30">
        <v>300</v>
      </c>
      <c r="F41" s="12">
        <f t="shared" si="0"/>
        <v>900</v>
      </c>
    </row>
    <row r="42" spans="1:6" ht="31.2" x14ac:dyDescent="0.3">
      <c r="A42" s="7" t="s">
        <v>80</v>
      </c>
      <c r="B42" s="10" t="s">
        <v>388</v>
      </c>
      <c r="C42" s="7" t="s">
        <v>5</v>
      </c>
      <c r="D42" s="14">
        <v>5</v>
      </c>
      <c r="E42" s="30">
        <v>350</v>
      </c>
      <c r="F42" s="12">
        <f t="shared" si="0"/>
        <v>1750</v>
      </c>
    </row>
    <row r="43" spans="1:6" ht="31.2" x14ac:dyDescent="0.3">
      <c r="A43" s="7" t="s">
        <v>82</v>
      </c>
      <c r="B43" s="10" t="s">
        <v>83</v>
      </c>
      <c r="C43" s="7" t="s">
        <v>5</v>
      </c>
      <c r="D43" s="14">
        <v>50</v>
      </c>
      <c r="E43" s="30">
        <v>15</v>
      </c>
      <c r="F43" s="12">
        <f t="shared" si="0"/>
        <v>750</v>
      </c>
    </row>
    <row r="44" spans="1:6" ht="31.2" x14ac:dyDescent="0.3">
      <c r="A44" s="7" t="s">
        <v>84</v>
      </c>
      <c r="B44" s="10" t="s">
        <v>85</v>
      </c>
      <c r="C44" s="7" t="s">
        <v>41</v>
      </c>
      <c r="D44" s="14">
        <v>10</v>
      </c>
      <c r="E44" s="30">
        <v>280</v>
      </c>
      <c r="F44" s="12">
        <f t="shared" si="0"/>
        <v>2800</v>
      </c>
    </row>
    <row r="45" spans="1:6" ht="31.2" x14ac:dyDescent="0.3">
      <c r="A45" s="7" t="s">
        <v>86</v>
      </c>
      <c r="B45" s="10" t="s">
        <v>87</v>
      </c>
      <c r="C45" s="7" t="s">
        <v>41</v>
      </c>
      <c r="D45" s="14">
        <v>5</v>
      </c>
      <c r="E45" s="30">
        <v>550</v>
      </c>
      <c r="F45" s="12">
        <f t="shared" si="0"/>
        <v>2750</v>
      </c>
    </row>
    <row r="46" spans="1:6" ht="31.2" x14ac:dyDescent="0.3">
      <c r="A46" s="7" t="s">
        <v>88</v>
      </c>
      <c r="B46" s="10" t="s">
        <v>89</v>
      </c>
      <c r="C46" s="7" t="s">
        <v>5</v>
      </c>
      <c r="D46" s="14">
        <v>15</v>
      </c>
      <c r="E46" s="30">
        <v>70</v>
      </c>
      <c r="F46" s="12">
        <f t="shared" si="0"/>
        <v>1050</v>
      </c>
    </row>
    <row r="47" spans="1:6" ht="31.2" x14ac:dyDescent="0.3">
      <c r="A47" s="7" t="s">
        <v>90</v>
      </c>
      <c r="B47" s="10" t="s">
        <v>91</v>
      </c>
      <c r="C47" s="7" t="s">
        <v>5</v>
      </c>
      <c r="D47" s="14">
        <v>20</v>
      </c>
      <c r="E47" s="30">
        <v>15</v>
      </c>
      <c r="F47" s="12">
        <f t="shared" si="0"/>
        <v>300</v>
      </c>
    </row>
    <row r="48" spans="1:6" ht="31.2" x14ac:dyDescent="0.3">
      <c r="A48" s="7" t="s">
        <v>92</v>
      </c>
      <c r="B48" s="10" t="s">
        <v>93</v>
      </c>
      <c r="C48" s="7" t="s">
        <v>41</v>
      </c>
      <c r="D48" s="14">
        <v>3</v>
      </c>
      <c r="E48" s="30">
        <v>20</v>
      </c>
      <c r="F48" s="12">
        <f t="shared" si="0"/>
        <v>60</v>
      </c>
    </row>
    <row r="49" spans="1:6" ht="31.2" x14ac:dyDescent="0.3">
      <c r="A49" s="7" t="s">
        <v>94</v>
      </c>
      <c r="B49" s="10" t="s">
        <v>395</v>
      </c>
      <c r="C49" s="7" t="s">
        <v>5</v>
      </c>
      <c r="D49" s="14">
        <v>1</v>
      </c>
      <c r="E49" s="30">
        <v>5</v>
      </c>
      <c r="F49" s="12">
        <f t="shared" si="0"/>
        <v>5</v>
      </c>
    </row>
    <row r="50" spans="1:6" ht="31.2" x14ac:dyDescent="0.3">
      <c r="A50" s="7" t="s">
        <v>95</v>
      </c>
      <c r="B50" s="10" t="s">
        <v>96</v>
      </c>
      <c r="C50" s="7" t="s">
        <v>5</v>
      </c>
      <c r="D50" s="14">
        <v>3</v>
      </c>
      <c r="E50" s="30">
        <v>600</v>
      </c>
      <c r="F50" s="12">
        <f t="shared" si="0"/>
        <v>1800</v>
      </c>
    </row>
    <row r="51" spans="1:6" ht="36" customHeight="1" x14ac:dyDescent="0.3">
      <c r="A51" s="7" t="s">
        <v>97</v>
      </c>
      <c r="B51" s="10" t="s">
        <v>195</v>
      </c>
      <c r="C51" s="7" t="s">
        <v>5</v>
      </c>
      <c r="D51" s="14">
        <v>3</v>
      </c>
      <c r="E51" s="30">
        <v>1500</v>
      </c>
      <c r="F51" s="12">
        <f t="shared" si="0"/>
        <v>4500</v>
      </c>
    </row>
    <row r="52" spans="1:6" ht="31.2" x14ac:dyDescent="0.3">
      <c r="A52" s="7" t="s">
        <v>98</v>
      </c>
      <c r="B52" s="10" t="s">
        <v>99</v>
      </c>
      <c r="C52" s="7" t="s">
        <v>5</v>
      </c>
      <c r="D52" s="14">
        <v>10</v>
      </c>
      <c r="E52" s="30">
        <v>50</v>
      </c>
      <c r="F52" s="12">
        <f t="shared" si="0"/>
        <v>500</v>
      </c>
    </row>
    <row r="53" spans="1:6" ht="31.2" x14ac:dyDescent="0.3">
      <c r="A53" s="7" t="s">
        <v>100</v>
      </c>
      <c r="B53" s="10" t="s">
        <v>101</v>
      </c>
      <c r="C53" s="7" t="s">
        <v>102</v>
      </c>
      <c r="D53" s="14">
        <v>70</v>
      </c>
      <c r="E53" s="30">
        <v>15</v>
      </c>
      <c r="F53" s="12">
        <f t="shared" si="0"/>
        <v>1050</v>
      </c>
    </row>
    <row r="54" spans="1:6" ht="31.2" x14ac:dyDescent="0.3">
      <c r="A54" s="4" t="s">
        <v>12</v>
      </c>
      <c r="B54" s="9" t="s">
        <v>407</v>
      </c>
      <c r="C54" s="9"/>
      <c r="D54" s="9"/>
      <c r="E54" s="30"/>
      <c r="F54" s="12"/>
    </row>
    <row r="55" spans="1:6" ht="31.2" x14ac:dyDescent="0.3">
      <c r="A55" s="7" t="s">
        <v>103</v>
      </c>
      <c r="B55" s="10" t="s">
        <v>104</v>
      </c>
      <c r="C55" s="7" t="s">
        <v>5</v>
      </c>
      <c r="D55" s="14">
        <v>5</v>
      </c>
      <c r="E55" s="30">
        <v>30</v>
      </c>
      <c r="F55" s="12">
        <f t="shared" si="0"/>
        <v>150</v>
      </c>
    </row>
    <row r="56" spans="1:6" ht="31.2" x14ac:dyDescent="0.3">
      <c r="A56" s="7" t="s">
        <v>105</v>
      </c>
      <c r="B56" s="10" t="s">
        <v>71</v>
      </c>
      <c r="C56" s="7" t="s">
        <v>5</v>
      </c>
      <c r="D56" s="14">
        <v>5</v>
      </c>
      <c r="E56" s="30">
        <v>10</v>
      </c>
      <c r="F56" s="12">
        <f t="shared" si="0"/>
        <v>50</v>
      </c>
    </row>
    <row r="57" spans="1:6" ht="31.2" x14ac:dyDescent="0.3">
      <c r="A57" s="7" t="s">
        <v>106</v>
      </c>
      <c r="B57" s="25" t="s">
        <v>73</v>
      </c>
      <c r="C57" s="7" t="s">
        <v>5</v>
      </c>
      <c r="D57" s="14">
        <v>5</v>
      </c>
      <c r="E57" s="30">
        <v>700</v>
      </c>
      <c r="F57" s="12">
        <f t="shared" si="0"/>
        <v>3500</v>
      </c>
    </row>
    <row r="58" spans="1:6" ht="31.2" x14ac:dyDescent="0.3">
      <c r="A58" s="7" t="s">
        <v>107</v>
      </c>
      <c r="B58" s="10" t="s">
        <v>75</v>
      </c>
      <c r="C58" s="7" t="s">
        <v>5</v>
      </c>
      <c r="D58" s="14">
        <v>5</v>
      </c>
      <c r="E58" s="30">
        <v>10</v>
      </c>
      <c r="F58" s="12">
        <f t="shared" si="0"/>
        <v>50</v>
      </c>
    </row>
    <row r="59" spans="1:6" ht="31.2" x14ac:dyDescent="0.3">
      <c r="A59" s="7" t="s">
        <v>109</v>
      </c>
      <c r="B59" s="10" t="s">
        <v>110</v>
      </c>
      <c r="C59" s="7" t="s">
        <v>5</v>
      </c>
      <c r="D59" s="14">
        <v>5</v>
      </c>
      <c r="E59" s="30">
        <v>15</v>
      </c>
      <c r="F59" s="12">
        <f t="shared" si="0"/>
        <v>75</v>
      </c>
    </row>
    <row r="60" spans="1:6" ht="31.2" x14ac:dyDescent="0.3">
      <c r="A60" s="7" t="s">
        <v>111</v>
      </c>
      <c r="B60" s="10" t="s">
        <v>112</v>
      </c>
      <c r="C60" s="7" t="s">
        <v>5</v>
      </c>
      <c r="D60" s="14">
        <v>6</v>
      </c>
      <c r="E60" s="30">
        <v>50</v>
      </c>
      <c r="F60" s="12">
        <f t="shared" si="0"/>
        <v>300</v>
      </c>
    </row>
    <row r="61" spans="1:6" ht="31.2" x14ac:dyDescent="0.3">
      <c r="A61" s="7" t="s">
        <v>113</v>
      </c>
      <c r="B61" s="10" t="s">
        <v>114</v>
      </c>
      <c r="C61" s="7" t="s">
        <v>5</v>
      </c>
      <c r="D61" s="14">
        <v>15</v>
      </c>
      <c r="E61" s="30">
        <v>30</v>
      </c>
      <c r="F61" s="12">
        <f t="shared" si="0"/>
        <v>450</v>
      </c>
    </row>
    <row r="62" spans="1:6" ht="31.2" x14ac:dyDescent="0.3">
      <c r="A62" s="7" t="s">
        <v>115</v>
      </c>
      <c r="B62" s="10" t="s">
        <v>116</v>
      </c>
      <c r="C62" s="7" t="s">
        <v>5</v>
      </c>
      <c r="D62" s="14">
        <v>10</v>
      </c>
      <c r="E62" s="30">
        <v>10</v>
      </c>
      <c r="F62" s="12">
        <f t="shared" si="0"/>
        <v>100</v>
      </c>
    </row>
    <row r="63" spans="1:6" ht="31.2" x14ac:dyDescent="0.3">
      <c r="A63" s="7" t="s">
        <v>117</v>
      </c>
      <c r="B63" s="10" t="s">
        <v>389</v>
      </c>
      <c r="C63" s="7" t="s">
        <v>5</v>
      </c>
      <c r="D63" s="14">
        <v>10</v>
      </c>
      <c r="E63" s="30">
        <v>10</v>
      </c>
      <c r="F63" s="12">
        <f t="shared" si="0"/>
        <v>100</v>
      </c>
    </row>
    <row r="64" spans="1:6" ht="31.2" x14ac:dyDescent="0.3">
      <c r="A64" s="7" t="s">
        <v>118</v>
      </c>
      <c r="B64" s="10" t="s">
        <v>79</v>
      </c>
      <c r="C64" s="7" t="s">
        <v>5</v>
      </c>
      <c r="D64" s="14">
        <v>10</v>
      </c>
      <c r="E64" s="34">
        <v>300</v>
      </c>
      <c r="F64" s="12">
        <f t="shared" si="0"/>
        <v>3000</v>
      </c>
    </row>
    <row r="65" spans="1:6" ht="31.2" x14ac:dyDescent="0.3">
      <c r="A65" s="7" t="s">
        <v>119</v>
      </c>
      <c r="B65" s="10" t="s">
        <v>93</v>
      </c>
      <c r="C65" s="7" t="s">
        <v>41</v>
      </c>
      <c r="D65" s="14">
        <v>5</v>
      </c>
      <c r="E65" s="30">
        <v>15</v>
      </c>
      <c r="F65" s="12">
        <f t="shared" si="0"/>
        <v>75</v>
      </c>
    </row>
    <row r="66" spans="1:6" ht="31.2" x14ac:dyDescent="0.3">
      <c r="A66" s="7" t="s">
        <v>120</v>
      </c>
      <c r="B66" s="10" t="s">
        <v>96</v>
      </c>
      <c r="C66" s="7" t="s">
        <v>5</v>
      </c>
      <c r="D66" s="14">
        <v>3</v>
      </c>
      <c r="E66" s="30">
        <v>300</v>
      </c>
      <c r="F66" s="12">
        <f t="shared" si="0"/>
        <v>900</v>
      </c>
    </row>
    <row r="67" spans="1:6" ht="31.2" x14ac:dyDescent="0.3">
      <c r="A67" s="7" t="s">
        <v>121</v>
      </c>
      <c r="B67" s="10" t="s">
        <v>195</v>
      </c>
      <c r="C67" s="7" t="s">
        <v>5</v>
      </c>
      <c r="D67" s="14">
        <v>3</v>
      </c>
      <c r="E67" s="30">
        <v>700</v>
      </c>
      <c r="F67" s="12">
        <f t="shared" si="0"/>
        <v>2100</v>
      </c>
    </row>
    <row r="68" spans="1:6" ht="31.2" x14ac:dyDescent="0.3">
      <c r="A68" s="7" t="s">
        <v>122</v>
      </c>
      <c r="B68" s="10" t="s">
        <v>99</v>
      </c>
      <c r="C68" s="7" t="s">
        <v>5</v>
      </c>
      <c r="D68" s="14">
        <v>15</v>
      </c>
      <c r="E68" s="30">
        <v>50</v>
      </c>
      <c r="F68" s="12">
        <f t="shared" si="0"/>
        <v>750</v>
      </c>
    </row>
    <row r="69" spans="1:6" ht="31.2" x14ac:dyDescent="0.3">
      <c r="A69" s="7" t="s">
        <v>123</v>
      </c>
      <c r="B69" s="10" t="s">
        <v>338</v>
      </c>
      <c r="C69" s="7" t="s">
        <v>5</v>
      </c>
      <c r="D69" s="14">
        <v>20</v>
      </c>
      <c r="E69" s="30">
        <v>10</v>
      </c>
      <c r="F69" s="12">
        <f t="shared" si="0"/>
        <v>200</v>
      </c>
    </row>
    <row r="70" spans="1:6" ht="31.2" x14ac:dyDescent="0.3">
      <c r="A70" s="7" t="s">
        <v>124</v>
      </c>
      <c r="B70" s="10" t="s">
        <v>38</v>
      </c>
      <c r="C70" s="7" t="s">
        <v>41</v>
      </c>
      <c r="D70" s="14">
        <v>20</v>
      </c>
      <c r="E70" s="30">
        <v>15</v>
      </c>
      <c r="F70" s="12">
        <f t="shared" si="0"/>
        <v>300</v>
      </c>
    </row>
    <row r="71" spans="1:6" ht="31.2" x14ac:dyDescent="0.3">
      <c r="A71" s="7" t="s">
        <v>125</v>
      </c>
      <c r="B71" s="10" t="s">
        <v>101</v>
      </c>
      <c r="C71" s="7" t="s">
        <v>102</v>
      </c>
      <c r="D71" s="14">
        <v>70</v>
      </c>
      <c r="E71" s="30">
        <v>15</v>
      </c>
      <c r="F71" s="12">
        <f t="shared" si="0"/>
        <v>1050</v>
      </c>
    </row>
    <row r="72" spans="1:6" ht="15.6" x14ac:dyDescent="0.3">
      <c r="A72" s="4" t="s">
        <v>13</v>
      </c>
      <c r="B72" s="9" t="s">
        <v>126</v>
      </c>
      <c r="C72" s="10"/>
      <c r="D72" s="10"/>
      <c r="E72" s="30"/>
      <c r="F72" s="12"/>
    </row>
    <row r="73" spans="1:6" ht="31.2" x14ac:dyDescent="0.3">
      <c r="A73" s="7" t="s">
        <v>127</v>
      </c>
      <c r="B73" s="10" t="s">
        <v>128</v>
      </c>
      <c r="C73" s="7" t="s">
        <v>5</v>
      </c>
      <c r="D73" s="14">
        <v>80</v>
      </c>
      <c r="E73" s="30">
        <v>30</v>
      </c>
      <c r="F73" s="12">
        <f t="shared" si="0"/>
        <v>2400</v>
      </c>
    </row>
    <row r="74" spans="1:6" ht="31.2" x14ac:dyDescent="0.3">
      <c r="A74" s="7" t="s">
        <v>129</v>
      </c>
      <c r="B74" s="10" t="s">
        <v>339</v>
      </c>
      <c r="C74" s="7" t="s">
        <v>5</v>
      </c>
      <c r="D74" s="14">
        <v>10</v>
      </c>
      <c r="E74" s="30">
        <v>10</v>
      </c>
      <c r="F74" s="12">
        <f t="shared" si="0"/>
        <v>100</v>
      </c>
    </row>
    <row r="75" spans="1:6" ht="31.2" x14ac:dyDescent="0.3">
      <c r="A75" s="7" t="s">
        <v>130</v>
      </c>
      <c r="B75" s="10" t="s">
        <v>131</v>
      </c>
      <c r="C75" s="7" t="s">
        <v>5</v>
      </c>
      <c r="D75" s="14">
        <v>10</v>
      </c>
      <c r="E75" s="30">
        <v>300</v>
      </c>
      <c r="F75" s="12">
        <f t="shared" ref="F75:F116" si="1">D75*E75</f>
        <v>3000</v>
      </c>
    </row>
    <row r="76" spans="1:6" ht="31.2" x14ac:dyDescent="0.3">
      <c r="A76" s="7" t="s">
        <v>132</v>
      </c>
      <c r="B76" s="10" t="s">
        <v>133</v>
      </c>
      <c r="C76" s="7" t="s">
        <v>5</v>
      </c>
      <c r="D76" s="14">
        <v>10</v>
      </c>
      <c r="E76" s="30">
        <v>30</v>
      </c>
      <c r="F76" s="12">
        <f t="shared" si="1"/>
        <v>300</v>
      </c>
    </row>
    <row r="77" spans="1:6" ht="31.2" x14ac:dyDescent="0.3">
      <c r="A77" s="7" t="s">
        <v>134</v>
      </c>
      <c r="B77" s="10" t="s">
        <v>390</v>
      </c>
      <c r="C77" s="7" t="s">
        <v>5</v>
      </c>
      <c r="D77" s="14">
        <v>10</v>
      </c>
      <c r="E77" s="30">
        <v>50</v>
      </c>
      <c r="F77" s="12">
        <f t="shared" si="1"/>
        <v>500</v>
      </c>
    </row>
    <row r="78" spans="1:6" ht="15.6" x14ac:dyDescent="0.3">
      <c r="A78" s="4" t="s">
        <v>14</v>
      </c>
      <c r="B78" s="9" t="s">
        <v>341</v>
      </c>
      <c r="C78" s="4"/>
      <c r="D78" s="19"/>
      <c r="E78" s="30"/>
      <c r="F78" s="12"/>
    </row>
    <row r="79" spans="1:6" ht="31.2" x14ac:dyDescent="0.3">
      <c r="A79" s="7" t="s">
        <v>137</v>
      </c>
      <c r="B79" s="10" t="s">
        <v>138</v>
      </c>
      <c r="C79" s="7" t="s">
        <v>5</v>
      </c>
      <c r="D79" s="14">
        <v>15</v>
      </c>
      <c r="E79" s="30">
        <v>25</v>
      </c>
      <c r="F79" s="12">
        <f t="shared" si="1"/>
        <v>375</v>
      </c>
    </row>
    <row r="80" spans="1:6" ht="15.6" x14ac:dyDescent="0.3">
      <c r="A80" s="4" t="s">
        <v>15</v>
      </c>
      <c r="B80" s="9" t="s">
        <v>139</v>
      </c>
      <c r="C80" s="4"/>
      <c r="D80" s="19"/>
      <c r="E80" s="30"/>
      <c r="F80" s="12"/>
    </row>
    <row r="81" spans="1:6" ht="31.2" x14ac:dyDescent="0.3">
      <c r="A81" s="7" t="s">
        <v>140</v>
      </c>
      <c r="B81" s="10" t="s">
        <v>141</v>
      </c>
      <c r="C81" s="7" t="s">
        <v>5</v>
      </c>
      <c r="D81" s="14">
        <v>300</v>
      </c>
      <c r="E81" s="30">
        <v>40</v>
      </c>
      <c r="F81" s="12">
        <f t="shared" si="1"/>
        <v>12000</v>
      </c>
    </row>
    <row r="82" spans="1:6" ht="31.2" x14ac:dyDescent="0.3">
      <c r="A82" s="7" t="s">
        <v>142</v>
      </c>
      <c r="B82" s="10" t="s">
        <v>143</v>
      </c>
      <c r="C82" s="7" t="s">
        <v>5</v>
      </c>
      <c r="D82" s="14">
        <v>150</v>
      </c>
      <c r="E82" s="30">
        <v>30</v>
      </c>
      <c r="F82" s="12">
        <f t="shared" si="1"/>
        <v>4500</v>
      </c>
    </row>
    <row r="83" spans="1:6" ht="31.2" x14ac:dyDescent="0.3">
      <c r="A83" s="7" t="s">
        <v>144</v>
      </c>
      <c r="B83" s="10" t="s">
        <v>145</v>
      </c>
      <c r="C83" s="7" t="s">
        <v>5</v>
      </c>
      <c r="D83" s="14">
        <v>15</v>
      </c>
      <c r="E83" s="30">
        <v>25</v>
      </c>
      <c r="F83" s="12">
        <f t="shared" si="1"/>
        <v>375</v>
      </c>
    </row>
    <row r="84" spans="1:6" ht="31.2" x14ac:dyDescent="0.3">
      <c r="A84" s="7" t="s">
        <v>146</v>
      </c>
      <c r="B84" s="10" t="s">
        <v>391</v>
      </c>
      <c r="C84" s="7" t="s">
        <v>5</v>
      </c>
      <c r="D84" s="14">
        <v>16</v>
      </c>
      <c r="E84" s="30">
        <v>300</v>
      </c>
      <c r="F84" s="12">
        <f t="shared" si="1"/>
        <v>4800</v>
      </c>
    </row>
    <row r="85" spans="1:6" ht="31.2" x14ac:dyDescent="0.3">
      <c r="A85" s="7" t="s">
        <v>148</v>
      </c>
      <c r="B85" s="10" t="s">
        <v>149</v>
      </c>
      <c r="C85" s="7" t="s">
        <v>5</v>
      </c>
      <c r="D85" s="14">
        <v>20</v>
      </c>
      <c r="E85" s="30">
        <v>50</v>
      </c>
      <c r="F85" s="12">
        <f t="shared" si="1"/>
        <v>1000</v>
      </c>
    </row>
    <row r="86" spans="1:6" ht="31.2" x14ac:dyDescent="0.3">
      <c r="A86" s="7" t="s">
        <v>150</v>
      </c>
      <c r="B86" s="10" t="s">
        <v>151</v>
      </c>
      <c r="C86" s="7" t="s">
        <v>5</v>
      </c>
      <c r="D86" s="14">
        <v>20</v>
      </c>
      <c r="E86" s="30">
        <v>5</v>
      </c>
      <c r="F86" s="12">
        <f t="shared" si="1"/>
        <v>100</v>
      </c>
    </row>
    <row r="87" spans="1:6" ht="15.6" x14ac:dyDescent="0.3">
      <c r="A87" s="4" t="s">
        <v>16</v>
      </c>
      <c r="B87" s="9" t="s">
        <v>340</v>
      </c>
      <c r="C87" s="7"/>
      <c r="D87" s="14"/>
      <c r="E87" s="15"/>
      <c r="F87" s="12"/>
    </row>
    <row r="88" spans="1:6" ht="46.8" x14ac:dyDescent="0.3">
      <c r="A88" s="7" t="s">
        <v>152</v>
      </c>
      <c r="B88" s="10" t="s">
        <v>342</v>
      </c>
      <c r="C88" s="7" t="s">
        <v>199</v>
      </c>
      <c r="D88" s="14">
        <v>1000</v>
      </c>
      <c r="E88" s="34">
        <v>38</v>
      </c>
      <c r="F88" s="12">
        <f t="shared" si="1"/>
        <v>38000</v>
      </c>
    </row>
    <row r="89" spans="1:6" ht="46.8" x14ac:dyDescent="0.3">
      <c r="A89" s="7" t="s">
        <v>153</v>
      </c>
      <c r="B89" s="10" t="s">
        <v>392</v>
      </c>
      <c r="C89" s="7" t="s">
        <v>199</v>
      </c>
      <c r="D89" s="14">
        <v>400</v>
      </c>
      <c r="E89" s="30">
        <v>1</v>
      </c>
      <c r="F89" s="12">
        <f t="shared" si="1"/>
        <v>400</v>
      </c>
    </row>
    <row r="90" spans="1:6" ht="15.6" x14ac:dyDescent="0.3">
      <c r="A90" s="4" t="s">
        <v>17</v>
      </c>
      <c r="B90" s="9" t="s">
        <v>154</v>
      </c>
      <c r="C90" s="4"/>
      <c r="D90" s="19"/>
      <c r="E90" s="5"/>
      <c r="F90" s="12"/>
    </row>
    <row r="91" spans="1:6" ht="31.2" x14ac:dyDescent="0.3">
      <c r="A91" s="7" t="s">
        <v>155</v>
      </c>
      <c r="B91" s="10" t="s">
        <v>343</v>
      </c>
      <c r="C91" s="7" t="s">
        <v>102</v>
      </c>
      <c r="D91" s="14">
        <v>10</v>
      </c>
      <c r="E91" s="30">
        <v>250</v>
      </c>
      <c r="F91" s="12">
        <f t="shared" si="1"/>
        <v>2500</v>
      </c>
    </row>
    <row r="92" spans="1:6" ht="31.2" x14ac:dyDescent="0.3">
      <c r="A92" s="7" t="s">
        <v>156</v>
      </c>
      <c r="B92" s="10" t="s">
        <v>271</v>
      </c>
      <c r="C92" s="7" t="s">
        <v>5</v>
      </c>
      <c r="D92" s="14">
        <v>10</v>
      </c>
      <c r="E92" s="30">
        <v>80</v>
      </c>
      <c r="F92" s="12">
        <f t="shared" si="1"/>
        <v>800</v>
      </c>
    </row>
    <row r="93" spans="1:6" ht="31.2" x14ac:dyDescent="0.3">
      <c r="A93" s="7" t="s">
        <v>157</v>
      </c>
      <c r="B93" s="10" t="s">
        <v>345</v>
      </c>
      <c r="C93" s="7" t="s">
        <v>102</v>
      </c>
      <c r="D93" s="14">
        <v>10</v>
      </c>
      <c r="E93" s="30">
        <v>40</v>
      </c>
      <c r="F93" s="12">
        <f t="shared" si="1"/>
        <v>400</v>
      </c>
    </row>
    <row r="94" spans="1:6" ht="31.2" x14ac:dyDescent="0.3">
      <c r="A94" s="7" t="s">
        <v>158</v>
      </c>
      <c r="B94" s="10" t="s">
        <v>346</v>
      </c>
      <c r="C94" s="7" t="s">
        <v>102</v>
      </c>
      <c r="D94" s="14">
        <v>10</v>
      </c>
      <c r="E94" s="30">
        <v>60</v>
      </c>
      <c r="F94" s="12">
        <f t="shared" si="1"/>
        <v>600</v>
      </c>
    </row>
    <row r="95" spans="1:6" ht="31.8" thickBot="1" x14ac:dyDescent="0.35">
      <c r="A95" s="7" t="s">
        <v>159</v>
      </c>
      <c r="B95" s="20" t="s">
        <v>344</v>
      </c>
      <c r="C95" s="7" t="s">
        <v>102</v>
      </c>
      <c r="D95" s="14">
        <v>50</v>
      </c>
      <c r="E95" s="30">
        <v>160</v>
      </c>
      <c r="F95" s="12">
        <f t="shared" si="1"/>
        <v>8000</v>
      </c>
    </row>
    <row r="96" spans="1:6" ht="15.6" x14ac:dyDescent="0.3">
      <c r="A96" s="4" t="s">
        <v>18</v>
      </c>
      <c r="B96" s="9" t="s">
        <v>160</v>
      </c>
      <c r="C96" s="4"/>
      <c r="D96" s="19"/>
      <c r="E96" s="5"/>
      <c r="F96" s="12"/>
    </row>
    <row r="97" spans="1:6" ht="31.2" x14ac:dyDescent="0.3">
      <c r="A97" s="7" t="s">
        <v>161</v>
      </c>
      <c r="B97" s="10" t="s">
        <v>350</v>
      </c>
      <c r="C97" s="7" t="s">
        <v>41</v>
      </c>
      <c r="D97" s="14">
        <v>20</v>
      </c>
      <c r="E97" s="30">
        <v>500</v>
      </c>
      <c r="F97" s="12">
        <f t="shared" si="1"/>
        <v>10000</v>
      </c>
    </row>
    <row r="98" spans="1:6" ht="31.2" x14ac:dyDescent="0.3">
      <c r="A98" s="7" t="s">
        <v>162</v>
      </c>
      <c r="B98" s="10" t="s">
        <v>349</v>
      </c>
      <c r="C98" s="7" t="s">
        <v>41</v>
      </c>
      <c r="D98" s="14">
        <v>100</v>
      </c>
      <c r="E98" s="30">
        <v>30</v>
      </c>
      <c r="F98" s="12">
        <f t="shared" si="1"/>
        <v>3000</v>
      </c>
    </row>
    <row r="99" spans="1:6" ht="15.6" x14ac:dyDescent="0.3">
      <c r="A99" s="7" t="s">
        <v>163</v>
      </c>
      <c r="B99" s="10" t="s">
        <v>311</v>
      </c>
      <c r="C99" s="7" t="s">
        <v>41</v>
      </c>
      <c r="D99" s="14">
        <v>500</v>
      </c>
      <c r="E99" s="30">
        <v>20</v>
      </c>
      <c r="F99" s="12">
        <f t="shared" si="1"/>
        <v>10000</v>
      </c>
    </row>
    <row r="100" spans="1:6" ht="31.2" x14ac:dyDescent="0.3">
      <c r="A100" s="7" t="s">
        <v>164</v>
      </c>
      <c r="B100" s="10" t="s">
        <v>347</v>
      </c>
      <c r="C100" s="7" t="s">
        <v>5</v>
      </c>
      <c r="D100" s="14">
        <v>10</v>
      </c>
      <c r="E100" s="30">
        <v>35</v>
      </c>
      <c r="F100" s="12">
        <f t="shared" si="1"/>
        <v>350</v>
      </c>
    </row>
    <row r="101" spans="1:6" ht="31.2" x14ac:dyDescent="0.3">
      <c r="A101" s="7" t="s">
        <v>165</v>
      </c>
      <c r="B101" s="10" t="s">
        <v>348</v>
      </c>
      <c r="C101" s="7" t="s">
        <v>5</v>
      </c>
      <c r="D101" s="14">
        <v>10</v>
      </c>
      <c r="E101" s="30">
        <v>55</v>
      </c>
      <c r="F101" s="12">
        <f t="shared" si="1"/>
        <v>550</v>
      </c>
    </row>
    <row r="102" spans="1:6" ht="15.6" x14ac:dyDescent="0.3">
      <c r="A102" s="4" t="s">
        <v>19</v>
      </c>
      <c r="B102" s="9" t="s">
        <v>166</v>
      </c>
      <c r="C102" s="4"/>
      <c r="D102" s="19"/>
      <c r="E102" s="5"/>
      <c r="F102" s="12"/>
    </row>
    <row r="103" spans="1:6" ht="31.2" x14ac:dyDescent="0.3">
      <c r="A103" s="7" t="s">
        <v>167</v>
      </c>
      <c r="B103" s="10" t="s">
        <v>288</v>
      </c>
      <c r="C103" s="7" t="s">
        <v>41</v>
      </c>
      <c r="D103" s="14">
        <v>5</v>
      </c>
      <c r="E103" s="30">
        <v>10</v>
      </c>
      <c r="F103" s="12">
        <f t="shared" si="1"/>
        <v>50</v>
      </c>
    </row>
    <row r="104" spans="1:6" ht="31.2" x14ac:dyDescent="0.3">
      <c r="A104" s="7" t="s">
        <v>168</v>
      </c>
      <c r="B104" s="10" t="s">
        <v>169</v>
      </c>
      <c r="C104" s="7" t="s">
        <v>41</v>
      </c>
      <c r="D104" s="14">
        <v>8</v>
      </c>
      <c r="E104" s="30">
        <v>10</v>
      </c>
      <c r="F104" s="12">
        <f t="shared" si="1"/>
        <v>80</v>
      </c>
    </row>
    <row r="105" spans="1:6" ht="31.2" x14ac:dyDescent="0.3">
      <c r="A105" s="7" t="s">
        <v>170</v>
      </c>
      <c r="B105" s="10" t="s">
        <v>354</v>
      </c>
      <c r="C105" s="7" t="s">
        <v>41</v>
      </c>
      <c r="D105" s="14">
        <v>5</v>
      </c>
      <c r="E105" s="30">
        <v>35</v>
      </c>
      <c r="F105" s="12">
        <f t="shared" si="1"/>
        <v>175</v>
      </c>
    </row>
    <row r="106" spans="1:6" ht="31.2" x14ac:dyDescent="0.3">
      <c r="A106" s="7" t="s">
        <v>171</v>
      </c>
      <c r="B106" s="10" t="s">
        <v>353</v>
      </c>
      <c r="C106" s="7" t="s">
        <v>41</v>
      </c>
      <c r="D106" s="14">
        <v>5</v>
      </c>
      <c r="E106" s="30">
        <v>90</v>
      </c>
      <c r="F106" s="12">
        <f t="shared" si="1"/>
        <v>450</v>
      </c>
    </row>
    <row r="107" spans="1:6" ht="31.2" x14ac:dyDescent="0.3">
      <c r="A107" s="7" t="s">
        <v>172</v>
      </c>
      <c r="B107" s="10" t="s">
        <v>352</v>
      </c>
      <c r="C107" s="7" t="s">
        <v>41</v>
      </c>
      <c r="D107" s="14">
        <v>4</v>
      </c>
      <c r="E107" s="34">
        <v>800</v>
      </c>
      <c r="F107" s="12">
        <f t="shared" si="1"/>
        <v>3200</v>
      </c>
    </row>
    <row r="108" spans="1:6" ht="31.2" x14ac:dyDescent="0.3">
      <c r="A108" s="7" t="s">
        <v>173</v>
      </c>
      <c r="B108" s="10" t="s">
        <v>351</v>
      </c>
      <c r="C108" s="7" t="s">
        <v>5</v>
      </c>
      <c r="D108" s="14">
        <v>5</v>
      </c>
      <c r="E108" s="30">
        <v>35</v>
      </c>
      <c r="F108" s="12">
        <f t="shared" si="1"/>
        <v>175</v>
      </c>
    </row>
    <row r="109" spans="1:6" ht="46.8" x14ac:dyDescent="0.3">
      <c r="A109" s="4" t="s">
        <v>20</v>
      </c>
      <c r="B109" s="10" t="s">
        <v>174</v>
      </c>
      <c r="C109" s="7" t="s">
        <v>199</v>
      </c>
      <c r="D109" s="14">
        <v>100</v>
      </c>
      <c r="E109" s="30">
        <v>3</v>
      </c>
      <c r="F109" s="12">
        <f t="shared" si="1"/>
        <v>300</v>
      </c>
    </row>
    <row r="110" spans="1:6" ht="46.8" x14ac:dyDescent="0.3">
      <c r="A110" s="4" t="s">
        <v>21</v>
      </c>
      <c r="B110" s="10" t="s">
        <v>355</v>
      </c>
      <c r="C110" s="26" t="s">
        <v>356</v>
      </c>
      <c r="D110" s="14">
        <v>1220</v>
      </c>
      <c r="E110" s="34">
        <v>65</v>
      </c>
      <c r="F110" s="12">
        <f t="shared" si="1"/>
        <v>79300</v>
      </c>
    </row>
    <row r="111" spans="1:6" ht="31.2" x14ac:dyDescent="0.3">
      <c r="A111" s="4" t="s">
        <v>22</v>
      </c>
      <c r="B111" s="10" t="s">
        <v>176</v>
      </c>
      <c r="C111" s="27" t="s">
        <v>356</v>
      </c>
      <c r="D111" s="14">
        <v>300</v>
      </c>
      <c r="E111" s="30">
        <v>30</v>
      </c>
      <c r="F111" s="12">
        <f t="shared" si="1"/>
        <v>9000</v>
      </c>
    </row>
    <row r="112" spans="1:6" ht="31.2" x14ac:dyDescent="0.3">
      <c r="A112" s="4" t="s">
        <v>23</v>
      </c>
      <c r="B112" s="10" t="s">
        <v>178</v>
      </c>
      <c r="C112" s="26" t="s">
        <v>356</v>
      </c>
      <c r="D112" s="14">
        <v>300</v>
      </c>
      <c r="E112" s="34">
        <v>40</v>
      </c>
      <c r="F112" s="12">
        <f t="shared" si="1"/>
        <v>12000</v>
      </c>
    </row>
    <row r="113" spans="1:9" ht="31.2" x14ac:dyDescent="0.3">
      <c r="A113" s="4" t="s">
        <v>24</v>
      </c>
      <c r="B113" s="10" t="s">
        <v>179</v>
      </c>
      <c r="C113" s="7" t="s">
        <v>5</v>
      </c>
      <c r="D113" s="14">
        <v>30</v>
      </c>
      <c r="E113" s="30">
        <v>30</v>
      </c>
      <c r="F113" s="12">
        <f t="shared" si="1"/>
        <v>900</v>
      </c>
    </row>
    <row r="114" spans="1:9" ht="31.2" x14ac:dyDescent="0.3">
      <c r="A114" s="4" t="s">
        <v>26</v>
      </c>
      <c r="B114" s="10" t="s">
        <v>180</v>
      </c>
      <c r="C114" s="7" t="s">
        <v>5</v>
      </c>
      <c r="D114" s="14">
        <v>30</v>
      </c>
      <c r="E114" s="30">
        <v>10</v>
      </c>
      <c r="F114" s="12">
        <f t="shared" si="1"/>
        <v>300</v>
      </c>
    </row>
    <row r="115" spans="1:9" ht="31.2" x14ac:dyDescent="0.3">
      <c r="A115" s="4" t="s">
        <v>27</v>
      </c>
      <c r="B115" s="10" t="s">
        <v>181</v>
      </c>
      <c r="C115" s="7" t="s">
        <v>199</v>
      </c>
      <c r="D115" s="14">
        <v>70</v>
      </c>
      <c r="E115" s="30">
        <v>200</v>
      </c>
      <c r="F115" s="12">
        <f t="shared" si="1"/>
        <v>14000</v>
      </c>
    </row>
    <row r="116" spans="1:9" ht="31.2" x14ac:dyDescent="0.3">
      <c r="A116" s="4" t="s">
        <v>182</v>
      </c>
      <c r="B116" s="10" t="s">
        <v>183</v>
      </c>
      <c r="C116" s="7" t="s">
        <v>102</v>
      </c>
      <c r="D116" s="14">
        <v>5</v>
      </c>
      <c r="E116" s="30">
        <v>250</v>
      </c>
      <c r="F116" s="12">
        <f t="shared" si="1"/>
        <v>1250</v>
      </c>
    </row>
    <row r="117" spans="1:9" ht="124.8" x14ac:dyDescent="0.3">
      <c r="A117" s="36" t="s">
        <v>184</v>
      </c>
      <c r="B117" s="36"/>
      <c r="C117" s="36"/>
      <c r="D117" s="36"/>
      <c r="E117" s="32">
        <f>SUM(F10:F11,F14:F23,F25:F34,F36:F53,F55:F71,F73:F77,F79,F81:F95,F97:F101,F103:F116)</f>
        <v>398378</v>
      </c>
      <c r="F117" s="13" t="s">
        <v>411</v>
      </c>
      <c r="G117" s="31"/>
    </row>
    <row r="118" spans="1:9" ht="15.6" x14ac:dyDescent="0.3">
      <c r="A118" s="36"/>
      <c r="B118" s="36"/>
      <c r="C118" s="36"/>
      <c r="D118" s="36"/>
      <c r="E118" s="37" t="s">
        <v>185</v>
      </c>
      <c r="F118" s="37"/>
    </row>
    <row r="119" spans="1:9" ht="78" x14ac:dyDescent="0.3">
      <c r="A119" s="36" t="s">
        <v>186</v>
      </c>
      <c r="B119" s="36"/>
      <c r="C119" s="36"/>
      <c r="D119" s="36"/>
      <c r="E119" s="13">
        <f>E117*0.21</f>
        <v>83659.37999999999</v>
      </c>
      <c r="F119" s="13" t="s">
        <v>412</v>
      </c>
    </row>
    <row r="120" spans="1:9" ht="15.6" x14ac:dyDescent="0.3">
      <c r="A120" s="36"/>
      <c r="B120" s="36"/>
      <c r="C120" s="36"/>
      <c r="D120" s="36"/>
      <c r="E120" s="37" t="s">
        <v>185</v>
      </c>
      <c r="F120" s="37"/>
    </row>
    <row r="121" spans="1:9" ht="93.6" x14ac:dyDescent="0.3">
      <c r="A121" s="36" t="s">
        <v>187</v>
      </c>
      <c r="B121" s="36"/>
      <c r="C121" s="36"/>
      <c r="D121" s="36"/>
      <c r="E121" s="13">
        <f>E117+E119</f>
        <v>482037.38</v>
      </c>
      <c r="F121" s="13" t="s">
        <v>413</v>
      </c>
    </row>
    <row r="122" spans="1:9" ht="15.6" x14ac:dyDescent="0.3">
      <c r="A122" s="36"/>
      <c r="B122" s="36"/>
      <c r="C122" s="36"/>
      <c r="D122" s="36"/>
      <c r="E122" s="37" t="s">
        <v>185</v>
      </c>
      <c r="F122" s="37"/>
      <c r="I122" s="35"/>
    </row>
  </sheetData>
  <mergeCells count="15">
    <mergeCell ref="F5:F6"/>
    <mergeCell ref="E5:E6"/>
    <mergeCell ref="D5:D6"/>
    <mergeCell ref="C5:C6"/>
    <mergeCell ref="A1:E1"/>
    <mergeCell ref="A3:E3"/>
    <mergeCell ref="A2:F2"/>
    <mergeCell ref="B5:B6"/>
    <mergeCell ref="A5:A6"/>
    <mergeCell ref="A121:D122"/>
    <mergeCell ref="E122:F122"/>
    <mergeCell ref="A117:D118"/>
    <mergeCell ref="E118:F118"/>
    <mergeCell ref="A119:D120"/>
    <mergeCell ref="E120:F120"/>
  </mergeCells>
  <pageMargins left="0.39370078740157483" right="0.19685039370078741" top="0.19685039370078741" bottom="0.19685039370078741" header="0.11811023622047244" footer="0.1181102362204724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1"/>
  <sheetViews>
    <sheetView workbookViewId="0">
      <selection activeCell="E111" sqref="E111:F111"/>
    </sheetView>
  </sheetViews>
  <sheetFormatPr defaultRowHeight="14.4" x14ac:dyDescent="0.3"/>
  <cols>
    <col min="1" max="1" width="9.44140625" customWidth="1"/>
    <col min="2" max="2" width="40.77734375" customWidth="1"/>
    <col min="3" max="3" width="11" customWidth="1"/>
    <col min="4" max="4" width="14.44140625" customWidth="1"/>
    <col min="5" max="5" width="13.21875" customWidth="1"/>
    <col min="6" max="6" width="18.21875" customWidth="1"/>
    <col min="8" max="8" width="9.5546875" bestFit="1" customWidth="1"/>
  </cols>
  <sheetData>
    <row r="1" spans="1:6" x14ac:dyDescent="0.3">
      <c r="A1" s="44"/>
      <c r="B1" s="44"/>
      <c r="C1" s="44"/>
      <c r="D1" s="44"/>
      <c r="E1" s="44"/>
    </row>
    <row r="2" spans="1:6" ht="15.6" x14ac:dyDescent="0.3">
      <c r="A2" s="48" t="s">
        <v>212</v>
      </c>
      <c r="B2" s="48"/>
      <c r="C2" s="48"/>
      <c r="D2" s="48"/>
      <c r="E2" s="48"/>
      <c r="F2" s="48"/>
    </row>
    <row r="3" spans="1:6" ht="15.6" x14ac:dyDescent="0.3">
      <c r="A3" s="48"/>
      <c r="B3" s="48"/>
      <c r="C3" s="48"/>
      <c r="D3" s="48"/>
      <c r="E3" s="48"/>
    </row>
    <row r="4" spans="1:6" ht="15.75" customHeight="1" x14ac:dyDescent="0.3">
      <c r="A4" s="2" t="s">
        <v>0</v>
      </c>
      <c r="B4" s="2"/>
      <c r="C4" s="2"/>
      <c r="D4" s="2"/>
      <c r="E4" s="2"/>
    </row>
    <row r="6" spans="1:6" ht="15.6" customHeight="1" x14ac:dyDescent="0.3">
      <c r="A6" s="42" t="s">
        <v>1</v>
      </c>
      <c r="B6" s="42" t="s">
        <v>188</v>
      </c>
      <c r="C6" s="42" t="s">
        <v>2</v>
      </c>
      <c r="D6" s="42" t="s">
        <v>330</v>
      </c>
      <c r="E6" s="37" t="s">
        <v>408</v>
      </c>
      <c r="F6" s="47" t="s">
        <v>332</v>
      </c>
    </row>
    <row r="7" spans="1:6" ht="46.95" customHeight="1" x14ac:dyDescent="0.3">
      <c r="A7" s="43"/>
      <c r="B7" s="43"/>
      <c r="C7" s="43"/>
      <c r="D7" s="43"/>
      <c r="E7" s="37"/>
      <c r="F7" s="47"/>
    </row>
    <row r="8" spans="1:6" ht="15.6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6" t="s">
        <v>25</v>
      </c>
    </row>
    <row r="9" spans="1:6" ht="15.6" x14ac:dyDescent="0.3">
      <c r="A9" s="7"/>
      <c r="B9" s="7"/>
      <c r="C9" s="7"/>
      <c r="D9" s="7"/>
      <c r="E9" s="7"/>
      <c r="F9" s="8"/>
    </row>
    <row r="10" spans="1:6" ht="31.2" x14ac:dyDescent="0.3">
      <c r="A10" s="4" t="s">
        <v>3</v>
      </c>
      <c r="B10" s="9" t="s">
        <v>369</v>
      </c>
      <c r="C10" s="9"/>
      <c r="D10" s="9"/>
      <c r="E10" s="9"/>
      <c r="F10" s="9"/>
    </row>
    <row r="11" spans="1:6" ht="31.2" x14ac:dyDescent="0.3">
      <c r="A11" s="7" t="s">
        <v>4</v>
      </c>
      <c r="B11" s="10" t="s">
        <v>358</v>
      </c>
      <c r="C11" s="7" t="s">
        <v>357</v>
      </c>
      <c r="D11" s="7">
        <v>1272</v>
      </c>
      <c r="E11" s="11">
        <v>20</v>
      </c>
      <c r="F11" s="12">
        <f>SUM(D11*E11)</f>
        <v>25440</v>
      </c>
    </row>
    <row r="12" spans="1:6" ht="31.2" x14ac:dyDescent="0.3">
      <c r="A12" s="7" t="s">
        <v>6</v>
      </c>
      <c r="B12" s="10" t="s">
        <v>359</v>
      </c>
      <c r="C12" s="7" t="s">
        <v>357</v>
      </c>
      <c r="D12" s="7">
        <v>16536</v>
      </c>
      <c r="E12" s="11">
        <v>8</v>
      </c>
      <c r="F12" s="12">
        <f t="shared" ref="F12:F75" si="0">SUM(D12*E12)</f>
        <v>132288</v>
      </c>
    </row>
    <row r="13" spans="1:6" ht="15.6" x14ac:dyDescent="0.3">
      <c r="A13" s="4" t="s">
        <v>29</v>
      </c>
      <c r="B13" s="9" t="s">
        <v>336</v>
      </c>
      <c r="C13" s="9"/>
      <c r="D13" s="10"/>
      <c r="E13" s="13"/>
      <c r="F13" s="12"/>
    </row>
    <row r="14" spans="1:6" ht="15.6" x14ac:dyDescent="0.3">
      <c r="A14" s="4" t="s">
        <v>4</v>
      </c>
      <c r="B14" s="9" t="s">
        <v>30</v>
      </c>
      <c r="C14" s="9"/>
      <c r="D14" s="10"/>
      <c r="E14" s="13"/>
      <c r="F14" s="12"/>
    </row>
    <row r="15" spans="1:6" ht="31.2" x14ac:dyDescent="0.3">
      <c r="A15" s="7" t="s">
        <v>31</v>
      </c>
      <c r="B15" s="10" t="s">
        <v>32</v>
      </c>
      <c r="C15" s="7" t="s">
        <v>5</v>
      </c>
      <c r="D15" s="14">
        <v>10</v>
      </c>
      <c r="E15" s="15">
        <v>10</v>
      </c>
      <c r="F15" s="12">
        <f t="shared" si="0"/>
        <v>100</v>
      </c>
    </row>
    <row r="16" spans="1:6" ht="31.2" x14ac:dyDescent="0.3">
      <c r="A16" s="7" t="s">
        <v>33</v>
      </c>
      <c r="B16" s="10" t="s">
        <v>34</v>
      </c>
      <c r="C16" s="7" t="s">
        <v>5</v>
      </c>
      <c r="D16" s="14">
        <v>100</v>
      </c>
      <c r="E16" s="15">
        <v>45</v>
      </c>
      <c r="F16" s="12">
        <f t="shared" si="0"/>
        <v>4500</v>
      </c>
    </row>
    <row r="17" spans="1:6" ht="31.2" x14ac:dyDescent="0.3">
      <c r="A17" s="7" t="s">
        <v>35</v>
      </c>
      <c r="B17" s="10" t="s">
        <v>36</v>
      </c>
      <c r="C17" s="7" t="s">
        <v>5</v>
      </c>
      <c r="D17" s="14">
        <v>15</v>
      </c>
      <c r="E17" s="15">
        <v>150</v>
      </c>
      <c r="F17" s="12">
        <f t="shared" si="0"/>
        <v>2250</v>
      </c>
    </row>
    <row r="18" spans="1:6" ht="31.2" x14ac:dyDescent="0.3">
      <c r="A18" s="7" t="s">
        <v>37</v>
      </c>
      <c r="B18" s="10" t="s">
        <v>38</v>
      </c>
      <c r="C18" s="7" t="s">
        <v>5</v>
      </c>
      <c r="D18" s="14">
        <v>42</v>
      </c>
      <c r="E18" s="15">
        <v>35</v>
      </c>
      <c r="F18" s="12">
        <f t="shared" si="0"/>
        <v>1470</v>
      </c>
    </row>
    <row r="19" spans="1:6" ht="31.2" x14ac:dyDescent="0.3">
      <c r="A19" s="7" t="s">
        <v>39</v>
      </c>
      <c r="B19" s="10" t="s">
        <v>40</v>
      </c>
      <c r="C19" s="7" t="s">
        <v>41</v>
      </c>
      <c r="D19" s="14">
        <v>400</v>
      </c>
      <c r="E19" s="15">
        <v>20</v>
      </c>
      <c r="F19" s="12">
        <f t="shared" si="0"/>
        <v>8000</v>
      </c>
    </row>
    <row r="20" spans="1:6" ht="31.2" x14ac:dyDescent="0.3">
      <c r="A20" s="7" t="s">
        <v>42</v>
      </c>
      <c r="B20" s="10" t="s">
        <v>43</v>
      </c>
      <c r="C20" s="7" t="s">
        <v>5</v>
      </c>
      <c r="D20" s="14">
        <v>5</v>
      </c>
      <c r="E20" s="15">
        <v>15</v>
      </c>
      <c r="F20" s="12">
        <f t="shared" si="0"/>
        <v>75</v>
      </c>
    </row>
    <row r="21" spans="1:6" ht="31.2" x14ac:dyDescent="0.3">
      <c r="A21" s="7" t="s">
        <v>44</v>
      </c>
      <c r="B21" s="10" t="s">
        <v>47</v>
      </c>
      <c r="C21" s="7" t="s">
        <v>5</v>
      </c>
      <c r="D21" s="14">
        <v>100</v>
      </c>
      <c r="E21" s="15">
        <v>40</v>
      </c>
      <c r="F21" s="12">
        <f t="shared" si="0"/>
        <v>4000</v>
      </c>
    </row>
    <row r="22" spans="1:6" ht="31.2" x14ac:dyDescent="0.3">
      <c r="A22" s="7" t="s">
        <v>46</v>
      </c>
      <c r="B22" s="10" t="s">
        <v>49</v>
      </c>
      <c r="C22" s="7" t="s">
        <v>5</v>
      </c>
      <c r="D22" s="14">
        <v>5</v>
      </c>
      <c r="E22" s="15">
        <v>175</v>
      </c>
      <c r="F22" s="12">
        <f t="shared" si="0"/>
        <v>875</v>
      </c>
    </row>
    <row r="23" spans="1:6" ht="31.2" x14ac:dyDescent="0.3">
      <c r="A23" s="7" t="s">
        <v>48</v>
      </c>
      <c r="B23" s="10" t="s">
        <v>384</v>
      </c>
      <c r="C23" s="7" t="s">
        <v>5</v>
      </c>
      <c r="D23" s="14">
        <v>5</v>
      </c>
      <c r="E23" s="15">
        <v>350</v>
      </c>
      <c r="F23" s="12">
        <f t="shared" si="0"/>
        <v>1750</v>
      </c>
    </row>
    <row r="24" spans="1:6" ht="15.6" x14ac:dyDescent="0.3">
      <c r="A24" s="4" t="s">
        <v>6</v>
      </c>
      <c r="B24" s="16" t="s">
        <v>51</v>
      </c>
      <c r="C24" s="16"/>
      <c r="D24" s="22"/>
      <c r="E24" s="17"/>
      <c r="F24" s="12"/>
    </row>
    <row r="25" spans="1:6" ht="31.2" x14ac:dyDescent="0.3">
      <c r="A25" s="7" t="s">
        <v>7</v>
      </c>
      <c r="B25" s="10" t="s">
        <v>52</v>
      </c>
      <c r="C25" s="7" t="s">
        <v>5</v>
      </c>
      <c r="D25" s="14">
        <v>7</v>
      </c>
      <c r="E25" s="15">
        <v>2100</v>
      </c>
      <c r="F25" s="12">
        <f t="shared" si="0"/>
        <v>14700</v>
      </c>
    </row>
    <row r="26" spans="1:6" ht="31.2" x14ac:dyDescent="0.3">
      <c r="A26" s="7" t="s">
        <v>8</v>
      </c>
      <c r="B26" s="10" t="s">
        <v>53</v>
      </c>
      <c r="C26" s="7" t="s">
        <v>5</v>
      </c>
      <c r="D26" s="14">
        <v>6</v>
      </c>
      <c r="E26" s="15">
        <v>1500</v>
      </c>
      <c r="F26" s="12">
        <f t="shared" si="0"/>
        <v>9000</v>
      </c>
    </row>
    <row r="27" spans="1:6" ht="15.6" x14ac:dyDescent="0.3">
      <c r="A27" s="7" t="s">
        <v>54</v>
      </c>
      <c r="B27" s="10" t="s">
        <v>55</v>
      </c>
      <c r="C27" s="7" t="s">
        <v>41</v>
      </c>
      <c r="D27" s="14">
        <v>40</v>
      </c>
      <c r="E27" s="15">
        <v>175</v>
      </c>
      <c r="F27" s="12">
        <f t="shared" si="0"/>
        <v>7000</v>
      </c>
    </row>
    <row r="28" spans="1:6" ht="31.2" x14ac:dyDescent="0.3">
      <c r="A28" s="7" t="s">
        <v>56</v>
      </c>
      <c r="B28" s="10" t="s">
        <v>393</v>
      </c>
      <c r="C28" s="7" t="s">
        <v>41</v>
      </c>
      <c r="D28" s="14">
        <v>85</v>
      </c>
      <c r="E28" s="15">
        <v>10</v>
      </c>
      <c r="F28" s="12">
        <f t="shared" si="0"/>
        <v>850</v>
      </c>
    </row>
    <row r="29" spans="1:6" ht="31.2" x14ac:dyDescent="0.3">
      <c r="A29" s="7" t="s">
        <v>57</v>
      </c>
      <c r="B29" s="10" t="s">
        <v>58</v>
      </c>
      <c r="C29" s="7" t="s">
        <v>5</v>
      </c>
      <c r="D29" s="14">
        <v>6</v>
      </c>
      <c r="E29" s="15">
        <v>5</v>
      </c>
      <c r="F29" s="12">
        <f t="shared" si="0"/>
        <v>30</v>
      </c>
    </row>
    <row r="30" spans="1:6" ht="31.2" x14ac:dyDescent="0.3">
      <c r="A30" s="7" t="s">
        <v>59</v>
      </c>
      <c r="B30" s="10" t="s">
        <v>60</v>
      </c>
      <c r="C30" s="7" t="s">
        <v>5</v>
      </c>
      <c r="D30" s="14">
        <v>6</v>
      </c>
      <c r="E30" s="15">
        <v>15</v>
      </c>
      <c r="F30" s="12">
        <f t="shared" si="0"/>
        <v>90</v>
      </c>
    </row>
    <row r="31" spans="1:6" ht="31.2" x14ac:dyDescent="0.3">
      <c r="A31" s="7" t="s">
        <v>61</v>
      </c>
      <c r="B31" s="10" t="s">
        <v>62</v>
      </c>
      <c r="C31" s="7" t="s">
        <v>5</v>
      </c>
      <c r="D31" s="14">
        <v>5</v>
      </c>
      <c r="E31" s="15">
        <v>500</v>
      </c>
      <c r="F31" s="12">
        <f t="shared" si="0"/>
        <v>2500</v>
      </c>
    </row>
    <row r="32" spans="1:6" ht="31.2" x14ac:dyDescent="0.3">
      <c r="A32" s="7" t="s">
        <v>63</v>
      </c>
      <c r="B32" s="10" t="s">
        <v>386</v>
      </c>
      <c r="C32" s="7" t="s">
        <v>5</v>
      </c>
      <c r="D32" s="14">
        <v>5</v>
      </c>
      <c r="E32" s="15">
        <v>700</v>
      </c>
      <c r="F32" s="12">
        <f t="shared" si="0"/>
        <v>3500</v>
      </c>
    </row>
    <row r="33" spans="1:6" ht="31.2" x14ac:dyDescent="0.3">
      <c r="A33" s="7" t="s">
        <v>65</v>
      </c>
      <c r="B33" s="10" t="s">
        <v>66</v>
      </c>
      <c r="C33" s="7" t="s">
        <v>41</v>
      </c>
      <c r="D33" s="14">
        <v>6</v>
      </c>
      <c r="E33" s="15">
        <v>130</v>
      </c>
      <c r="F33" s="12">
        <f t="shared" si="0"/>
        <v>780</v>
      </c>
    </row>
    <row r="34" spans="1:6" ht="46.8" x14ac:dyDescent="0.3">
      <c r="A34" s="7" t="s">
        <v>67</v>
      </c>
      <c r="B34" s="10" t="s">
        <v>394</v>
      </c>
      <c r="C34" s="7" t="s">
        <v>41</v>
      </c>
      <c r="D34" s="14">
        <v>25</v>
      </c>
      <c r="E34" s="15">
        <v>150</v>
      </c>
      <c r="F34" s="12">
        <f t="shared" si="0"/>
        <v>3750</v>
      </c>
    </row>
    <row r="35" spans="1:6" ht="15.6" x14ac:dyDescent="0.3">
      <c r="A35" s="4" t="s">
        <v>9</v>
      </c>
      <c r="B35" s="9" t="s">
        <v>189</v>
      </c>
      <c r="C35" s="4"/>
      <c r="D35" s="14"/>
      <c r="E35" s="5"/>
      <c r="F35" s="12"/>
    </row>
    <row r="36" spans="1:6" ht="31.2" x14ac:dyDescent="0.3">
      <c r="A36" s="7" t="s">
        <v>10</v>
      </c>
      <c r="B36" s="10" t="s">
        <v>190</v>
      </c>
      <c r="C36" s="7" t="s">
        <v>41</v>
      </c>
      <c r="D36" s="14">
        <v>6</v>
      </c>
      <c r="E36" s="15">
        <v>250</v>
      </c>
      <c r="F36" s="12">
        <f t="shared" si="0"/>
        <v>1500</v>
      </c>
    </row>
    <row r="37" spans="1:6" ht="31.2" x14ac:dyDescent="0.3">
      <c r="A37" s="7" t="s">
        <v>11</v>
      </c>
      <c r="B37" s="10" t="s">
        <v>360</v>
      </c>
      <c r="C37" s="7" t="s">
        <v>5</v>
      </c>
      <c r="D37" s="14">
        <v>3</v>
      </c>
      <c r="E37" s="15">
        <v>10</v>
      </c>
      <c r="F37" s="12">
        <f t="shared" si="0"/>
        <v>30</v>
      </c>
    </row>
    <row r="38" spans="1:6" ht="31.2" x14ac:dyDescent="0.3">
      <c r="A38" s="7" t="s">
        <v>191</v>
      </c>
      <c r="B38" s="10" t="s">
        <v>192</v>
      </c>
      <c r="C38" s="7" t="s">
        <v>41</v>
      </c>
      <c r="D38" s="14">
        <v>3</v>
      </c>
      <c r="E38" s="15">
        <v>10</v>
      </c>
      <c r="F38" s="12">
        <f t="shared" si="0"/>
        <v>30</v>
      </c>
    </row>
    <row r="39" spans="1:6" ht="31.2" x14ac:dyDescent="0.3">
      <c r="A39" s="7" t="s">
        <v>74</v>
      </c>
      <c r="B39" s="10" t="s">
        <v>193</v>
      </c>
      <c r="C39" s="7" t="s">
        <v>41</v>
      </c>
      <c r="D39" s="14">
        <v>6</v>
      </c>
      <c r="E39" s="15">
        <v>5</v>
      </c>
      <c r="F39" s="12">
        <f t="shared" si="0"/>
        <v>30</v>
      </c>
    </row>
    <row r="40" spans="1:6" ht="31.2" x14ac:dyDescent="0.3">
      <c r="A40" s="7" t="s">
        <v>76</v>
      </c>
      <c r="B40" s="10" t="s">
        <v>194</v>
      </c>
      <c r="C40" s="7" t="s">
        <v>41</v>
      </c>
      <c r="D40" s="14">
        <v>6</v>
      </c>
      <c r="E40" s="15">
        <v>80</v>
      </c>
      <c r="F40" s="12">
        <f t="shared" si="0"/>
        <v>480</v>
      </c>
    </row>
    <row r="41" spans="1:6" ht="31.2" x14ac:dyDescent="0.3">
      <c r="A41" s="7" t="s">
        <v>78</v>
      </c>
      <c r="B41" s="10" t="s">
        <v>62</v>
      </c>
      <c r="C41" s="7" t="s">
        <v>41</v>
      </c>
      <c r="D41" s="14">
        <v>6</v>
      </c>
      <c r="E41" s="15">
        <v>250</v>
      </c>
      <c r="F41" s="12">
        <f t="shared" si="0"/>
        <v>1500</v>
      </c>
    </row>
    <row r="42" spans="1:6" ht="15.6" x14ac:dyDescent="0.3">
      <c r="A42" s="7" t="s">
        <v>80</v>
      </c>
      <c r="B42" s="10" t="s">
        <v>64</v>
      </c>
      <c r="C42" s="7" t="s">
        <v>41</v>
      </c>
      <c r="D42" s="14">
        <v>6</v>
      </c>
      <c r="E42" s="15">
        <v>450</v>
      </c>
      <c r="F42" s="12">
        <f t="shared" si="0"/>
        <v>2700</v>
      </c>
    </row>
    <row r="43" spans="1:6" ht="31.2" x14ac:dyDescent="0.3">
      <c r="A43" s="4" t="s">
        <v>12</v>
      </c>
      <c r="B43" s="9" t="s">
        <v>337</v>
      </c>
      <c r="C43" s="9"/>
      <c r="D43" s="10"/>
      <c r="E43" s="13"/>
      <c r="F43" s="12"/>
    </row>
    <row r="44" spans="1:6" ht="31.2" x14ac:dyDescent="0.3">
      <c r="A44" s="7" t="s">
        <v>103</v>
      </c>
      <c r="B44" s="10" t="s">
        <v>69</v>
      </c>
      <c r="C44" s="7" t="s">
        <v>5</v>
      </c>
      <c r="D44" s="14">
        <v>9</v>
      </c>
      <c r="E44" s="30">
        <v>30</v>
      </c>
      <c r="F44" s="12">
        <f t="shared" si="0"/>
        <v>270</v>
      </c>
    </row>
    <row r="45" spans="1:6" ht="31.2" x14ac:dyDescent="0.3">
      <c r="A45" s="7" t="s">
        <v>105</v>
      </c>
      <c r="B45" s="10" t="s">
        <v>71</v>
      </c>
      <c r="C45" s="7" t="s">
        <v>5</v>
      </c>
      <c r="D45" s="14">
        <v>9</v>
      </c>
      <c r="E45" s="30">
        <v>15</v>
      </c>
      <c r="F45" s="12">
        <f t="shared" si="0"/>
        <v>135</v>
      </c>
    </row>
    <row r="46" spans="1:6" ht="31.2" x14ac:dyDescent="0.3">
      <c r="A46" s="7" t="s">
        <v>106</v>
      </c>
      <c r="B46" s="18" t="s">
        <v>73</v>
      </c>
      <c r="C46" s="7" t="s">
        <v>5</v>
      </c>
      <c r="D46" s="14">
        <v>9</v>
      </c>
      <c r="E46" s="30">
        <v>700</v>
      </c>
      <c r="F46" s="12">
        <f t="shared" si="0"/>
        <v>6300</v>
      </c>
    </row>
    <row r="47" spans="1:6" ht="31.2" x14ac:dyDescent="0.3">
      <c r="A47" s="7" t="s">
        <v>107</v>
      </c>
      <c r="B47" s="10" t="s">
        <v>75</v>
      </c>
      <c r="C47" s="7" t="s">
        <v>5</v>
      </c>
      <c r="D47" s="14">
        <v>9</v>
      </c>
      <c r="E47" s="30">
        <v>15</v>
      </c>
      <c r="F47" s="12">
        <f t="shared" si="0"/>
        <v>135</v>
      </c>
    </row>
    <row r="48" spans="1:6" ht="31.2" x14ac:dyDescent="0.3">
      <c r="A48" s="7" t="s">
        <v>109</v>
      </c>
      <c r="B48" s="10" t="s">
        <v>77</v>
      </c>
      <c r="C48" s="7" t="s">
        <v>5</v>
      </c>
      <c r="D48" s="14">
        <v>6</v>
      </c>
      <c r="E48" s="30">
        <v>15</v>
      </c>
      <c r="F48" s="12">
        <f t="shared" si="0"/>
        <v>90</v>
      </c>
    </row>
    <row r="49" spans="1:6" ht="31.2" x14ac:dyDescent="0.3">
      <c r="A49" s="7" t="s">
        <v>111</v>
      </c>
      <c r="B49" s="10" t="s">
        <v>79</v>
      </c>
      <c r="C49" s="7" t="s">
        <v>5</v>
      </c>
      <c r="D49" s="14">
        <v>6</v>
      </c>
      <c r="E49" s="30">
        <v>300</v>
      </c>
      <c r="F49" s="12">
        <f t="shared" si="0"/>
        <v>1800</v>
      </c>
    </row>
    <row r="50" spans="1:6" ht="31.2" x14ac:dyDescent="0.3">
      <c r="A50" s="7" t="s">
        <v>113</v>
      </c>
      <c r="B50" s="10" t="s">
        <v>81</v>
      </c>
      <c r="C50" s="7" t="s">
        <v>5</v>
      </c>
      <c r="D50" s="14">
        <v>10</v>
      </c>
      <c r="E50" s="30">
        <v>350</v>
      </c>
      <c r="F50" s="12">
        <f t="shared" si="0"/>
        <v>3500</v>
      </c>
    </row>
    <row r="51" spans="1:6" ht="31.2" x14ac:dyDescent="0.3">
      <c r="A51" s="7" t="s">
        <v>115</v>
      </c>
      <c r="B51" s="10" t="s">
        <v>83</v>
      </c>
      <c r="C51" s="7" t="s">
        <v>5</v>
      </c>
      <c r="D51" s="14">
        <v>70</v>
      </c>
      <c r="E51" s="30">
        <v>15</v>
      </c>
      <c r="F51" s="12">
        <f t="shared" si="0"/>
        <v>1050</v>
      </c>
    </row>
    <row r="52" spans="1:6" ht="31.2" x14ac:dyDescent="0.3">
      <c r="A52" s="7" t="s">
        <v>117</v>
      </c>
      <c r="B52" s="10" t="s">
        <v>85</v>
      </c>
      <c r="C52" s="7" t="s">
        <v>41</v>
      </c>
      <c r="D52" s="14">
        <v>12</v>
      </c>
      <c r="E52" s="30">
        <v>280</v>
      </c>
      <c r="F52" s="12">
        <f t="shared" si="0"/>
        <v>3360</v>
      </c>
    </row>
    <row r="53" spans="1:6" ht="31.2" x14ac:dyDescent="0.3">
      <c r="A53" s="7" t="s">
        <v>118</v>
      </c>
      <c r="B53" s="10" t="s">
        <v>87</v>
      </c>
      <c r="C53" s="7" t="s">
        <v>41</v>
      </c>
      <c r="D53" s="14">
        <v>6</v>
      </c>
      <c r="E53" s="30">
        <v>550</v>
      </c>
      <c r="F53" s="12">
        <f t="shared" si="0"/>
        <v>3300</v>
      </c>
    </row>
    <row r="54" spans="1:6" ht="31.2" x14ac:dyDescent="0.3">
      <c r="A54" s="7" t="s">
        <v>119</v>
      </c>
      <c r="B54" s="10" t="s">
        <v>89</v>
      </c>
      <c r="C54" s="7" t="s">
        <v>5</v>
      </c>
      <c r="D54" s="14">
        <v>30</v>
      </c>
      <c r="E54" s="30">
        <v>70</v>
      </c>
      <c r="F54" s="12">
        <f t="shared" si="0"/>
        <v>2100</v>
      </c>
    </row>
    <row r="55" spans="1:6" ht="31.2" x14ac:dyDescent="0.3">
      <c r="A55" s="7" t="s">
        <v>120</v>
      </c>
      <c r="B55" s="10" t="s">
        <v>91</v>
      </c>
      <c r="C55" s="7" t="s">
        <v>5</v>
      </c>
      <c r="D55" s="14">
        <v>45</v>
      </c>
      <c r="E55" s="30">
        <v>15</v>
      </c>
      <c r="F55" s="12">
        <f t="shared" si="0"/>
        <v>675</v>
      </c>
    </row>
    <row r="56" spans="1:6" ht="15.6" x14ac:dyDescent="0.3">
      <c r="A56" s="7" t="s">
        <v>121</v>
      </c>
      <c r="B56" s="10" t="s">
        <v>93</v>
      </c>
      <c r="C56" s="7" t="s">
        <v>41</v>
      </c>
      <c r="D56" s="14">
        <v>6</v>
      </c>
      <c r="E56" s="30">
        <v>20</v>
      </c>
      <c r="F56" s="12">
        <f t="shared" si="0"/>
        <v>120</v>
      </c>
    </row>
    <row r="57" spans="1:6" ht="31.2" x14ac:dyDescent="0.3">
      <c r="A57" s="7" t="s">
        <v>122</v>
      </c>
      <c r="B57" s="10" t="s">
        <v>395</v>
      </c>
      <c r="C57" s="7" t="s">
        <v>5</v>
      </c>
      <c r="D57" s="14">
        <v>2</v>
      </c>
      <c r="E57" s="30">
        <v>5</v>
      </c>
      <c r="F57" s="12">
        <f t="shared" si="0"/>
        <v>10</v>
      </c>
    </row>
    <row r="58" spans="1:6" ht="31.2" x14ac:dyDescent="0.3">
      <c r="A58" s="7" t="s">
        <v>123</v>
      </c>
      <c r="B58" s="10" t="s">
        <v>96</v>
      </c>
      <c r="C58" s="7" t="s">
        <v>5</v>
      </c>
      <c r="D58" s="14">
        <v>5</v>
      </c>
      <c r="E58" s="30">
        <v>600</v>
      </c>
      <c r="F58" s="12">
        <f t="shared" si="0"/>
        <v>3000</v>
      </c>
    </row>
    <row r="59" spans="1:6" ht="31.2" x14ac:dyDescent="0.3">
      <c r="A59" s="7" t="s">
        <v>124</v>
      </c>
      <c r="B59" s="10" t="s">
        <v>195</v>
      </c>
      <c r="C59" s="7" t="s">
        <v>5</v>
      </c>
      <c r="D59" s="14">
        <v>5</v>
      </c>
      <c r="E59" s="30">
        <v>1500</v>
      </c>
      <c r="F59" s="12">
        <f t="shared" si="0"/>
        <v>7500</v>
      </c>
    </row>
    <row r="60" spans="1:6" ht="31.2" x14ac:dyDescent="0.3">
      <c r="A60" s="7" t="s">
        <v>125</v>
      </c>
      <c r="B60" s="10" t="s">
        <v>99</v>
      </c>
      <c r="C60" s="7" t="s">
        <v>5</v>
      </c>
      <c r="D60" s="14">
        <v>25</v>
      </c>
      <c r="E60" s="30">
        <v>50</v>
      </c>
      <c r="F60" s="12">
        <f t="shared" si="0"/>
        <v>1250</v>
      </c>
    </row>
    <row r="61" spans="1:6" ht="31.2" x14ac:dyDescent="0.3">
      <c r="A61" s="7" t="s">
        <v>196</v>
      </c>
      <c r="B61" s="10" t="s">
        <v>101</v>
      </c>
      <c r="C61" s="7" t="s">
        <v>102</v>
      </c>
      <c r="D61" s="14">
        <v>200</v>
      </c>
      <c r="E61" s="30">
        <v>15</v>
      </c>
      <c r="F61" s="12">
        <f t="shared" si="0"/>
        <v>3000</v>
      </c>
    </row>
    <row r="62" spans="1:6" ht="15.6" x14ac:dyDescent="0.3">
      <c r="A62" s="4" t="s">
        <v>13</v>
      </c>
      <c r="B62" s="9" t="s">
        <v>126</v>
      </c>
      <c r="C62" s="10"/>
      <c r="D62" s="10"/>
      <c r="E62" s="11"/>
      <c r="F62" s="12"/>
    </row>
    <row r="63" spans="1:6" ht="31.2" x14ac:dyDescent="0.3">
      <c r="A63" s="7" t="s">
        <v>127</v>
      </c>
      <c r="B63" s="10" t="s">
        <v>128</v>
      </c>
      <c r="C63" s="7" t="s">
        <v>5</v>
      </c>
      <c r="D63" s="14">
        <v>80</v>
      </c>
      <c r="E63" s="15">
        <v>30</v>
      </c>
      <c r="F63" s="12">
        <f t="shared" si="0"/>
        <v>2400</v>
      </c>
    </row>
    <row r="64" spans="1:6" ht="31.2" x14ac:dyDescent="0.3">
      <c r="A64" s="7" t="s">
        <v>129</v>
      </c>
      <c r="B64" s="10" t="s">
        <v>339</v>
      </c>
      <c r="C64" s="7" t="s">
        <v>5</v>
      </c>
      <c r="D64" s="14">
        <v>20</v>
      </c>
      <c r="E64" s="15">
        <v>10</v>
      </c>
      <c r="F64" s="12">
        <f t="shared" si="0"/>
        <v>200</v>
      </c>
    </row>
    <row r="65" spans="1:6" ht="15.6" x14ac:dyDescent="0.3">
      <c r="A65" s="7" t="s">
        <v>130</v>
      </c>
      <c r="B65" s="10" t="s">
        <v>131</v>
      </c>
      <c r="C65" s="7" t="s">
        <v>5</v>
      </c>
      <c r="D65" s="14">
        <v>10</v>
      </c>
      <c r="E65" s="15">
        <v>500</v>
      </c>
      <c r="F65" s="12">
        <f t="shared" si="0"/>
        <v>5000</v>
      </c>
    </row>
    <row r="66" spans="1:6" ht="31.2" x14ac:dyDescent="0.3">
      <c r="A66" s="7" t="s">
        <v>132</v>
      </c>
      <c r="B66" s="10" t="s">
        <v>133</v>
      </c>
      <c r="C66" s="7" t="s">
        <v>5</v>
      </c>
      <c r="D66" s="14">
        <v>10</v>
      </c>
      <c r="E66" s="15">
        <v>30</v>
      </c>
      <c r="F66" s="12">
        <f t="shared" si="0"/>
        <v>300</v>
      </c>
    </row>
    <row r="67" spans="1:6" ht="15.6" x14ac:dyDescent="0.3">
      <c r="A67" s="7" t="s">
        <v>134</v>
      </c>
      <c r="B67" s="10" t="s">
        <v>135</v>
      </c>
      <c r="C67" s="7" t="s">
        <v>5</v>
      </c>
      <c r="D67" s="14">
        <v>10</v>
      </c>
      <c r="E67" s="15">
        <v>50</v>
      </c>
      <c r="F67" s="12">
        <f t="shared" si="0"/>
        <v>500</v>
      </c>
    </row>
    <row r="68" spans="1:6" ht="15.6" x14ac:dyDescent="0.3">
      <c r="A68" s="4" t="s">
        <v>14</v>
      </c>
      <c r="B68" s="9" t="s">
        <v>136</v>
      </c>
      <c r="C68" s="4"/>
      <c r="D68" s="14"/>
      <c r="E68" s="5"/>
      <c r="F68" s="12"/>
    </row>
    <row r="69" spans="1:6" ht="31.2" x14ac:dyDescent="0.3">
      <c r="A69" s="7" t="s">
        <v>137</v>
      </c>
      <c r="B69" s="10" t="s">
        <v>138</v>
      </c>
      <c r="C69" s="7" t="s">
        <v>5</v>
      </c>
      <c r="D69" s="14">
        <v>20</v>
      </c>
      <c r="E69" s="15">
        <v>25</v>
      </c>
      <c r="F69" s="12">
        <f t="shared" si="0"/>
        <v>500</v>
      </c>
    </row>
    <row r="70" spans="1:6" ht="15.6" x14ac:dyDescent="0.3">
      <c r="A70" s="4" t="s">
        <v>15</v>
      </c>
      <c r="B70" s="9" t="s">
        <v>139</v>
      </c>
      <c r="C70" s="4"/>
      <c r="D70" s="14"/>
      <c r="E70" s="5"/>
      <c r="F70" s="12"/>
    </row>
    <row r="71" spans="1:6" ht="31.2" x14ac:dyDescent="0.3">
      <c r="A71" s="7" t="s">
        <v>140</v>
      </c>
      <c r="B71" s="10" t="s">
        <v>197</v>
      </c>
      <c r="C71" s="7" t="s">
        <v>5</v>
      </c>
      <c r="D71" s="14">
        <v>420</v>
      </c>
      <c r="E71" s="15">
        <v>40</v>
      </c>
      <c r="F71" s="12">
        <f t="shared" si="0"/>
        <v>16800</v>
      </c>
    </row>
    <row r="72" spans="1:6" ht="31.2" x14ac:dyDescent="0.3">
      <c r="A72" s="7" t="s">
        <v>142</v>
      </c>
      <c r="B72" s="10" t="s">
        <v>143</v>
      </c>
      <c r="C72" s="7" t="s">
        <v>5</v>
      </c>
      <c r="D72" s="14">
        <v>160</v>
      </c>
      <c r="E72" s="15">
        <v>30</v>
      </c>
      <c r="F72" s="12">
        <f t="shared" si="0"/>
        <v>4800</v>
      </c>
    </row>
    <row r="73" spans="1:6" ht="31.2" x14ac:dyDescent="0.3">
      <c r="A73" s="7" t="s">
        <v>144</v>
      </c>
      <c r="B73" s="10" t="s">
        <v>145</v>
      </c>
      <c r="C73" s="7" t="s">
        <v>5</v>
      </c>
      <c r="D73" s="14">
        <v>20</v>
      </c>
      <c r="E73" s="15">
        <v>25</v>
      </c>
      <c r="F73" s="12">
        <f t="shared" si="0"/>
        <v>500</v>
      </c>
    </row>
    <row r="74" spans="1:6" ht="15.6" x14ac:dyDescent="0.3">
      <c r="A74" s="7" t="s">
        <v>146</v>
      </c>
      <c r="B74" s="10" t="s">
        <v>147</v>
      </c>
      <c r="C74" s="7" t="s">
        <v>5</v>
      </c>
      <c r="D74" s="14">
        <v>20</v>
      </c>
      <c r="E74" s="15">
        <v>300</v>
      </c>
      <c r="F74" s="12">
        <f t="shared" si="0"/>
        <v>6000</v>
      </c>
    </row>
    <row r="75" spans="1:6" ht="31.2" x14ac:dyDescent="0.3">
      <c r="A75" s="7" t="s">
        <v>148</v>
      </c>
      <c r="B75" s="10" t="s">
        <v>149</v>
      </c>
      <c r="C75" s="7" t="s">
        <v>5</v>
      </c>
      <c r="D75" s="14">
        <v>32</v>
      </c>
      <c r="E75" s="15">
        <v>50</v>
      </c>
      <c r="F75" s="12">
        <f t="shared" si="0"/>
        <v>1600</v>
      </c>
    </row>
    <row r="76" spans="1:6" ht="31.2" x14ac:dyDescent="0.3">
      <c r="A76" s="7" t="s">
        <v>150</v>
      </c>
      <c r="B76" s="10" t="s">
        <v>151</v>
      </c>
      <c r="C76" s="7" t="s">
        <v>5</v>
      </c>
      <c r="D76" s="14">
        <v>32</v>
      </c>
      <c r="E76" s="15">
        <v>5</v>
      </c>
      <c r="F76" s="12">
        <f t="shared" ref="F76:F105" si="1">SUM(D76*E76)</f>
        <v>160</v>
      </c>
    </row>
    <row r="77" spans="1:6" ht="15.6" x14ac:dyDescent="0.3">
      <c r="A77" s="4" t="s">
        <v>16</v>
      </c>
      <c r="B77" s="9" t="s">
        <v>361</v>
      </c>
      <c r="C77" s="7"/>
      <c r="D77" s="14"/>
      <c r="E77" s="15"/>
      <c r="F77" s="12"/>
    </row>
    <row r="78" spans="1:6" ht="46.8" x14ac:dyDescent="0.3">
      <c r="A78" s="7" t="s">
        <v>152</v>
      </c>
      <c r="B78" s="10" t="s">
        <v>362</v>
      </c>
      <c r="C78" s="26" t="s">
        <v>363</v>
      </c>
      <c r="D78" s="14">
        <v>800</v>
      </c>
      <c r="E78" s="15">
        <v>38</v>
      </c>
      <c r="F78" s="12">
        <f t="shared" si="1"/>
        <v>30400</v>
      </c>
    </row>
    <row r="79" spans="1:6" ht="46.8" x14ac:dyDescent="0.3">
      <c r="A79" s="7" t="s">
        <v>153</v>
      </c>
      <c r="B79" s="10" t="s">
        <v>392</v>
      </c>
      <c r="C79" s="7" t="s">
        <v>175</v>
      </c>
      <c r="D79" s="14">
        <v>500</v>
      </c>
      <c r="E79" s="15">
        <v>5</v>
      </c>
      <c r="F79" s="12">
        <f t="shared" si="1"/>
        <v>2500</v>
      </c>
    </row>
    <row r="80" spans="1:6" ht="31.2" x14ac:dyDescent="0.3">
      <c r="A80" s="7" t="s">
        <v>198</v>
      </c>
      <c r="B80" s="10" t="s">
        <v>373</v>
      </c>
      <c r="C80" s="7" t="s">
        <v>199</v>
      </c>
      <c r="D80" s="14">
        <v>50</v>
      </c>
      <c r="E80" s="15">
        <v>120</v>
      </c>
      <c r="F80" s="12">
        <f t="shared" si="1"/>
        <v>6000</v>
      </c>
    </row>
    <row r="81" spans="1:6" ht="31.2" x14ac:dyDescent="0.3">
      <c r="A81" s="7" t="s">
        <v>200</v>
      </c>
      <c r="B81" s="10" t="s">
        <v>201</v>
      </c>
      <c r="C81" s="27" t="s">
        <v>363</v>
      </c>
      <c r="D81" s="14">
        <v>100</v>
      </c>
      <c r="E81" s="15">
        <v>40</v>
      </c>
      <c r="F81" s="12">
        <f t="shared" si="1"/>
        <v>4000</v>
      </c>
    </row>
    <row r="82" spans="1:6" ht="31.2" x14ac:dyDescent="0.3">
      <c r="A82" s="7" t="s">
        <v>202</v>
      </c>
      <c r="B82" s="10" t="s">
        <v>203</v>
      </c>
      <c r="C82" s="28" t="s">
        <v>363</v>
      </c>
      <c r="D82" s="14">
        <v>50</v>
      </c>
      <c r="E82" s="15">
        <v>60</v>
      </c>
      <c r="F82" s="12">
        <f t="shared" si="1"/>
        <v>3000</v>
      </c>
    </row>
    <row r="83" spans="1:6" ht="31.2" x14ac:dyDescent="0.3">
      <c r="A83" s="7" t="s">
        <v>204</v>
      </c>
      <c r="B83" s="10" t="s">
        <v>205</v>
      </c>
      <c r="C83" s="26" t="s">
        <v>363</v>
      </c>
      <c r="D83" s="14">
        <v>30</v>
      </c>
      <c r="E83" s="15">
        <v>90</v>
      </c>
      <c r="F83" s="12">
        <f t="shared" si="1"/>
        <v>2700</v>
      </c>
    </row>
    <row r="84" spans="1:6" ht="31.2" x14ac:dyDescent="0.3">
      <c r="A84" s="7" t="s">
        <v>206</v>
      </c>
      <c r="B84" s="10" t="s">
        <v>396</v>
      </c>
      <c r="C84" s="7" t="s">
        <v>175</v>
      </c>
      <c r="D84" s="14">
        <v>50</v>
      </c>
      <c r="E84" s="15">
        <v>25</v>
      </c>
      <c r="F84" s="12">
        <f t="shared" si="1"/>
        <v>1250</v>
      </c>
    </row>
    <row r="85" spans="1:6" ht="15.6" x14ac:dyDescent="0.3">
      <c r="A85" s="4" t="s">
        <v>17</v>
      </c>
      <c r="B85" s="9" t="s">
        <v>154</v>
      </c>
      <c r="C85" s="4"/>
      <c r="D85" s="14"/>
      <c r="E85" s="5"/>
      <c r="F85" s="12"/>
    </row>
    <row r="86" spans="1:6" ht="31.2" x14ac:dyDescent="0.3">
      <c r="A86" s="7" t="s">
        <v>155</v>
      </c>
      <c r="B86" s="10" t="s">
        <v>343</v>
      </c>
      <c r="C86" s="7" t="s">
        <v>102</v>
      </c>
      <c r="D86" s="14">
        <v>15</v>
      </c>
      <c r="E86" s="15">
        <v>250</v>
      </c>
      <c r="F86" s="12">
        <f t="shared" si="1"/>
        <v>3750</v>
      </c>
    </row>
    <row r="87" spans="1:6" ht="31.2" x14ac:dyDescent="0.3">
      <c r="A87" s="7" t="s">
        <v>156</v>
      </c>
      <c r="B87" s="10" t="s">
        <v>271</v>
      </c>
      <c r="C87" s="7" t="s">
        <v>5</v>
      </c>
      <c r="D87" s="14">
        <v>20</v>
      </c>
      <c r="E87" s="15">
        <v>80</v>
      </c>
      <c r="F87" s="12">
        <f t="shared" si="1"/>
        <v>1600</v>
      </c>
    </row>
    <row r="88" spans="1:6" ht="31.2" x14ac:dyDescent="0.3">
      <c r="A88" s="7" t="s">
        <v>157</v>
      </c>
      <c r="B88" s="10" t="s">
        <v>345</v>
      </c>
      <c r="C88" s="7" t="s">
        <v>102</v>
      </c>
      <c r="D88" s="14">
        <v>15</v>
      </c>
      <c r="E88" s="15">
        <v>40</v>
      </c>
      <c r="F88" s="12">
        <f t="shared" si="1"/>
        <v>600</v>
      </c>
    </row>
    <row r="89" spans="1:6" ht="31.2" x14ac:dyDescent="0.3">
      <c r="A89" s="7" t="s">
        <v>158</v>
      </c>
      <c r="B89" s="10" t="s">
        <v>346</v>
      </c>
      <c r="C89" s="7" t="s">
        <v>102</v>
      </c>
      <c r="D89" s="14">
        <v>15</v>
      </c>
      <c r="E89" s="15">
        <v>60</v>
      </c>
      <c r="F89" s="12">
        <f t="shared" si="1"/>
        <v>900</v>
      </c>
    </row>
    <row r="90" spans="1:6" ht="31.2" x14ac:dyDescent="0.3">
      <c r="A90" s="7" t="s">
        <v>159</v>
      </c>
      <c r="B90" s="21" t="s">
        <v>344</v>
      </c>
      <c r="C90" s="7" t="s">
        <v>102</v>
      </c>
      <c r="D90" s="14">
        <v>70</v>
      </c>
      <c r="E90" s="15">
        <v>160</v>
      </c>
      <c r="F90" s="12">
        <f t="shared" si="1"/>
        <v>11200</v>
      </c>
    </row>
    <row r="91" spans="1:6" ht="15.6" x14ac:dyDescent="0.3">
      <c r="A91" s="4" t="s">
        <v>18</v>
      </c>
      <c r="B91" s="16" t="s">
        <v>364</v>
      </c>
      <c r="C91" s="7"/>
      <c r="D91" s="14"/>
      <c r="E91" s="15"/>
      <c r="F91" s="12"/>
    </row>
    <row r="92" spans="1:6" ht="31.2" x14ac:dyDescent="0.3">
      <c r="A92" s="7" t="s">
        <v>161</v>
      </c>
      <c r="B92" s="22" t="s">
        <v>410</v>
      </c>
      <c r="C92" s="7" t="s">
        <v>5</v>
      </c>
      <c r="D92" s="14">
        <v>10</v>
      </c>
      <c r="E92" s="15">
        <v>600</v>
      </c>
      <c r="F92" s="12">
        <f t="shared" si="1"/>
        <v>6000</v>
      </c>
    </row>
    <row r="93" spans="1:6" ht="31.2" x14ac:dyDescent="0.3">
      <c r="A93" s="7" t="s">
        <v>162</v>
      </c>
      <c r="B93" s="22" t="s">
        <v>365</v>
      </c>
      <c r="C93" s="7" t="s">
        <v>102</v>
      </c>
      <c r="D93" s="14">
        <v>30</v>
      </c>
      <c r="E93" s="15">
        <v>30</v>
      </c>
      <c r="F93" s="12">
        <f t="shared" si="1"/>
        <v>900</v>
      </c>
    </row>
    <row r="94" spans="1:6" ht="15.6" x14ac:dyDescent="0.3">
      <c r="A94" s="7" t="s">
        <v>163</v>
      </c>
      <c r="B94" s="23" t="s">
        <v>311</v>
      </c>
      <c r="C94" s="7" t="s">
        <v>5</v>
      </c>
      <c r="D94" s="14">
        <v>100</v>
      </c>
      <c r="E94" s="15">
        <v>20</v>
      </c>
      <c r="F94" s="12">
        <f t="shared" si="1"/>
        <v>2000</v>
      </c>
    </row>
    <row r="95" spans="1:6" ht="31.2" x14ac:dyDescent="0.3">
      <c r="A95" s="7" t="s">
        <v>164</v>
      </c>
      <c r="B95" s="23" t="s">
        <v>366</v>
      </c>
      <c r="C95" s="7" t="s">
        <v>5</v>
      </c>
      <c r="D95" s="14">
        <v>2</v>
      </c>
      <c r="E95" s="15">
        <v>35</v>
      </c>
      <c r="F95" s="12">
        <f t="shared" si="1"/>
        <v>70</v>
      </c>
    </row>
    <row r="96" spans="1:6" ht="31.2" x14ac:dyDescent="0.3">
      <c r="A96" s="7" t="s">
        <v>165</v>
      </c>
      <c r="B96" s="23" t="s">
        <v>367</v>
      </c>
      <c r="C96" s="7" t="s">
        <v>5</v>
      </c>
      <c r="D96" s="14">
        <v>2</v>
      </c>
      <c r="E96" s="15">
        <v>55</v>
      </c>
      <c r="F96" s="12">
        <f t="shared" si="1"/>
        <v>110</v>
      </c>
    </row>
    <row r="97" spans="1:8" ht="46.8" x14ac:dyDescent="0.3">
      <c r="A97" s="4" t="s">
        <v>19</v>
      </c>
      <c r="B97" s="10" t="s">
        <v>174</v>
      </c>
      <c r="C97" s="7" t="s">
        <v>199</v>
      </c>
      <c r="D97" s="14">
        <v>100</v>
      </c>
      <c r="E97" s="15">
        <v>3</v>
      </c>
      <c r="F97" s="12">
        <f t="shared" si="1"/>
        <v>300</v>
      </c>
    </row>
    <row r="98" spans="1:8" ht="31.2" x14ac:dyDescent="0.3">
      <c r="A98" s="4" t="s">
        <v>20</v>
      </c>
      <c r="B98" s="10" t="s">
        <v>355</v>
      </c>
      <c r="C98" s="7" t="s">
        <v>368</v>
      </c>
      <c r="D98" s="14">
        <v>1730</v>
      </c>
      <c r="E98" s="15">
        <v>65</v>
      </c>
      <c r="F98" s="12">
        <f t="shared" si="1"/>
        <v>112450</v>
      </c>
    </row>
    <row r="99" spans="1:8" ht="31.2" x14ac:dyDescent="0.3">
      <c r="A99" s="4" t="s">
        <v>21</v>
      </c>
      <c r="B99" s="10" t="s">
        <v>179</v>
      </c>
      <c r="C99" s="7" t="s">
        <v>5</v>
      </c>
      <c r="D99" s="14">
        <v>30</v>
      </c>
      <c r="E99" s="15">
        <v>30</v>
      </c>
      <c r="F99" s="12">
        <f t="shared" si="1"/>
        <v>900</v>
      </c>
    </row>
    <row r="100" spans="1:8" ht="31.2" x14ac:dyDescent="0.3">
      <c r="A100" s="4" t="s">
        <v>22</v>
      </c>
      <c r="B100" s="10" t="s">
        <v>176</v>
      </c>
      <c r="C100" s="7" t="s">
        <v>368</v>
      </c>
      <c r="D100" s="14">
        <v>100</v>
      </c>
      <c r="E100" s="15">
        <v>30</v>
      </c>
      <c r="F100" s="12">
        <f t="shared" si="1"/>
        <v>3000</v>
      </c>
    </row>
    <row r="101" spans="1:8" ht="31.2" x14ac:dyDescent="0.3">
      <c r="A101" s="4" t="s">
        <v>23</v>
      </c>
      <c r="B101" s="10" t="s">
        <v>178</v>
      </c>
      <c r="C101" s="7" t="s">
        <v>177</v>
      </c>
      <c r="D101" s="14">
        <v>100</v>
      </c>
      <c r="E101" s="15">
        <v>40</v>
      </c>
      <c r="F101" s="12">
        <f t="shared" si="1"/>
        <v>4000</v>
      </c>
    </row>
    <row r="102" spans="1:8" ht="31.2" x14ac:dyDescent="0.3">
      <c r="A102" s="4" t="s">
        <v>24</v>
      </c>
      <c r="B102" s="10" t="s">
        <v>207</v>
      </c>
      <c r="C102" s="7" t="s">
        <v>383</v>
      </c>
      <c r="D102" s="14">
        <v>300</v>
      </c>
      <c r="E102" s="15">
        <v>1</v>
      </c>
      <c r="F102" s="12">
        <f t="shared" si="1"/>
        <v>300</v>
      </c>
    </row>
    <row r="103" spans="1:8" ht="31.2" x14ac:dyDescent="0.3">
      <c r="A103" s="4" t="s">
        <v>26</v>
      </c>
      <c r="B103" s="10" t="s">
        <v>180</v>
      </c>
      <c r="C103" s="7" t="s">
        <v>5</v>
      </c>
      <c r="D103" s="14">
        <v>50</v>
      </c>
      <c r="E103" s="15">
        <v>10</v>
      </c>
      <c r="F103" s="12">
        <f t="shared" si="1"/>
        <v>500</v>
      </c>
    </row>
    <row r="104" spans="1:8" ht="31.2" x14ac:dyDescent="0.3">
      <c r="A104" s="4" t="s">
        <v>208</v>
      </c>
      <c r="B104" s="10" t="s">
        <v>209</v>
      </c>
      <c r="C104" s="7" t="s">
        <v>199</v>
      </c>
      <c r="D104" s="14">
        <v>80</v>
      </c>
      <c r="E104" s="15">
        <v>250</v>
      </c>
      <c r="F104" s="12">
        <f t="shared" si="1"/>
        <v>20000</v>
      </c>
    </row>
    <row r="105" spans="1:8" ht="31.2" x14ac:dyDescent="0.3">
      <c r="A105" s="4" t="s">
        <v>210</v>
      </c>
      <c r="B105" s="25" t="s">
        <v>183</v>
      </c>
      <c r="C105" s="7" t="s">
        <v>5</v>
      </c>
      <c r="D105" s="14">
        <v>10</v>
      </c>
      <c r="E105" s="15">
        <v>250</v>
      </c>
      <c r="F105" s="12">
        <f t="shared" si="1"/>
        <v>2500</v>
      </c>
    </row>
    <row r="106" spans="1:8" ht="78" x14ac:dyDescent="0.3">
      <c r="A106" s="36" t="s">
        <v>184</v>
      </c>
      <c r="B106" s="36"/>
      <c r="C106" s="36"/>
      <c r="D106" s="36"/>
      <c r="E106" s="32">
        <f>SUM(F11:F12,F15:F23,F25:F34,F36:F42,F44:F67,F69,F71:F76,F78:F90,F92:F105)</f>
        <v>526503</v>
      </c>
      <c r="F106" s="13" t="s">
        <v>414</v>
      </c>
    </row>
    <row r="107" spans="1:8" ht="15.6" x14ac:dyDescent="0.3">
      <c r="A107" s="36"/>
      <c r="B107" s="36"/>
      <c r="C107" s="36"/>
      <c r="D107" s="36"/>
      <c r="E107" s="37" t="s">
        <v>185</v>
      </c>
      <c r="F107" s="37"/>
      <c r="H107" s="35"/>
    </row>
    <row r="108" spans="1:8" ht="78" x14ac:dyDescent="0.3">
      <c r="A108" s="36" t="s">
        <v>186</v>
      </c>
      <c r="B108" s="36"/>
      <c r="C108" s="36"/>
      <c r="D108" s="36"/>
      <c r="E108" s="13">
        <f>SUM(E106*0.21)</f>
        <v>110565.62999999999</v>
      </c>
      <c r="F108" s="13" t="s">
        <v>415</v>
      </c>
    </row>
    <row r="109" spans="1:8" ht="15.6" x14ac:dyDescent="0.3">
      <c r="A109" s="36"/>
      <c r="B109" s="36"/>
      <c r="C109" s="36"/>
      <c r="D109" s="36"/>
      <c r="E109" s="37" t="s">
        <v>185</v>
      </c>
      <c r="F109" s="37"/>
    </row>
    <row r="110" spans="1:8" ht="78" x14ac:dyDescent="0.3">
      <c r="A110" s="36" t="s">
        <v>187</v>
      </c>
      <c r="B110" s="36"/>
      <c r="C110" s="36"/>
      <c r="D110" s="36"/>
      <c r="E110" s="13">
        <f>SUM(E106+E108)</f>
        <v>637068.63</v>
      </c>
      <c r="F110" s="13" t="s">
        <v>416</v>
      </c>
    </row>
    <row r="111" spans="1:8" ht="15.6" x14ac:dyDescent="0.3">
      <c r="A111" s="36"/>
      <c r="B111" s="36"/>
      <c r="C111" s="36"/>
      <c r="D111" s="36"/>
      <c r="E111" s="37" t="s">
        <v>185</v>
      </c>
      <c r="F111" s="37"/>
    </row>
  </sheetData>
  <mergeCells count="15">
    <mergeCell ref="A110:D111"/>
    <mergeCell ref="E111:F111"/>
    <mergeCell ref="A6:A7"/>
    <mergeCell ref="B6:B7"/>
    <mergeCell ref="C6:C7"/>
    <mergeCell ref="D6:D7"/>
    <mergeCell ref="A106:D107"/>
    <mergeCell ref="E107:F107"/>
    <mergeCell ref="A108:D109"/>
    <mergeCell ref="E109:F109"/>
    <mergeCell ref="E6:E7"/>
    <mergeCell ref="F6:F7"/>
    <mergeCell ref="A3:E3"/>
    <mergeCell ref="A1:E1"/>
    <mergeCell ref="A2:F2"/>
  </mergeCells>
  <phoneticPr fontId="12" type="noConversion"/>
  <pageMargins left="0.39370078740157483" right="0.19685039370078741" top="0.19685039370078741" bottom="0.19685039370078741" header="0.11811023622047244" footer="0.1181102362204724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6BB4-3272-4BA0-9A5F-9B571D9664A3}">
  <sheetPr>
    <pageSetUpPr fitToPage="1"/>
  </sheetPr>
  <dimension ref="A2:I154"/>
  <sheetViews>
    <sheetView workbookViewId="0">
      <selection activeCell="G2" sqref="G2"/>
    </sheetView>
  </sheetViews>
  <sheetFormatPr defaultRowHeight="14.4" x14ac:dyDescent="0.3"/>
  <cols>
    <col min="2" max="2" width="43.5546875" customWidth="1"/>
    <col min="3" max="3" width="6.5546875" customWidth="1"/>
    <col min="4" max="4" width="13.21875" customWidth="1"/>
    <col min="5" max="5" width="13.77734375" customWidth="1"/>
    <col min="6" max="6" width="17.77734375" customWidth="1"/>
    <col min="7" max="7" width="10" bestFit="1" customWidth="1"/>
    <col min="8" max="8" width="9.5546875" bestFit="1" customWidth="1"/>
  </cols>
  <sheetData>
    <row r="2" spans="1:9" ht="37.799999999999997" customHeight="1" x14ac:dyDescent="0.3">
      <c r="A2" s="46" t="s">
        <v>382</v>
      </c>
      <c r="B2" s="46"/>
      <c r="C2" s="46"/>
      <c r="D2" s="46"/>
      <c r="E2" s="46"/>
      <c r="F2" s="46"/>
      <c r="G2" s="49"/>
      <c r="H2" s="49"/>
      <c r="I2" s="49"/>
    </row>
    <row r="4" spans="1:9" x14ac:dyDescent="0.3">
      <c r="A4" t="s">
        <v>0</v>
      </c>
    </row>
    <row r="6" spans="1:9" ht="31.2" customHeight="1" x14ac:dyDescent="0.3">
      <c r="A6" s="42" t="s">
        <v>1</v>
      </c>
      <c r="B6" s="42" t="s">
        <v>188</v>
      </c>
      <c r="C6" s="42" t="s">
        <v>2</v>
      </c>
      <c r="D6" s="42" t="s">
        <v>330</v>
      </c>
      <c r="E6" s="37" t="s">
        <v>408</v>
      </c>
      <c r="F6" s="38" t="s">
        <v>332</v>
      </c>
    </row>
    <row r="7" spans="1:9" ht="78" customHeight="1" x14ac:dyDescent="0.3">
      <c r="A7" s="43"/>
      <c r="B7" s="43"/>
      <c r="C7" s="43"/>
      <c r="D7" s="43"/>
      <c r="E7" s="37"/>
      <c r="F7" s="39"/>
    </row>
    <row r="8" spans="1:9" ht="15.6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6" t="s">
        <v>25</v>
      </c>
    </row>
    <row r="9" spans="1:9" ht="15.6" x14ac:dyDescent="0.3">
      <c r="A9" s="7"/>
      <c r="B9" s="7"/>
      <c r="C9" s="7"/>
      <c r="D9" s="7"/>
      <c r="E9" s="7"/>
      <c r="F9" s="8"/>
    </row>
    <row r="10" spans="1:9" ht="15.6" x14ac:dyDescent="0.3">
      <c r="A10" s="4" t="s">
        <v>3</v>
      </c>
      <c r="B10" s="9" t="s">
        <v>369</v>
      </c>
      <c r="C10" s="9"/>
      <c r="D10" s="9"/>
      <c r="E10" s="9"/>
      <c r="F10" s="9"/>
    </row>
    <row r="11" spans="1:9" ht="31.2" x14ac:dyDescent="0.3">
      <c r="A11" s="7" t="s">
        <v>4</v>
      </c>
      <c r="B11" s="10" t="s">
        <v>370</v>
      </c>
      <c r="C11" s="10" t="s">
        <v>357</v>
      </c>
      <c r="D11" s="7">
        <v>516</v>
      </c>
      <c r="E11" s="33">
        <v>20</v>
      </c>
      <c r="F11" s="12">
        <f>D11*E11</f>
        <v>10320</v>
      </c>
    </row>
    <row r="12" spans="1:9" ht="31.2" x14ac:dyDescent="0.3">
      <c r="A12" s="7" t="s">
        <v>6</v>
      </c>
      <c r="B12" s="10" t="s">
        <v>371</v>
      </c>
      <c r="C12" s="10" t="s">
        <v>357</v>
      </c>
      <c r="D12" s="7">
        <v>6708</v>
      </c>
      <c r="E12" s="33">
        <v>8</v>
      </c>
      <c r="F12" s="12">
        <f t="shared" ref="F12:F75" si="0">D12*E12</f>
        <v>53664</v>
      </c>
    </row>
    <row r="13" spans="1:9" ht="15.6" x14ac:dyDescent="0.3">
      <c r="A13" s="4" t="s">
        <v>29</v>
      </c>
      <c r="B13" s="9" t="s">
        <v>336</v>
      </c>
      <c r="C13" s="9"/>
      <c r="D13" s="9"/>
      <c r="E13" s="13"/>
      <c r="F13" s="12"/>
    </row>
    <row r="14" spans="1:9" ht="15.6" x14ac:dyDescent="0.3">
      <c r="A14" s="4" t="s">
        <v>4</v>
      </c>
      <c r="B14" s="9" t="s">
        <v>30</v>
      </c>
      <c r="C14" s="9"/>
      <c r="D14" s="9"/>
      <c r="E14" s="13"/>
      <c r="F14" s="12"/>
    </row>
    <row r="15" spans="1:9" ht="31.2" x14ac:dyDescent="0.3">
      <c r="A15" s="7" t="s">
        <v>31</v>
      </c>
      <c r="B15" s="10" t="s">
        <v>32</v>
      </c>
      <c r="C15" s="7" t="s">
        <v>5</v>
      </c>
      <c r="D15" s="14">
        <v>3</v>
      </c>
      <c r="E15" s="33">
        <v>10</v>
      </c>
      <c r="F15" s="12">
        <f t="shared" si="0"/>
        <v>30</v>
      </c>
    </row>
    <row r="16" spans="1:9" ht="31.2" x14ac:dyDescent="0.3">
      <c r="A16" s="7" t="s">
        <v>33</v>
      </c>
      <c r="B16" s="10" t="s">
        <v>34</v>
      </c>
      <c r="C16" s="7" t="s">
        <v>5</v>
      </c>
      <c r="D16" s="14">
        <v>10</v>
      </c>
      <c r="E16" s="33">
        <v>100</v>
      </c>
      <c r="F16" s="12">
        <f t="shared" si="0"/>
        <v>1000</v>
      </c>
    </row>
    <row r="17" spans="1:6" ht="31.2" x14ac:dyDescent="0.3">
      <c r="A17" s="7" t="s">
        <v>35</v>
      </c>
      <c r="B17" s="10" t="s">
        <v>36</v>
      </c>
      <c r="C17" s="7" t="s">
        <v>102</v>
      </c>
      <c r="D17" s="14">
        <v>10</v>
      </c>
      <c r="E17" s="33">
        <v>200</v>
      </c>
      <c r="F17" s="12">
        <f t="shared" si="0"/>
        <v>2000</v>
      </c>
    </row>
    <row r="18" spans="1:6" ht="31.2" x14ac:dyDescent="0.3">
      <c r="A18" s="7" t="s">
        <v>37</v>
      </c>
      <c r="B18" s="10" t="s">
        <v>213</v>
      </c>
      <c r="C18" s="7" t="s">
        <v>5</v>
      </c>
      <c r="D18" s="14">
        <v>2</v>
      </c>
      <c r="E18" s="33">
        <v>1000</v>
      </c>
      <c r="F18" s="12">
        <f t="shared" si="0"/>
        <v>2000</v>
      </c>
    </row>
    <row r="19" spans="1:6" ht="15.6" x14ac:dyDescent="0.3">
      <c r="A19" s="7" t="s">
        <v>39</v>
      </c>
      <c r="B19" s="10" t="s">
        <v>38</v>
      </c>
      <c r="C19" s="7" t="s">
        <v>102</v>
      </c>
      <c r="D19" s="14">
        <v>20</v>
      </c>
      <c r="E19" s="33">
        <v>35</v>
      </c>
      <c r="F19" s="12">
        <f t="shared" si="0"/>
        <v>700</v>
      </c>
    </row>
    <row r="20" spans="1:6" ht="31.2" x14ac:dyDescent="0.3">
      <c r="A20" s="7" t="s">
        <v>42</v>
      </c>
      <c r="B20" s="10" t="s">
        <v>214</v>
      </c>
      <c r="C20" s="7" t="s">
        <v>5</v>
      </c>
      <c r="D20" s="14">
        <v>1</v>
      </c>
      <c r="E20" s="33">
        <v>10</v>
      </c>
      <c r="F20" s="12">
        <f t="shared" si="0"/>
        <v>10</v>
      </c>
    </row>
    <row r="21" spans="1:6" ht="31.2" x14ac:dyDescent="0.3">
      <c r="A21" s="7" t="s">
        <v>44</v>
      </c>
      <c r="B21" s="10" t="s">
        <v>40</v>
      </c>
      <c r="C21" s="7" t="s">
        <v>41</v>
      </c>
      <c r="D21" s="14">
        <v>90</v>
      </c>
      <c r="E21" s="33">
        <v>30</v>
      </c>
      <c r="F21" s="12">
        <f t="shared" si="0"/>
        <v>2700</v>
      </c>
    </row>
    <row r="22" spans="1:6" ht="31.2" x14ac:dyDescent="0.3">
      <c r="A22" s="7" t="s">
        <v>46</v>
      </c>
      <c r="B22" s="10" t="s">
        <v>43</v>
      </c>
      <c r="C22" s="7" t="s">
        <v>5</v>
      </c>
      <c r="D22" s="14">
        <v>2</v>
      </c>
      <c r="E22" s="33">
        <v>15</v>
      </c>
      <c r="F22" s="12">
        <f t="shared" si="0"/>
        <v>30</v>
      </c>
    </row>
    <row r="23" spans="1:6" ht="31.2" x14ac:dyDescent="0.3">
      <c r="A23" s="7" t="s">
        <v>48</v>
      </c>
      <c r="B23" s="10" t="s">
        <v>45</v>
      </c>
      <c r="C23" s="7" t="s">
        <v>5</v>
      </c>
      <c r="D23" s="14">
        <v>2</v>
      </c>
      <c r="E23" s="33">
        <v>300</v>
      </c>
      <c r="F23" s="12">
        <f t="shared" si="0"/>
        <v>600</v>
      </c>
    </row>
    <row r="24" spans="1:6" ht="31.2" x14ac:dyDescent="0.3">
      <c r="A24" s="7" t="s">
        <v>50</v>
      </c>
      <c r="B24" s="10" t="s">
        <v>47</v>
      </c>
      <c r="C24" s="7" t="s">
        <v>5</v>
      </c>
      <c r="D24" s="14">
        <v>30</v>
      </c>
      <c r="E24" s="33">
        <v>60</v>
      </c>
      <c r="F24" s="12">
        <f t="shared" si="0"/>
        <v>1800</v>
      </c>
    </row>
    <row r="25" spans="1:6" ht="31.2" x14ac:dyDescent="0.3">
      <c r="A25" s="7" t="s">
        <v>215</v>
      </c>
      <c r="B25" s="10" t="s">
        <v>49</v>
      </c>
      <c r="C25" s="7" t="s">
        <v>5</v>
      </c>
      <c r="D25" s="14">
        <v>2</v>
      </c>
      <c r="E25" s="33">
        <v>200</v>
      </c>
      <c r="F25" s="12">
        <f t="shared" si="0"/>
        <v>400</v>
      </c>
    </row>
    <row r="26" spans="1:6" ht="31.2" x14ac:dyDescent="0.3">
      <c r="A26" s="7" t="s">
        <v>216</v>
      </c>
      <c r="B26" s="10" t="s">
        <v>384</v>
      </c>
      <c r="C26" s="7" t="s">
        <v>5</v>
      </c>
      <c r="D26" s="14">
        <v>2</v>
      </c>
      <c r="E26" s="33">
        <v>350</v>
      </c>
      <c r="F26" s="12">
        <f t="shared" si="0"/>
        <v>700</v>
      </c>
    </row>
    <row r="27" spans="1:6" ht="31.2" x14ac:dyDescent="0.3">
      <c r="A27" s="7" t="s">
        <v>217</v>
      </c>
      <c r="B27" s="9" t="s">
        <v>397</v>
      </c>
      <c r="C27" s="7"/>
      <c r="D27" s="14"/>
      <c r="E27" s="33"/>
      <c r="F27" s="12"/>
    </row>
    <row r="28" spans="1:6" ht="15.6" x14ac:dyDescent="0.3">
      <c r="A28" s="7" t="s">
        <v>218</v>
      </c>
      <c r="B28" s="10" t="s">
        <v>219</v>
      </c>
      <c r="C28" s="7" t="s">
        <v>5</v>
      </c>
      <c r="D28" s="14">
        <v>1</v>
      </c>
      <c r="E28" s="33">
        <v>150</v>
      </c>
      <c r="F28" s="12">
        <f t="shared" si="0"/>
        <v>150</v>
      </c>
    </row>
    <row r="29" spans="1:6" ht="15.6" x14ac:dyDescent="0.3">
      <c r="A29" s="7" t="s">
        <v>220</v>
      </c>
      <c r="B29" s="10" t="s">
        <v>55</v>
      </c>
      <c r="C29" s="7" t="s">
        <v>175</v>
      </c>
      <c r="D29" s="14">
        <v>50</v>
      </c>
      <c r="E29" s="33">
        <v>30</v>
      </c>
      <c r="F29" s="12">
        <f t="shared" si="0"/>
        <v>1500</v>
      </c>
    </row>
    <row r="30" spans="1:6" ht="31.2" x14ac:dyDescent="0.3">
      <c r="A30" s="7" t="s">
        <v>221</v>
      </c>
      <c r="B30" s="10" t="s">
        <v>398</v>
      </c>
      <c r="C30" s="7" t="s">
        <v>41</v>
      </c>
      <c r="D30" s="14">
        <v>50</v>
      </c>
      <c r="E30" s="33">
        <v>15</v>
      </c>
      <c r="F30" s="12">
        <f t="shared" si="0"/>
        <v>750</v>
      </c>
    </row>
    <row r="31" spans="1:6" ht="31.2" x14ac:dyDescent="0.3">
      <c r="A31" s="7" t="s">
        <v>56</v>
      </c>
      <c r="B31" s="10" t="s">
        <v>222</v>
      </c>
      <c r="C31" s="7" t="s">
        <v>41</v>
      </c>
      <c r="D31" s="14">
        <v>1</v>
      </c>
      <c r="E31" s="33">
        <v>10</v>
      </c>
      <c r="F31" s="12">
        <f t="shared" si="0"/>
        <v>10</v>
      </c>
    </row>
    <row r="32" spans="1:6" ht="31.2" x14ac:dyDescent="0.3">
      <c r="A32" s="7" t="s">
        <v>57</v>
      </c>
      <c r="B32" s="10" t="s">
        <v>223</v>
      </c>
      <c r="C32" s="7" t="s">
        <v>41</v>
      </c>
      <c r="D32" s="14">
        <v>1</v>
      </c>
      <c r="E32" s="33">
        <v>150</v>
      </c>
      <c r="F32" s="12">
        <f t="shared" si="0"/>
        <v>150</v>
      </c>
    </row>
    <row r="33" spans="1:6" ht="31.2" x14ac:dyDescent="0.3">
      <c r="A33" s="7" t="s">
        <v>59</v>
      </c>
      <c r="B33" s="10" t="s">
        <v>399</v>
      </c>
      <c r="C33" s="7" t="s">
        <v>41</v>
      </c>
      <c r="D33" s="14">
        <v>1</v>
      </c>
      <c r="E33" s="33">
        <v>350</v>
      </c>
      <c r="F33" s="12">
        <f t="shared" si="0"/>
        <v>350</v>
      </c>
    </row>
    <row r="34" spans="1:6" ht="31.2" x14ac:dyDescent="0.3">
      <c r="A34" s="7" t="s">
        <v>61</v>
      </c>
      <c r="B34" s="10" t="s">
        <v>400</v>
      </c>
      <c r="C34" s="7" t="s">
        <v>41</v>
      </c>
      <c r="D34" s="14">
        <v>5</v>
      </c>
      <c r="E34" s="33">
        <v>150</v>
      </c>
      <c r="F34" s="12">
        <f t="shared" si="0"/>
        <v>750</v>
      </c>
    </row>
    <row r="35" spans="1:6" ht="15.6" x14ac:dyDescent="0.3">
      <c r="A35" s="4" t="s">
        <v>9</v>
      </c>
      <c r="B35" s="16" t="s">
        <v>224</v>
      </c>
      <c r="C35" s="16"/>
      <c r="D35" s="16"/>
      <c r="E35" s="33"/>
      <c r="F35" s="12"/>
    </row>
    <row r="36" spans="1:6" ht="31.2" x14ac:dyDescent="0.3">
      <c r="A36" s="7" t="s">
        <v>10</v>
      </c>
      <c r="B36" s="10" t="s">
        <v>401</v>
      </c>
      <c r="C36" s="7" t="s">
        <v>5</v>
      </c>
      <c r="D36" s="14">
        <v>5</v>
      </c>
      <c r="E36" s="33">
        <v>200</v>
      </c>
      <c r="F36" s="12">
        <f t="shared" si="0"/>
        <v>1000</v>
      </c>
    </row>
    <row r="37" spans="1:6" ht="31.2" x14ac:dyDescent="0.3">
      <c r="A37" s="7" t="s">
        <v>70</v>
      </c>
      <c r="B37" s="10" t="s">
        <v>225</v>
      </c>
      <c r="C37" s="7" t="s">
        <v>5</v>
      </c>
      <c r="D37" s="14">
        <v>2</v>
      </c>
      <c r="E37" s="33">
        <v>10</v>
      </c>
      <c r="F37" s="12">
        <f t="shared" si="0"/>
        <v>20</v>
      </c>
    </row>
    <row r="38" spans="1:6" ht="31.2" x14ac:dyDescent="0.3">
      <c r="A38" s="7" t="s">
        <v>72</v>
      </c>
      <c r="B38" s="10" t="s">
        <v>226</v>
      </c>
      <c r="C38" s="7" t="s">
        <v>5</v>
      </c>
      <c r="D38" s="14">
        <v>4</v>
      </c>
      <c r="E38" s="33">
        <v>250</v>
      </c>
      <c r="F38" s="12">
        <f t="shared" si="0"/>
        <v>1000</v>
      </c>
    </row>
    <row r="39" spans="1:6" ht="31.2" x14ac:dyDescent="0.3">
      <c r="A39" s="7" t="s">
        <v>74</v>
      </c>
      <c r="B39" s="10" t="s">
        <v>227</v>
      </c>
      <c r="C39" s="7" t="s">
        <v>5</v>
      </c>
      <c r="D39" s="14">
        <v>4</v>
      </c>
      <c r="E39" s="33">
        <v>200</v>
      </c>
      <c r="F39" s="12">
        <f t="shared" si="0"/>
        <v>800</v>
      </c>
    </row>
    <row r="40" spans="1:6" ht="31.2" x14ac:dyDescent="0.3">
      <c r="A40" s="7" t="s">
        <v>76</v>
      </c>
      <c r="B40" s="10" t="s">
        <v>228</v>
      </c>
      <c r="C40" s="7" t="s">
        <v>5</v>
      </c>
      <c r="D40" s="14">
        <v>3</v>
      </c>
      <c r="E40" s="33">
        <v>5</v>
      </c>
      <c r="F40" s="12">
        <f t="shared" si="0"/>
        <v>15</v>
      </c>
    </row>
    <row r="41" spans="1:6" ht="31.2" x14ac:dyDescent="0.3">
      <c r="A41" s="7" t="s">
        <v>78</v>
      </c>
      <c r="B41" s="10" t="s">
        <v>229</v>
      </c>
      <c r="C41" s="7" t="s">
        <v>5</v>
      </c>
      <c r="D41" s="14">
        <v>5</v>
      </c>
      <c r="E41" s="33">
        <v>100</v>
      </c>
      <c r="F41" s="12">
        <f t="shared" si="0"/>
        <v>500</v>
      </c>
    </row>
    <row r="42" spans="1:6" ht="31.2" x14ac:dyDescent="0.3">
      <c r="A42" s="7" t="s">
        <v>80</v>
      </c>
      <c r="B42" s="10" t="s">
        <v>62</v>
      </c>
      <c r="C42" s="7" t="s">
        <v>5</v>
      </c>
      <c r="D42" s="14">
        <v>2</v>
      </c>
      <c r="E42" s="33">
        <v>200</v>
      </c>
      <c r="F42" s="12">
        <f t="shared" si="0"/>
        <v>400</v>
      </c>
    </row>
    <row r="43" spans="1:6" ht="31.2" x14ac:dyDescent="0.3">
      <c r="A43" s="7" t="s">
        <v>82</v>
      </c>
      <c r="B43" s="10" t="s">
        <v>386</v>
      </c>
      <c r="C43" s="7" t="s">
        <v>5</v>
      </c>
      <c r="D43" s="14">
        <v>2</v>
      </c>
      <c r="E43" s="33">
        <v>350</v>
      </c>
      <c r="F43" s="12">
        <f t="shared" si="0"/>
        <v>700</v>
      </c>
    </row>
    <row r="44" spans="1:6" ht="15.6" x14ac:dyDescent="0.3">
      <c r="A44" s="4" t="s">
        <v>12</v>
      </c>
      <c r="B44" s="9" t="s">
        <v>372</v>
      </c>
      <c r="C44" s="4"/>
      <c r="D44" s="19"/>
      <c r="E44" s="33"/>
      <c r="F44" s="12"/>
    </row>
    <row r="45" spans="1:6" ht="31.2" x14ac:dyDescent="0.3">
      <c r="A45" s="7" t="s">
        <v>103</v>
      </c>
      <c r="B45" s="10" t="s">
        <v>190</v>
      </c>
      <c r="C45" s="7" t="s">
        <v>41</v>
      </c>
      <c r="D45" s="14">
        <v>2</v>
      </c>
      <c r="E45" s="33">
        <v>100</v>
      </c>
      <c r="F45" s="12">
        <f t="shared" si="0"/>
        <v>200</v>
      </c>
    </row>
    <row r="46" spans="1:6" ht="31.2" x14ac:dyDescent="0.3">
      <c r="A46" s="7" t="s">
        <v>105</v>
      </c>
      <c r="B46" s="10" t="s">
        <v>230</v>
      </c>
      <c r="C46" s="7" t="s">
        <v>5</v>
      </c>
      <c r="D46" s="14">
        <v>1</v>
      </c>
      <c r="E46" s="33">
        <v>4000</v>
      </c>
      <c r="F46" s="12">
        <f t="shared" si="0"/>
        <v>4000</v>
      </c>
    </row>
    <row r="47" spans="1:6" ht="31.2" x14ac:dyDescent="0.3">
      <c r="A47" s="7" t="s">
        <v>106</v>
      </c>
      <c r="B47" s="10" t="s">
        <v>231</v>
      </c>
      <c r="C47" s="7" t="s">
        <v>41</v>
      </c>
      <c r="D47" s="14">
        <v>4</v>
      </c>
      <c r="E47" s="33">
        <v>300</v>
      </c>
      <c r="F47" s="12">
        <f t="shared" si="0"/>
        <v>1200</v>
      </c>
    </row>
    <row r="48" spans="1:6" ht="31.2" x14ac:dyDescent="0.3">
      <c r="A48" s="7" t="s">
        <v>107</v>
      </c>
      <c r="B48" s="10" t="s">
        <v>62</v>
      </c>
      <c r="C48" s="7" t="s">
        <v>41</v>
      </c>
      <c r="D48" s="14">
        <v>1</v>
      </c>
      <c r="E48" s="33">
        <v>150</v>
      </c>
      <c r="F48" s="12">
        <f t="shared" si="0"/>
        <v>150</v>
      </c>
    </row>
    <row r="49" spans="1:6" ht="31.2" x14ac:dyDescent="0.3">
      <c r="A49" s="7" t="s">
        <v>109</v>
      </c>
      <c r="B49" s="10" t="s">
        <v>386</v>
      </c>
      <c r="C49" s="7" t="s">
        <v>41</v>
      </c>
      <c r="D49" s="14">
        <v>1</v>
      </c>
      <c r="E49" s="33">
        <v>350</v>
      </c>
      <c r="F49" s="12">
        <f t="shared" si="0"/>
        <v>350</v>
      </c>
    </row>
    <row r="50" spans="1:6" ht="15.6" x14ac:dyDescent="0.3">
      <c r="A50" s="4" t="s">
        <v>13</v>
      </c>
      <c r="B50" s="9" t="s">
        <v>232</v>
      </c>
      <c r="C50" s="9"/>
      <c r="D50" s="9"/>
      <c r="E50" s="33"/>
      <c r="F50" s="12"/>
    </row>
    <row r="51" spans="1:6" ht="31.2" x14ac:dyDescent="0.3">
      <c r="A51" s="7" t="s">
        <v>127</v>
      </c>
      <c r="B51" s="10" t="s">
        <v>69</v>
      </c>
      <c r="C51" s="7" t="s">
        <v>199</v>
      </c>
      <c r="D51" s="14">
        <v>30</v>
      </c>
      <c r="E51" s="33">
        <v>45</v>
      </c>
      <c r="F51" s="12">
        <f t="shared" si="0"/>
        <v>1350</v>
      </c>
    </row>
    <row r="52" spans="1:6" ht="31.2" x14ac:dyDescent="0.3">
      <c r="A52" s="7" t="s">
        <v>129</v>
      </c>
      <c r="B52" s="10" t="s">
        <v>71</v>
      </c>
      <c r="C52" s="7" t="s">
        <v>175</v>
      </c>
      <c r="D52" s="14">
        <v>50</v>
      </c>
      <c r="E52" s="33">
        <v>10</v>
      </c>
      <c r="F52" s="12">
        <f t="shared" si="0"/>
        <v>500</v>
      </c>
    </row>
    <row r="53" spans="1:6" ht="31.2" x14ac:dyDescent="0.3">
      <c r="A53" s="7" t="s">
        <v>130</v>
      </c>
      <c r="B53" s="10" t="s">
        <v>233</v>
      </c>
      <c r="C53" s="7" t="s">
        <v>175</v>
      </c>
      <c r="D53" s="14">
        <v>100</v>
      </c>
      <c r="E53" s="33">
        <v>25</v>
      </c>
      <c r="F53" s="12">
        <f t="shared" si="0"/>
        <v>2500</v>
      </c>
    </row>
    <row r="54" spans="1:6" ht="31.2" x14ac:dyDescent="0.3">
      <c r="A54" s="7" t="s">
        <v>132</v>
      </c>
      <c r="B54" s="10" t="s">
        <v>234</v>
      </c>
      <c r="C54" s="7" t="s">
        <v>175</v>
      </c>
      <c r="D54" s="14">
        <v>20</v>
      </c>
      <c r="E54" s="33">
        <v>5</v>
      </c>
      <c r="F54" s="12">
        <f t="shared" si="0"/>
        <v>100</v>
      </c>
    </row>
    <row r="55" spans="1:6" ht="31.2" x14ac:dyDescent="0.3">
      <c r="A55" s="7" t="s">
        <v>134</v>
      </c>
      <c r="B55" s="18" t="s">
        <v>402</v>
      </c>
      <c r="C55" s="7" t="s">
        <v>175</v>
      </c>
      <c r="D55" s="14">
        <v>40</v>
      </c>
      <c r="E55" s="33">
        <v>350</v>
      </c>
      <c r="F55" s="12">
        <f t="shared" si="0"/>
        <v>14000</v>
      </c>
    </row>
    <row r="56" spans="1:6" ht="31.2" x14ac:dyDescent="0.3">
      <c r="A56" s="7" t="s">
        <v>235</v>
      </c>
      <c r="B56" s="18" t="s">
        <v>403</v>
      </c>
      <c r="C56" s="7" t="s">
        <v>175</v>
      </c>
      <c r="D56" s="14">
        <v>40</v>
      </c>
      <c r="E56" s="33">
        <v>150</v>
      </c>
      <c r="F56" s="12">
        <f t="shared" si="0"/>
        <v>6000</v>
      </c>
    </row>
    <row r="57" spans="1:6" ht="31.2" x14ac:dyDescent="0.3">
      <c r="A57" s="7" t="s">
        <v>236</v>
      </c>
      <c r="B57" s="10" t="s">
        <v>108</v>
      </c>
      <c r="C57" s="7" t="s">
        <v>5</v>
      </c>
      <c r="D57" s="14">
        <v>10</v>
      </c>
      <c r="E57" s="33">
        <v>10</v>
      </c>
      <c r="F57" s="12">
        <f t="shared" si="0"/>
        <v>100</v>
      </c>
    </row>
    <row r="58" spans="1:6" ht="31.2" x14ac:dyDescent="0.3">
      <c r="A58" s="7" t="s">
        <v>237</v>
      </c>
      <c r="B58" s="10" t="s">
        <v>238</v>
      </c>
      <c r="C58" s="7" t="s">
        <v>175</v>
      </c>
      <c r="D58" s="14">
        <v>20</v>
      </c>
      <c r="E58" s="33">
        <v>15</v>
      </c>
      <c r="F58" s="12">
        <f t="shared" si="0"/>
        <v>300</v>
      </c>
    </row>
    <row r="59" spans="1:6" ht="31.2" x14ac:dyDescent="0.3">
      <c r="A59" s="7" t="s">
        <v>239</v>
      </c>
      <c r="B59" s="10" t="s">
        <v>77</v>
      </c>
      <c r="C59" s="7" t="s">
        <v>5</v>
      </c>
      <c r="D59" s="14">
        <v>4</v>
      </c>
      <c r="E59" s="33">
        <v>10</v>
      </c>
      <c r="F59" s="12">
        <f t="shared" si="0"/>
        <v>40</v>
      </c>
    </row>
    <row r="60" spans="1:6" ht="31.2" x14ac:dyDescent="0.3">
      <c r="A60" s="7" t="s">
        <v>240</v>
      </c>
      <c r="B60" s="10" t="s">
        <v>241</v>
      </c>
      <c r="C60" s="7" t="s">
        <v>199</v>
      </c>
      <c r="D60" s="14">
        <v>25</v>
      </c>
      <c r="E60" s="33">
        <v>150</v>
      </c>
      <c r="F60" s="12">
        <f t="shared" si="0"/>
        <v>3750</v>
      </c>
    </row>
    <row r="61" spans="1:6" ht="31.2" x14ac:dyDescent="0.3">
      <c r="A61" s="7" t="s">
        <v>242</v>
      </c>
      <c r="B61" s="10" t="s">
        <v>243</v>
      </c>
      <c r="C61" s="7" t="s">
        <v>199</v>
      </c>
      <c r="D61" s="14">
        <v>25</v>
      </c>
      <c r="E61" s="33">
        <v>200</v>
      </c>
      <c r="F61" s="12">
        <f t="shared" si="0"/>
        <v>5000</v>
      </c>
    </row>
    <row r="62" spans="1:6" ht="31.2" x14ac:dyDescent="0.3">
      <c r="A62" s="7" t="s">
        <v>244</v>
      </c>
      <c r="B62" s="10" t="s">
        <v>81</v>
      </c>
      <c r="C62" s="7" t="s">
        <v>199</v>
      </c>
      <c r="D62" s="14">
        <v>30</v>
      </c>
      <c r="E62" s="33">
        <v>150</v>
      </c>
      <c r="F62" s="12">
        <f t="shared" si="0"/>
        <v>4500</v>
      </c>
    </row>
    <row r="63" spans="1:6" ht="31.2" x14ac:dyDescent="0.3">
      <c r="A63" s="7" t="s">
        <v>245</v>
      </c>
      <c r="B63" s="10" t="s">
        <v>83</v>
      </c>
      <c r="C63" s="7" t="s">
        <v>5</v>
      </c>
      <c r="D63" s="14">
        <v>100</v>
      </c>
      <c r="E63" s="33">
        <v>15</v>
      </c>
      <c r="F63" s="12">
        <f t="shared" si="0"/>
        <v>1500</v>
      </c>
    </row>
    <row r="64" spans="1:6" ht="15.6" x14ac:dyDescent="0.3">
      <c r="A64" s="7" t="s">
        <v>246</v>
      </c>
      <c r="B64" s="10" t="s">
        <v>89</v>
      </c>
      <c r="C64" s="7" t="s">
        <v>175</v>
      </c>
      <c r="D64" s="14">
        <v>50</v>
      </c>
      <c r="E64" s="33">
        <v>30</v>
      </c>
      <c r="F64" s="12">
        <f t="shared" si="0"/>
        <v>1500</v>
      </c>
    </row>
    <row r="65" spans="1:6" ht="31.2" x14ac:dyDescent="0.3">
      <c r="A65" s="7" t="s">
        <v>247</v>
      </c>
      <c r="B65" s="10" t="s">
        <v>91</v>
      </c>
      <c r="C65" s="7" t="s">
        <v>102</v>
      </c>
      <c r="D65" s="14">
        <v>50</v>
      </c>
      <c r="E65" s="33">
        <v>15</v>
      </c>
      <c r="F65" s="12">
        <f t="shared" si="0"/>
        <v>750</v>
      </c>
    </row>
    <row r="66" spans="1:6" ht="31.2" x14ac:dyDescent="0.3">
      <c r="A66" s="7" t="s">
        <v>248</v>
      </c>
      <c r="B66" s="10" t="s">
        <v>409</v>
      </c>
      <c r="C66" s="7" t="s">
        <v>41</v>
      </c>
      <c r="D66" s="14">
        <v>100</v>
      </c>
      <c r="E66" s="33">
        <v>8</v>
      </c>
      <c r="F66" s="12">
        <f t="shared" si="0"/>
        <v>800</v>
      </c>
    </row>
    <row r="67" spans="1:6" ht="15.6" x14ac:dyDescent="0.3">
      <c r="A67" s="7" t="s">
        <v>249</v>
      </c>
      <c r="B67" s="10" t="s">
        <v>250</v>
      </c>
      <c r="C67" s="7" t="s">
        <v>5</v>
      </c>
      <c r="D67" s="14">
        <v>40</v>
      </c>
      <c r="E67" s="33">
        <v>10</v>
      </c>
      <c r="F67" s="12">
        <f t="shared" si="0"/>
        <v>400</v>
      </c>
    </row>
    <row r="68" spans="1:6" ht="31.2" x14ac:dyDescent="0.3">
      <c r="A68" s="7" t="s">
        <v>251</v>
      </c>
      <c r="B68" s="10" t="s">
        <v>252</v>
      </c>
      <c r="C68" s="7" t="s">
        <v>5</v>
      </c>
      <c r="D68" s="14">
        <v>5</v>
      </c>
      <c r="E68" s="33">
        <v>250</v>
      </c>
      <c r="F68" s="12">
        <f t="shared" si="0"/>
        <v>1250</v>
      </c>
    </row>
    <row r="69" spans="1:6" ht="31.2" x14ac:dyDescent="0.3">
      <c r="A69" s="7" t="s">
        <v>253</v>
      </c>
      <c r="B69" s="10" t="s">
        <v>254</v>
      </c>
      <c r="C69" s="7" t="s">
        <v>199</v>
      </c>
      <c r="D69" s="14">
        <v>15</v>
      </c>
      <c r="E69" s="33">
        <v>200</v>
      </c>
      <c r="F69" s="12">
        <f t="shared" si="0"/>
        <v>3000</v>
      </c>
    </row>
    <row r="70" spans="1:6" ht="31.2" x14ac:dyDescent="0.3">
      <c r="A70" s="7" t="s">
        <v>255</v>
      </c>
      <c r="B70" s="10" t="s">
        <v>404</v>
      </c>
      <c r="C70" s="7" t="s">
        <v>199</v>
      </c>
      <c r="D70" s="14">
        <v>15</v>
      </c>
      <c r="E70" s="33">
        <v>100</v>
      </c>
      <c r="F70" s="12">
        <f t="shared" si="0"/>
        <v>1500</v>
      </c>
    </row>
    <row r="71" spans="1:6" ht="31.2" x14ac:dyDescent="0.3">
      <c r="A71" s="7" t="s">
        <v>256</v>
      </c>
      <c r="B71" s="10" t="s">
        <v>96</v>
      </c>
      <c r="C71" s="7" t="s">
        <v>5</v>
      </c>
      <c r="D71" s="14">
        <v>1</v>
      </c>
      <c r="E71" s="33">
        <v>600</v>
      </c>
      <c r="F71" s="12">
        <f t="shared" si="0"/>
        <v>600</v>
      </c>
    </row>
    <row r="72" spans="1:6" ht="31.2" x14ac:dyDescent="0.3">
      <c r="A72" s="7" t="s">
        <v>257</v>
      </c>
      <c r="B72" s="10" t="s">
        <v>195</v>
      </c>
      <c r="C72" s="7" t="s">
        <v>5</v>
      </c>
      <c r="D72" s="14">
        <v>1</v>
      </c>
      <c r="E72" s="33">
        <v>1200</v>
      </c>
      <c r="F72" s="12">
        <f t="shared" si="0"/>
        <v>1200</v>
      </c>
    </row>
    <row r="73" spans="1:6" ht="31.2" x14ac:dyDescent="0.3">
      <c r="A73" s="7" t="s">
        <v>258</v>
      </c>
      <c r="B73" s="10" t="s">
        <v>99</v>
      </c>
      <c r="C73" s="7" t="s">
        <v>5</v>
      </c>
      <c r="D73" s="14">
        <v>26</v>
      </c>
      <c r="E73" s="33">
        <v>30</v>
      </c>
      <c r="F73" s="12">
        <f t="shared" si="0"/>
        <v>780</v>
      </c>
    </row>
    <row r="74" spans="1:6" ht="31.2" x14ac:dyDescent="0.3">
      <c r="A74" s="7" t="s">
        <v>259</v>
      </c>
      <c r="B74" s="10" t="s">
        <v>260</v>
      </c>
      <c r="C74" s="7" t="s">
        <v>5</v>
      </c>
      <c r="D74" s="14">
        <v>100</v>
      </c>
      <c r="E74" s="33">
        <v>10</v>
      </c>
      <c r="F74" s="12">
        <f t="shared" si="0"/>
        <v>1000</v>
      </c>
    </row>
    <row r="75" spans="1:6" ht="31.2" x14ac:dyDescent="0.3">
      <c r="A75" s="7" t="s">
        <v>261</v>
      </c>
      <c r="B75" s="10" t="s">
        <v>262</v>
      </c>
      <c r="C75" s="7" t="s">
        <v>102</v>
      </c>
      <c r="D75" s="14">
        <v>5</v>
      </c>
      <c r="E75" s="33">
        <v>20</v>
      </c>
      <c r="F75" s="12">
        <f t="shared" si="0"/>
        <v>100</v>
      </c>
    </row>
    <row r="76" spans="1:6" ht="15.6" x14ac:dyDescent="0.3">
      <c r="A76" s="4" t="s">
        <v>14</v>
      </c>
      <c r="B76" s="9" t="s">
        <v>126</v>
      </c>
      <c r="C76" s="10"/>
      <c r="D76" s="10"/>
      <c r="E76" s="33"/>
      <c r="F76" s="12"/>
    </row>
    <row r="77" spans="1:6" ht="31.2" x14ac:dyDescent="0.3">
      <c r="A77" s="7" t="s">
        <v>137</v>
      </c>
      <c r="B77" s="10" t="s">
        <v>128</v>
      </c>
      <c r="C77" s="7" t="s">
        <v>175</v>
      </c>
      <c r="D77" s="14">
        <v>100</v>
      </c>
      <c r="E77" s="33">
        <v>15</v>
      </c>
      <c r="F77" s="12">
        <f t="shared" ref="F77:F139" si="1">D77*E77</f>
        <v>1500</v>
      </c>
    </row>
    <row r="78" spans="1:6" ht="31.2" x14ac:dyDescent="0.3">
      <c r="A78" s="7" t="s">
        <v>263</v>
      </c>
      <c r="B78" s="10" t="s">
        <v>264</v>
      </c>
      <c r="C78" s="7" t="s">
        <v>5</v>
      </c>
      <c r="D78" s="14">
        <v>10</v>
      </c>
      <c r="E78" s="33">
        <v>10</v>
      </c>
      <c r="F78" s="12">
        <f t="shared" si="1"/>
        <v>100</v>
      </c>
    </row>
    <row r="79" spans="1:6" ht="31.2" x14ac:dyDescent="0.3">
      <c r="A79" s="7" t="s">
        <v>265</v>
      </c>
      <c r="B79" s="10" t="s">
        <v>266</v>
      </c>
      <c r="C79" s="7" t="s">
        <v>5</v>
      </c>
      <c r="D79" s="14">
        <v>25</v>
      </c>
      <c r="E79" s="33">
        <v>10</v>
      </c>
      <c r="F79" s="12">
        <f t="shared" si="1"/>
        <v>250</v>
      </c>
    </row>
    <row r="80" spans="1:6" ht="15.6" x14ac:dyDescent="0.3">
      <c r="A80" s="7" t="s">
        <v>267</v>
      </c>
      <c r="B80" s="10" t="s">
        <v>131</v>
      </c>
      <c r="C80" s="7" t="s">
        <v>5</v>
      </c>
      <c r="D80" s="14">
        <v>8</v>
      </c>
      <c r="E80" s="33">
        <v>500</v>
      </c>
      <c r="F80" s="12">
        <f t="shared" si="1"/>
        <v>4000</v>
      </c>
    </row>
    <row r="81" spans="1:6" ht="31.2" x14ac:dyDescent="0.3">
      <c r="A81" s="7" t="s">
        <v>268</v>
      </c>
      <c r="B81" s="10" t="s">
        <v>133</v>
      </c>
      <c r="C81" s="7" t="s">
        <v>5</v>
      </c>
      <c r="D81" s="14">
        <v>4</v>
      </c>
      <c r="E81" s="33">
        <v>35</v>
      </c>
      <c r="F81" s="12">
        <f t="shared" si="1"/>
        <v>140</v>
      </c>
    </row>
    <row r="82" spans="1:6" ht="15.6" x14ac:dyDescent="0.3">
      <c r="A82" s="7" t="s">
        <v>269</v>
      </c>
      <c r="B82" s="10" t="s">
        <v>135</v>
      </c>
      <c r="C82" s="7" t="s">
        <v>5</v>
      </c>
      <c r="D82" s="14">
        <v>4</v>
      </c>
      <c r="E82" s="33">
        <v>55</v>
      </c>
      <c r="F82" s="12">
        <f t="shared" si="1"/>
        <v>220</v>
      </c>
    </row>
    <row r="83" spans="1:6" ht="15.6" x14ac:dyDescent="0.3">
      <c r="A83" s="4" t="s">
        <v>15</v>
      </c>
      <c r="B83" s="9" t="s">
        <v>136</v>
      </c>
      <c r="C83" s="4"/>
      <c r="D83" s="19"/>
      <c r="E83" s="33"/>
      <c r="F83" s="12">
        <f t="shared" si="1"/>
        <v>0</v>
      </c>
    </row>
    <row r="84" spans="1:6" ht="31.2" x14ac:dyDescent="0.3">
      <c r="A84" s="7" t="s">
        <v>140</v>
      </c>
      <c r="B84" s="10" t="s">
        <v>138</v>
      </c>
      <c r="C84" s="7" t="s">
        <v>5</v>
      </c>
      <c r="D84" s="14">
        <v>40</v>
      </c>
      <c r="E84" s="33">
        <v>15</v>
      </c>
      <c r="F84" s="12">
        <f t="shared" si="1"/>
        <v>600</v>
      </c>
    </row>
    <row r="85" spans="1:6" ht="15.6" x14ac:dyDescent="0.3">
      <c r="A85" s="4" t="s">
        <v>16</v>
      </c>
      <c r="B85" s="9" t="s">
        <v>139</v>
      </c>
      <c r="C85" s="4"/>
      <c r="D85" s="19"/>
      <c r="E85" s="33"/>
      <c r="F85" s="12"/>
    </row>
    <row r="86" spans="1:6" ht="31.2" x14ac:dyDescent="0.3">
      <c r="A86" s="7" t="s">
        <v>152</v>
      </c>
      <c r="B86" s="10" t="s">
        <v>270</v>
      </c>
      <c r="C86" s="7" t="s">
        <v>5</v>
      </c>
      <c r="D86" s="14">
        <v>50</v>
      </c>
      <c r="E86" s="33">
        <v>70</v>
      </c>
      <c r="F86" s="12">
        <f t="shared" si="1"/>
        <v>3500</v>
      </c>
    </row>
    <row r="87" spans="1:6" ht="31.2" x14ac:dyDescent="0.3">
      <c r="A87" s="7" t="s">
        <v>153</v>
      </c>
      <c r="B87" s="10" t="s">
        <v>143</v>
      </c>
      <c r="C87" s="7" t="s">
        <v>5</v>
      </c>
      <c r="D87" s="14">
        <v>70</v>
      </c>
      <c r="E87" s="33">
        <v>35</v>
      </c>
      <c r="F87" s="12">
        <f t="shared" si="1"/>
        <v>2450</v>
      </c>
    </row>
    <row r="88" spans="1:6" ht="31.2" x14ac:dyDescent="0.3">
      <c r="A88" s="7" t="s">
        <v>198</v>
      </c>
      <c r="B88" s="10" t="s">
        <v>145</v>
      </c>
      <c r="C88" s="7" t="s">
        <v>5</v>
      </c>
      <c r="D88" s="14">
        <v>70</v>
      </c>
      <c r="E88" s="33">
        <v>20</v>
      </c>
      <c r="F88" s="12">
        <f t="shared" si="1"/>
        <v>1400</v>
      </c>
    </row>
    <row r="89" spans="1:6" ht="15.6" x14ac:dyDescent="0.3">
      <c r="A89" s="7" t="s">
        <v>200</v>
      </c>
      <c r="B89" s="10" t="s">
        <v>391</v>
      </c>
      <c r="C89" s="7" t="s">
        <v>5</v>
      </c>
      <c r="D89" s="14">
        <v>5</v>
      </c>
      <c r="E89" s="33">
        <v>450</v>
      </c>
      <c r="F89" s="12">
        <f t="shared" si="1"/>
        <v>2250</v>
      </c>
    </row>
    <row r="90" spans="1:6" ht="31.2" x14ac:dyDescent="0.3">
      <c r="A90" s="7" t="s">
        <v>202</v>
      </c>
      <c r="B90" s="10" t="s">
        <v>149</v>
      </c>
      <c r="C90" s="7" t="s">
        <v>5</v>
      </c>
      <c r="D90" s="14">
        <v>5</v>
      </c>
      <c r="E90" s="33">
        <v>50</v>
      </c>
      <c r="F90" s="12">
        <f t="shared" si="1"/>
        <v>250</v>
      </c>
    </row>
    <row r="91" spans="1:6" ht="31.2" x14ac:dyDescent="0.3">
      <c r="A91" s="7" t="s">
        <v>204</v>
      </c>
      <c r="B91" s="10" t="s">
        <v>151</v>
      </c>
      <c r="C91" s="7" t="s">
        <v>5</v>
      </c>
      <c r="D91" s="14">
        <v>5</v>
      </c>
      <c r="E91" s="33">
        <v>5</v>
      </c>
      <c r="F91" s="12">
        <f t="shared" si="1"/>
        <v>25</v>
      </c>
    </row>
    <row r="92" spans="1:6" ht="15.6" x14ac:dyDescent="0.3">
      <c r="A92" s="4" t="s">
        <v>17</v>
      </c>
      <c r="B92" s="9" t="s">
        <v>340</v>
      </c>
      <c r="C92" s="7"/>
      <c r="D92" s="14"/>
      <c r="E92" s="33"/>
      <c r="F92" s="12"/>
    </row>
    <row r="93" spans="1:6" ht="46.8" x14ac:dyDescent="0.3">
      <c r="A93" s="7" t="s">
        <v>155</v>
      </c>
      <c r="B93" s="10" t="s">
        <v>342</v>
      </c>
      <c r="C93" s="7" t="s">
        <v>199</v>
      </c>
      <c r="D93" s="14">
        <v>500</v>
      </c>
      <c r="E93" s="33">
        <v>40</v>
      </c>
      <c r="F93" s="12">
        <f t="shared" si="1"/>
        <v>20000</v>
      </c>
    </row>
    <row r="94" spans="1:6" ht="31.2" x14ac:dyDescent="0.3">
      <c r="A94" s="7" t="s">
        <v>156</v>
      </c>
      <c r="B94" s="10" t="s">
        <v>405</v>
      </c>
      <c r="C94" s="7" t="s">
        <v>199</v>
      </c>
      <c r="D94" s="14">
        <v>500</v>
      </c>
      <c r="E94" s="33">
        <v>5</v>
      </c>
      <c r="F94" s="12">
        <f t="shared" si="1"/>
        <v>2500</v>
      </c>
    </row>
    <row r="95" spans="1:6" ht="31.2" x14ac:dyDescent="0.3">
      <c r="A95" s="7" t="s">
        <v>157</v>
      </c>
      <c r="B95" s="10" t="s">
        <v>406</v>
      </c>
      <c r="C95" s="7" t="s">
        <v>199</v>
      </c>
      <c r="D95" s="14">
        <v>200</v>
      </c>
      <c r="E95" s="33">
        <v>75</v>
      </c>
      <c r="F95" s="12">
        <f t="shared" si="1"/>
        <v>15000</v>
      </c>
    </row>
    <row r="96" spans="1:6" ht="31.2" x14ac:dyDescent="0.3">
      <c r="A96" s="7" t="s">
        <v>158</v>
      </c>
      <c r="B96" s="10" t="s">
        <v>373</v>
      </c>
      <c r="C96" s="7" t="s">
        <v>199</v>
      </c>
      <c r="D96" s="14">
        <v>100</v>
      </c>
      <c r="E96" s="33">
        <v>120</v>
      </c>
      <c r="F96" s="12">
        <f t="shared" si="1"/>
        <v>12000</v>
      </c>
    </row>
    <row r="97" spans="1:6" ht="15.6" x14ac:dyDescent="0.3">
      <c r="A97" s="4" t="s">
        <v>18</v>
      </c>
      <c r="B97" s="9" t="s">
        <v>154</v>
      </c>
      <c r="C97" s="4"/>
      <c r="D97" s="19"/>
      <c r="E97" s="33"/>
      <c r="F97" s="12"/>
    </row>
    <row r="98" spans="1:6" ht="31.2" x14ac:dyDescent="0.3">
      <c r="A98" s="7" t="s">
        <v>161</v>
      </c>
      <c r="B98" s="10" t="s">
        <v>374</v>
      </c>
      <c r="C98" s="7" t="s">
        <v>102</v>
      </c>
      <c r="D98" s="14">
        <v>5</v>
      </c>
      <c r="E98" s="33">
        <v>500</v>
      </c>
      <c r="F98" s="12">
        <f t="shared" si="1"/>
        <v>2500</v>
      </c>
    </row>
    <row r="99" spans="1:6" ht="31.2" x14ac:dyDescent="0.3">
      <c r="A99" s="7" t="s">
        <v>162</v>
      </c>
      <c r="B99" s="10" t="s">
        <v>375</v>
      </c>
      <c r="C99" s="7" t="s">
        <v>5</v>
      </c>
      <c r="D99" s="14">
        <v>5</v>
      </c>
      <c r="E99" s="33">
        <v>500</v>
      </c>
      <c r="F99" s="12">
        <f t="shared" si="1"/>
        <v>2500</v>
      </c>
    </row>
    <row r="100" spans="1:6" ht="31.2" x14ac:dyDescent="0.3">
      <c r="A100" s="7" t="s">
        <v>163</v>
      </c>
      <c r="B100" s="10" t="s">
        <v>271</v>
      </c>
      <c r="C100" s="7" t="s">
        <v>5</v>
      </c>
      <c r="D100" s="14">
        <v>5</v>
      </c>
      <c r="E100" s="33">
        <v>100</v>
      </c>
      <c r="F100" s="12">
        <f t="shared" si="1"/>
        <v>500</v>
      </c>
    </row>
    <row r="101" spans="1:6" ht="31.2" x14ac:dyDescent="0.3">
      <c r="A101" s="7" t="s">
        <v>164</v>
      </c>
      <c r="B101" s="10" t="s">
        <v>345</v>
      </c>
      <c r="C101" s="7" t="s">
        <v>102</v>
      </c>
      <c r="D101" s="14">
        <v>3</v>
      </c>
      <c r="E101" s="33">
        <v>30</v>
      </c>
      <c r="F101" s="12">
        <f t="shared" si="1"/>
        <v>90</v>
      </c>
    </row>
    <row r="102" spans="1:6" ht="31.2" x14ac:dyDescent="0.3">
      <c r="A102" s="7" t="s">
        <v>165</v>
      </c>
      <c r="B102" s="10" t="s">
        <v>346</v>
      </c>
      <c r="C102" s="7" t="s">
        <v>102</v>
      </c>
      <c r="D102" s="14">
        <v>3</v>
      </c>
      <c r="E102" s="33">
        <v>50</v>
      </c>
      <c r="F102" s="12">
        <f t="shared" si="1"/>
        <v>150</v>
      </c>
    </row>
    <row r="103" spans="1:6" ht="31.2" x14ac:dyDescent="0.3">
      <c r="A103" s="7" t="s">
        <v>272</v>
      </c>
      <c r="B103" s="21" t="s">
        <v>273</v>
      </c>
      <c r="C103" s="7" t="s">
        <v>102</v>
      </c>
      <c r="D103" s="14">
        <v>5</v>
      </c>
      <c r="E103" s="33">
        <v>150</v>
      </c>
      <c r="F103" s="12">
        <f t="shared" si="1"/>
        <v>750</v>
      </c>
    </row>
    <row r="104" spans="1:6" ht="15.6" x14ac:dyDescent="0.3">
      <c r="A104" s="4" t="s">
        <v>19</v>
      </c>
      <c r="B104" s="16" t="s">
        <v>376</v>
      </c>
      <c r="C104" s="7"/>
      <c r="D104" s="14"/>
      <c r="E104" s="33"/>
      <c r="F104" s="12"/>
    </row>
    <row r="105" spans="1:6" ht="15.6" x14ac:dyDescent="0.3">
      <c r="A105" s="7" t="s">
        <v>167</v>
      </c>
      <c r="B105" s="10" t="s">
        <v>274</v>
      </c>
      <c r="C105" s="7" t="s">
        <v>102</v>
      </c>
      <c r="D105" s="14">
        <v>2</v>
      </c>
      <c r="E105" s="33">
        <v>600</v>
      </c>
      <c r="F105" s="12">
        <f t="shared" si="1"/>
        <v>1200</v>
      </c>
    </row>
    <row r="106" spans="1:6" ht="31.2" x14ac:dyDescent="0.3">
      <c r="A106" s="7" t="s">
        <v>168</v>
      </c>
      <c r="B106" s="10" t="s">
        <v>275</v>
      </c>
      <c r="C106" s="7" t="s">
        <v>5</v>
      </c>
      <c r="D106" s="14">
        <v>2</v>
      </c>
      <c r="E106" s="33">
        <v>200</v>
      </c>
      <c r="F106" s="12">
        <f t="shared" si="1"/>
        <v>400</v>
      </c>
    </row>
    <row r="107" spans="1:6" ht="15.6" x14ac:dyDescent="0.3">
      <c r="A107" s="7" t="s">
        <v>170</v>
      </c>
      <c r="B107" s="10" t="s">
        <v>276</v>
      </c>
      <c r="C107" s="7" t="s">
        <v>5</v>
      </c>
      <c r="D107" s="14">
        <v>8</v>
      </c>
      <c r="E107" s="33">
        <v>100</v>
      </c>
      <c r="F107" s="12">
        <f t="shared" si="1"/>
        <v>800</v>
      </c>
    </row>
    <row r="108" spans="1:6" ht="15.6" x14ac:dyDescent="0.3">
      <c r="A108" s="7" t="s">
        <v>171</v>
      </c>
      <c r="B108" s="10" t="s">
        <v>277</v>
      </c>
      <c r="C108" s="7" t="s">
        <v>5</v>
      </c>
      <c r="D108" s="14">
        <v>10</v>
      </c>
      <c r="E108" s="33">
        <v>100</v>
      </c>
      <c r="F108" s="12">
        <f t="shared" si="1"/>
        <v>1000</v>
      </c>
    </row>
    <row r="109" spans="1:6" ht="15.6" x14ac:dyDescent="0.3">
      <c r="A109" s="7" t="s">
        <v>172</v>
      </c>
      <c r="B109" s="10" t="s">
        <v>278</v>
      </c>
      <c r="C109" s="7" t="s">
        <v>5</v>
      </c>
      <c r="D109" s="14">
        <v>2</v>
      </c>
      <c r="E109" s="33">
        <v>250</v>
      </c>
      <c r="F109" s="12">
        <f t="shared" si="1"/>
        <v>500</v>
      </c>
    </row>
    <row r="110" spans="1:6" ht="31.2" x14ac:dyDescent="0.3">
      <c r="A110" s="7" t="s">
        <v>173</v>
      </c>
      <c r="B110" s="10" t="s">
        <v>279</v>
      </c>
      <c r="C110" s="7" t="s">
        <v>5</v>
      </c>
      <c r="D110" s="14">
        <v>2</v>
      </c>
      <c r="E110" s="33">
        <v>50</v>
      </c>
      <c r="F110" s="12">
        <f t="shared" si="1"/>
        <v>100</v>
      </c>
    </row>
    <row r="111" spans="1:6" ht="31.2" x14ac:dyDescent="0.3">
      <c r="A111" s="7" t="s">
        <v>280</v>
      </c>
      <c r="B111" s="10" t="s">
        <v>281</v>
      </c>
      <c r="C111" s="7" t="s">
        <v>5</v>
      </c>
      <c r="D111" s="14">
        <v>2</v>
      </c>
      <c r="E111" s="33">
        <v>150</v>
      </c>
      <c r="F111" s="12">
        <f t="shared" si="1"/>
        <v>300</v>
      </c>
    </row>
    <row r="112" spans="1:6" ht="15.6" x14ac:dyDescent="0.3">
      <c r="A112" s="4" t="s">
        <v>282</v>
      </c>
      <c r="B112" s="9" t="s">
        <v>377</v>
      </c>
      <c r="C112" s="7"/>
      <c r="D112" s="14"/>
      <c r="E112" s="33"/>
      <c r="F112" s="12"/>
    </row>
    <row r="113" spans="1:6" ht="31.2" x14ac:dyDescent="0.3">
      <c r="A113" s="7" t="s">
        <v>283</v>
      </c>
      <c r="B113" s="10" t="s">
        <v>284</v>
      </c>
      <c r="C113" s="7" t="s">
        <v>102</v>
      </c>
      <c r="D113" s="14">
        <v>10</v>
      </c>
      <c r="E113" s="33">
        <v>80</v>
      </c>
      <c r="F113" s="12">
        <f t="shared" si="1"/>
        <v>800</v>
      </c>
    </row>
    <row r="114" spans="1:6" ht="15.6" x14ac:dyDescent="0.3">
      <c r="A114" s="7" t="s">
        <v>285</v>
      </c>
      <c r="B114" s="10" t="s">
        <v>286</v>
      </c>
      <c r="C114" s="7" t="s">
        <v>102</v>
      </c>
      <c r="D114" s="14">
        <v>20</v>
      </c>
      <c r="E114" s="33">
        <v>30</v>
      </c>
      <c r="F114" s="12">
        <f t="shared" si="1"/>
        <v>600</v>
      </c>
    </row>
    <row r="115" spans="1:6" ht="15.6" x14ac:dyDescent="0.3">
      <c r="A115" s="7" t="s">
        <v>287</v>
      </c>
      <c r="B115" s="10" t="s">
        <v>288</v>
      </c>
      <c r="C115" s="7" t="s">
        <v>102</v>
      </c>
      <c r="D115" s="14">
        <v>10</v>
      </c>
      <c r="E115" s="33">
        <v>150</v>
      </c>
      <c r="F115" s="12">
        <f t="shared" si="1"/>
        <v>1500</v>
      </c>
    </row>
    <row r="116" spans="1:6" ht="15.6" x14ac:dyDescent="0.3">
      <c r="A116" s="7" t="s">
        <v>289</v>
      </c>
      <c r="B116" s="9" t="s">
        <v>290</v>
      </c>
      <c r="C116" s="7"/>
      <c r="D116" s="14"/>
      <c r="E116" s="33"/>
      <c r="F116" s="12"/>
    </row>
    <row r="117" spans="1:6" ht="31.2" x14ac:dyDescent="0.3">
      <c r="A117" s="7" t="s">
        <v>291</v>
      </c>
      <c r="B117" s="10" t="s">
        <v>292</v>
      </c>
      <c r="C117" s="7" t="s">
        <v>5</v>
      </c>
      <c r="D117" s="14">
        <v>3</v>
      </c>
      <c r="E117" s="33">
        <v>250</v>
      </c>
      <c r="F117" s="12">
        <f t="shared" si="1"/>
        <v>750</v>
      </c>
    </row>
    <row r="118" spans="1:6" ht="15.6" x14ac:dyDescent="0.3">
      <c r="A118" s="7" t="s">
        <v>293</v>
      </c>
      <c r="B118" s="10" t="s">
        <v>294</v>
      </c>
      <c r="C118" s="7" t="s">
        <v>5</v>
      </c>
      <c r="D118" s="14">
        <v>3</v>
      </c>
      <c r="E118" s="33">
        <v>50</v>
      </c>
      <c r="F118" s="12">
        <f t="shared" si="1"/>
        <v>150</v>
      </c>
    </row>
    <row r="119" spans="1:6" ht="15.6" x14ac:dyDescent="0.3">
      <c r="A119" s="7" t="s">
        <v>295</v>
      </c>
      <c r="B119" s="10" t="s">
        <v>250</v>
      </c>
      <c r="C119" s="7" t="s">
        <v>102</v>
      </c>
      <c r="D119" s="14">
        <v>10</v>
      </c>
      <c r="E119" s="33">
        <v>40</v>
      </c>
      <c r="F119" s="12">
        <f t="shared" si="1"/>
        <v>400</v>
      </c>
    </row>
    <row r="120" spans="1:6" ht="31.2" x14ac:dyDescent="0.3">
      <c r="A120" s="24" t="s">
        <v>296</v>
      </c>
      <c r="B120" s="10" t="s">
        <v>297</v>
      </c>
      <c r="C120" s="7" t="s">
        <v>5</v>
      </c>
      <c r="D120" s="14">
        <v>10</v>
      </c>
      <c r="E120" s="33">
        <v>60</v>
      </c>
      <c r="F120" s="12">
        <f t="shared" si="1"/>
        <v>600</v>
      </c>
    </row>
    <row r="121" spans="1:6" ht="31.2" x14ac:dyDescent="0.3">
      <c r="A121" s="7" t="s">
        <v>298</v>
      </c>
      <c r="B121" s="10" t="s">
        <v>299</v>
      </c>
      <c r="C121" s="7" t="s">
        <v>102</v>
      </c>
      <c r="D121" s="14">
        <v>5</v>
      </c>
      <c r="E121" s="33">
        <v>60</v>
      </c>
      <c r="F121" s="12">
        <f t="shared" si="1"/>
        <v>300</v>
      </c>
    </row>
    <row r="122" spans="1:6" ht="15.6" x14ac:dyDescent="0.3">
      <c r="A122" s="7" t="s">
        <v>300</v>
      </c>
      <c r="B122" s="10" t="s">
        <v>288</v>
      </c>
      <c r="C122" s="7" t="s">
        <v>102</v>
      </c>
      <c r="D122" s="14">
        <v>6</v>
      </c>
      <c r="E122" s="33">
        <v>150</v>
      </c>
      <c r="F122" s="12">
        <f t="shared" si="1"/>
        <v>900</v>
      </c>
    </row>
    <row r="123" spans="1:6" ht="31.2" x14ac:dyDescent="0.3">
      <c r="A123" s="7" t="s">
        <v>301</v>
      </c>
      <c r="B123" s="10" t="s">
        <v>284</v>
      </c>
      <c r="C123" s="7" t="s">
        <v>102</v>
      </c>
      <c r="D123" s="14">
        <v>10</v>
      </c>
      <c r="E123" s="33">
        <v>50</v>
      </c>
      <c r="F123" s="12">
        <f t="shared" si="1"/>
        <v>500</v>
      </c>
    </row>
    <row r="124" spans="1:6" ht="31.2" x14ac:dyDescent="0.3">
      <c r="A124" s="7" t="s">
        <v>302</v>
      </c>
      <c r="B124" s="10" t="s">
        <v>303</v>
      </c>
      <c r="C124" s="7" t="s">
        <v>5</v>
      </c>
      <c r="D124" s="14">
        <v>3</v>
      </c>
      <c r="E124" s="33">
        <v>100</v>
      </c>
      <c r="F124" s="12">
        <f t="shared" si="1"/>
        <v>300</v>
      </c>
    </row>
    <row r="125" spans="1:6" ht="31.2" x14ac:dyDescent="0.3">
      <c r="A125" s="7" t="s">
        <v>304</v>
      </c>
      <c r="B125" s="10" t="s">
        <v>305</v>
      </c>
      <c r="C125" s="7" t="s">
        <v>5</v>
      </c>
      <c r="D125" s="14">
        <v>3</v>
      </c>
      <c r="E125" s="33">
        <v>300</v>
      </c>
      <c r="F125" s="12">
        <f t="shared" si="1"/>
        <v>900</v>
      </c>
    </row>
    <row r="126" spans="1:6" ht="15.6" x14ac:dyDescent="0.3">
      <c r="A126" s="4" t="s">
        <v>306</v>
      </c>
      <c r="B126" s="9" t="s">
        <v>307</v>
      </c>
      <c r="C126" s="7"/>
      <c r="D126" s="14"/>
      <c r="E126" s="33"/>
      <c r="F126" s="12"/>
    </row>
    <row r="127" spans="1:6" ht="31.2" x14ac:dyDescent="0.3">
      <c r="A127" s="7" t="s">
        <v>308</v>
      </c>
      <c r="B127" s="10" t="s">
        <v>410</v>
      </c>
      <c r="C127" s="7" t="s">
        <v>102</v>
      </c>
      <c r="D127" s="14">
        <v>10</v>
      </c>
      <c r="E127" s="33">
        <v>600</v>
      </c>
      <c r="F127" s="12">
        <f t="shared" si="1"/>
        <v>6000</v>
      </c>
    </row>
    <row r="128" spans="1:6" ht="31.2" x14ac:dyDescent="0.3">
      <c r="A128" s="7" t="s">
        <v>309</v>
      </c>
      <c r="B128" s="10" t="s">
        <v>365</v>
      </c>
      <c r="C128" s="7" t="s">
        <v>175</v>
      </c>
      <c r="D128" s="14">
        <v>100</v>
      </c>
      <c r="E128" s="33">
        <v>20</v>
      </c>
      <c r="F128" s="12">
        <f t="shared" si="1"/>
        <v>2000</v>
      </c>
    </row>
    <row r="129" spans="1:6" ht="15.6" x14ac:dyDescent="0.3">
      <c r="A129" s="7" t="s">
        <v>310</v>
      </c>
      <c r="B129" s="10" t="s">
        <v>311</v>
      </c>
      <c r="C129" s="7" t="s">
        <v>102</v>
      </c>
      <c r="D129" s="14">
        <v>100</v>
      </c>
      <c r="E129" s="33">
        <v>15</v>
      </c>
      <c r="F129" s="12">
        <f t="shared" si="1"/>
        <v>1500</v>
      </c>
    </row>
    <row r="130" spans="1:6" ht="31.2" x14ac:dyDescent="0.3">
      <c r="A130" s="7" t="s">
        <v>28</v>
      </c>
      <c r="B130" s="10" t="s">
        <v>312</v>
      </c>
      <c r="C130" s="7" t="s">
        <v>102</v>
      </c>
      <c r="D130" s="14">
        <v>3</v>
      </c>
      <c r="E130" s="33">
        <v>35</v>
      </c>
      <c r="F130" s="12">
        <f t="shared" si="1"/>
        <v>105</v>
      </c>
    </row>
    <row r="131" spans="1:6" ht="31.2" x14ac:dyDescent="0.3">
      <c r="A131" s="7" t="s">
        <v>313</v>
      </c>
      <c r="B131" s="10" t="s">
        <v>314</v>
      </c>
      <c r="C131" s="7" t="s">
        <v>102</v>
      </c>
      <c r="D131" s="14">
        <v>3</v>
      </c>
      <c r="E131" s="33">
        <v>55</v>
      </c>
      <c r="F131" s="12">
        <f t="shared" si="1"/>
        <v>165</v>
      </c>
    </row>
    <row r="132" spans="1:6" ht="46.8" x14ac:dyDescent="0.3">
      <c r="A132" s="7" t="s">
        <v>315</v>
      </c>
      <c r="B132" s="29" t="s">
        <v>316</v>
      </c>
      <c r="C132" s="7" t="s">
        <v>102</v>
      </c>
      <c r="D132" s="14">
        <v>4</v>
      </c>
      <c r="E132" s="33">
        <v>200</v>
      </c>
      <c r="F132" s="12">
        <f t="shared" si="1"/>
        <v>800</v>
      </c>
    </row>
    <row r="133" spans="1:6" ht="46.8" x14ac:dyDescent="0.3">
      <c r="A133" s="7" t="s">
        <v>317</v>
      </c>
      <c r="B133" s="29" t="s">
        <v>318</v>
      </c>
      <c r="C133" s="7" t="s">
        <v>5</v>
      </c>
      <c r="D133" s="14">
        <v>6</v>
      </c>
      <c r="E133" s="33">
        <v>100</v>
      </c>
      <c r="F133" s="12">
        <f t="shared" si="1"/>
        <v>600</v>
      </c>
    </row>
    <row r="134" spans="1:6" ht="15.6" x14ac:dyDescent="0.3">
      <c r="A134" s="4" t="s">
        <v>319</v>
      </c>
      <c r="B134" s="9" t="s">
        <v>320</v>
      </c>
      <c r="C134" s="7"/>
      <c r="D134" s="14"/>
      <c r="E134" s="33"/>
      <c r="F134" s="12"/>
    </row>
    <row r="135" spans="1:6" ht="31.2" x14ac:dyDescent="0.3">
      <c r="A135" s="7" t="s">
        <v>321</v>
      </c>
      <c r="B135" s="10" t="s">
        <v>322</v>
      </c>
      <c r="C135" s="7" t="s">
        <v>199</v>
      </c>
      <c r="D135" s="14">
        <v>9</v>
      </c>
      <c r="E135" s="33">
        <v>500</v>
      </c>
      <c r="F135" s="12">
        <f t="shared" si="1"/>
        <v>4500</v>
      </c>
    </row>
    <row r="136" spans="1:6" ht="15.6" x14ac:dyDescent="0.3">
      <c r="A136" s="7" t="s">
        <v>323</v>
      </c>
      <c r="B136" s="10" t="s">
        <v>324</v>
      </c>
      <c r="C136" s="7" t="s">
        <v>175</v>
      </c>
      <c r="D136" s="14">
        <v>9</v>
      </c>
      <c r="E136" s="33">
        <v>600</v>
      </c>
      <c r="F136" s="12">
        <f t="shared" si="1"/>
        <v>5400</v>
      </c>
    </row>
    <row r="137" spans="1:6" ht="46.8" x14ac:dyDescent="0.3">
      <c r="A137" s="4" t="s">
        <v>24</v>
      </c>
      <c r="B137" s="10" t="s">
        <v>174</v>
      </c>
      <c r="C137" s="7" t="s">
        <v>199</v>
      </c>
      <c r="D137" s="14">
        <v>70</v>
      </c>
      <c r="E137" s="33">
        <v>3</v>
      </c>
      <c r="F137" s="12">
        <f t="shared" si="1"/>
        <v>210</v>
      </c>
    </row>
    <row r="138" spans="1:6" ht="46.8" x14ac:dyDescent="0.3">
      <c r="A138" s="4" t="s">
        <v>26</v>
      </c>
      <c r="B138" s="10" t="s">
        <v>325</v>
      </c>
      <c r="C138" s="7" t="s">
        <v>199</v>
      </c>
      <c r="D138" s="14">
        <v>70</v>
      </c>
      <c r="E138" s="33">
        <v>25</v>
      </c>
      <c r="F138" s="12">
        <f t="shared" si="1"/>
        <v>1750</v>
      </c>
    </row>
    <row r="139" spans="1:6" ht="31.2" x14ac:dyDescent="0.3">
      <c r="A139" s="4" t="s">
        <v>27</v>
      </c>
      <c r="B139" s="10" t="s">
        <v>355</v>
      </c>
      <c r="C139" s="7" t="s">
        <v>368</v>
      </c>
      <c r="D139" s="14">
        <v>100</v>
      </c>
      <c r="E139" s="33">
        <v>100</v>
      </c>
      <c r="F139" s="12">
        <f t="shared" si="1"/>
        <v>10000</v>
      </c>
    </row>
    <row r="140" spans="1:6" ht="31.2" x14ac:dyDescent="0.3">
      <c r="A140" s="4" t="s">
        <v>210</v>
      </c>
      <c r="B140" s="10" t="s">
        <v>179</v>
      </c>
      <c r="C140" s="7" t="s">
        <v>5</v>
      </c>
      <c r="D140" s="14">
        <v>10</v>
      </c>
      <c r="E140" s="33">
        <v>30</v>
      </c>
      <c r="F140" s="12">
        <f t="shared" ref="F140:F145" si="2">D140*E140</f>
        <v>300</v>
      </c>
    </row>
    <row r="141" spans="1:6" ht="31.2" x14ac:dyDescent="0.3">
      <c r="A141" s="4" t="s">
        <v>326</v>
      </c>
      <c r="B141" s="10" t="s">
        <v>176</v>
      </c>
      <c r="C141" s="7" t="s">
        <v>368</v>
      </c>
      <c r="D141" s="14">
        <v>100</v>
      </c>
      <c r="E141" s="33">
        <v>50</v>
      </c>
      <c r="F141" s="12">
        <f t="shared" si="2"/>
        <v>5000</v>
      </c>
    </row>
    <row r="142" spans="1:6" ht="18.600000000000001" x14ac:dyDescent="0.3">
      <c r="A142" s="4">
        <v>21</v>
      </c>
      <c r="B142" s="10" t="s">
        <v>178</v>
      </c>
      <c r="C142" s="7" t="s">
        <v>368</v>
      </c>
      <c r="D142" s="14">
        <v>100</v>
      </c>
      <c r="E142" s="33">
        <v>80</v>
      </c>
      <c r="F142" s="12">
        <f t="shared" si="2"/>
        <v>8000</v>
      </c>
    </row>
    <row r="143" spans="1:6" ht="31.2" x14ac:dyDescent="0.3">
      <c r="A143" s="4" t="s">
        <v>381</v>
      </c>
      <c r="B143" s="10" t="s">
        <v>180</v>
      </c>
      <c r="C143" s="7" t="s">
        <v>5</v>
      </c>
      <c r="D143" s="14">
        <v>15</v>
      </c>
      <c r="E143" s="33">
        <v>10</v>
      </c>
      <c r="F143" s="12">
        <f t="shared" si="2"/>
        <v>150</v>
      </c>
    </row>
    <row r="144" spans="1:6" ht="31.2" x14ac:dyDescent="0.3">
      <c r="A144" s="4" t="s">
        <v>380</v>
      </c>
      <c r="B144" s="10" t="s">
        <v>327</v>
      </c>
      <c r="C144" s="7" t="s">
        <v>199</v>
      </c>
      <c r="D144" s="14">
        <v>20</v>
      </c>
      <c r="E144" s="33">
        <v>350</v>
      </c>
      <c r="F144" s="12">
        <f t="shared" si="2"/>
        <v>7000</v>
      </c>
    </row>
    <row r="145" spans="1:8" ht="31.2" x14ac:dyDescent="0.3">
      <c r="A145" s="4" t="s">
        <v>379</v>
      </c>
      <c r="B145" s="10" t="s">
        <v>328</v>
      </c>
      <c r="C145" s="7" t="s">
        <v>199</v>
      </c>
      <c r="D145" s="14">
        <v>100</v>
      </c>
      <c r="E145" s="33">
        <v>20</v>
      </c>
      <c r="F145" s="12">
        <f t="shared" si="2"/>
        <v>2000</v>
      </c>
    </row>
    <row r="146" spans="1:8" ht="31.2" x14ac:dyDescent="0.3">
      <c r="A146" s="4" t="s">
        <v>378</v>
      </c>
      <c r="B146" s="10" t="s">
        <v>329</v>
      </c>
      <c r="C146" s="7" t="s">
        <v>102</v>
      </c>
      <c r="D146" s="14">
        <v>10</v>
      </c>
      <c r="E146" s="33">
        <v>250</v>
      </c>
      <c r="F146" s="12">
        <f>D146*E146</f>
        <v>2500</v>
      </c>
    </row>
    <row r="147" spans="1:8" ht="93.6" x14ac:dyDescent="0.3">
      <c r="A147" s="36" t="s">
        <v>184</v>
      </c>
      <c r="B147" s="36"/>
      <c r="C147" s="36"/>
      <c r="D147" s="36"/>
      <c r="E147" s="32">
        <f>SUM(F11:F146)</f>
        <v>285124</v>
      </c>
      <c r="F147" s="13" t="s">
        <v>417</v>
      </c>
    </row>
    <row r="148" spans="1:8" ht="15.6" x14ac:dyDescent="0.3">
      <c r="A148" s="36"/>
      <c r="B148" s="36"/>
      <c r="C148" s="36"/>
      <c r="D148" s="36"/>
      <c r="E148" s="37" t="s">
        <v>185</v>
      </c>
      <c r="F148" s="37"/>
    </row>
    <row r="149" spans="1:8" ht="93.6" x14ac:dyDescent="0.3">
      <c r="A149" s="36" t="s">
        <v>186</v>
      </c>
      <c r="B149" s="36"/>
      <c r="C149" s="36"/>
      <c r="D149" s="36"/>
      <c r="E149" s="13">
        <f>E147*0.21</f>
        <v>59876.04</v>
      </c>
      <c r="F149" s="13" t="s">
        <v>418</v>
      </c>
    </row>
    <row r="150" spans="1:8" ht="15.6" x14ac:dyDescent="0.3">
      <c r="A150" s="36"/>
      <c r="B150" s="36"/>
      <c r="C150" s="36"/>
      <c r="D150" s="36"/>
      <c r="E150" s="37" t="s">
        <v>185</v>
      </c>
      <c r="F150" s="37"/>
    </row>
    <row r="151" spans="1:8" ht="62.4" x14ac:dyDescent="0.3">
      <c r="A151" s="36" t="s">
        <v>187</v>
      </c>
      <c r="B151" s="36"/>
      <c r="C151" s="36"/>
      <c r="D151" s="36"/>
      <c r="E151" s="13">
        <f>E147+E149</f>
        <v>345000.04</v>
      </c>
      <c r="F151" s="13" t="s">
        <v>419</v>
      </c>
      <c r="G151" s="31"/>
    </row>
    <row r="152" spans="1:8" ht="15.6" x14ac:dyDescent="0.3">
      <c r="A152" s="36"/>
      <c r="B152" s="36"/>
      <c r="C152" s="36"/>
      <c r="D152" s="36"/>
      <c r="E152" s="37" t="s">
        <v>185</v>
      </c>
      <c r="F152" s="37"/>
    </row>
    <row r="154" spans="1:8" x14ac:dyDescent="0.3">
      <c r="H154" s="35"/>
    </row>
  </sheetData>
  <mergeCells count="13">
    <mergeCell ref="A151:D152"/>
    <mergeCell ref="E152:F152"/>
    <mergeCell ref="E6:E7"/>
    <mergeCell ref="F6:F7"/>
    <mergeCell ref="A6:A7"/>
    <mergeCell ref="B6:B7"/>
    <mergeCell ref="C6:C7"/>
    <mergeCell ref="D6:D7"/>
    <mergeCell ref="A147:D148"/>
    <mergeCell ref="E148:F148"/>
    <mergeCell ref="A149:D150"/>
    <mergeCell ref="E150:F150"/>
    <mergeCell ref="A2:F2"/>
  </mergeCells>
  <pageMargins left="0.7" right="0.7" top="0.75" bottom="0.75" header="0.3" footer="0.3"/>
  <pageSetup paperSize="9" scale="84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1_dalis</vt:lpstr>
      <vt:lpstr>2_dalis_</vt:lpstr>
      <vt:lpstr>3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Dailidonienė</dc:creator>
  <cp:lastModifiedBy>Eglė Vita Baniulytė</cp:lastModifiedBy>
  <cp:lastPrinted>2024-09-02T11:49:15Z</cp:lastPrinted>
  <dcterms:created xsi:type="dcterms:W3CDTF">2022-03-16T08:25:14Z</dcterms:created>
  <dcterms:modified xsi:type="dcterms:W3CDTF">2024-09-02T11:49:28Z</dcterms:modified>
</cp:coreProperties>
</file>