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Egle1\Desktop\22-1715\"/>
    </mc:Choice>
  </mc:AlternateContent>
  <xr:revisionPtr revIDLastSave="0" documentId="8_{26FBA6B5-8F66-4DAC-964D-5F58817F5199}" xr6:coauthVersionLast="47" xr6:coauthVersionMax="47" xr10:uidLastSave="{00000000-0000-0000-0000-000000000000}"/>
  <bookViews>
    <workbookView xWindow="-108" yWindow="-108" windowWidth="23256" windowHeight="12576" xr2:uid="{00000000-000D-0000-FFFF-FFFF00000000}"/>
  </bookViews>
  <sheets>
    <sheet name="Grafikas" sheetId="2" r:id="rId1"/>
  </sheets>
  <definedNames>
    <definedName name="_xlnm.Print_Area" localSheetId="0">Grafikas!$A$1:$Q$29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 i="2" l="1"/>
  <c r="G17" i="2"/>
  <c r="H18" i="2" l="1"/>
  <c r="H19" i="2" s="1"/>
  <c r="G18" i="2"/>
  <c r="G19" i="2" s="1"/>
  <c r="P17" i="2" l="1"/>
  <c r="O17" i="2"/>
  <c r="O18" i="2" s="1"/>
  <c r="N17" i="2"/>
  <c r="N18" i="2" s="1"/>
  <c r="N19" i="2" s="1"/>
  <c r="M17" i="2"/>
  <c r="M18" i="2" s="1"/>
  <c r="L17" i="2"/>
  <c r="K17" i="2"/>
  <c r="K18" i="2" s="1"/>
  <c r="J17" i="2"/>
  <c r="J18" i="2" s="1"/>
  <c r="J19" i="2" s="1"/>
  <c r="I17" i="2"/>
  <c r="D17" i="2"/>
  <c r="D18" i="2" s="1"/>
  <c r="Q16" i="2"/>
  <c r="Q15" i="2"/>
  <c r="Q14" i="2"/>
  <c r="Q13" i="2"/>
  <c r="Q12" i="2"/>
  <c r="Q11" i="2"/>
  <c r="Q10" i="2"/>
  <c r="D19" i="2" l="1"/>
  <c r="I18" i="2"/>
  <c r="I19" i="2" s="1"/>
  <c r="L18" i="2"/>
  <c r="L19" i="2" s="1"/>
  <c r="P18" i="2"/>
  <c r="P19" i="2" s="1"/>
  <c r="K19" i="2"/>
  <c r="O19" i="2"/>
  <c r="Q17" i="2"/>
  <c r="Q18" i="2" l="1"/>
  <c r="M19" i="2"/>
  <c r="Q19" i="2" s="1"/>
</calcChain>
</file>

<file path=xl/sharedStrings.xml><?xml version="1.0" encoding="utf-8"?>
<sst xmlns="http://schemas.openxmlformats.org/spreadsheetml/2006/main" count="61" uniqueCount="55">
  <si>
    <t>1.</t>
  </si>
  <si>
    <t>Statinių kadastrinių matavimų bylų parengimas</t>
  </si>
  <si>
    <t>KALENDORINIS DARBŲ VYKDYMO GRAFIKAS</t>
  </si>
  <si>
    <t>Eil. Nr.</t>
  </si>
  <si>
    <t>Darbų veiklos (etapo) pavadinimas</t>
  </si>
  <si>
    <t>Bendra darbo apimtis</t>
  </si>
  <si>
    <t>Darbo veiklos kaina, Eur</t>
  </si>
  <si>
    <t>Sausis</t>
  </si>
  <si>
    <t>Vasaris</t>
  </si>
  <si>
    <t>Kovas</t>
  </si>
  <si>
    <t>Balandis</t>
  </si>
  <si>
    <t>Gegužė</t>
  </si>
  <si>
    <t>Birželis</t>
  </si>
  <si>
    <t>Liepa</t>
  </si>
  <si>
    <t>Rugpjūtis</t>
  </si>
  <si>
    <t>Rugsėjis</t>
  </si>
  <si>
    <t>Spalis</t>
  </si>
  <si>
    <t>Lapkritis</t>
  </si>
  <si>
    <t>Gruodis</t>
  </si>
  <si>
    <t>I ketv.</t>
  </si>
  <si>
    <t>II ketv.</t>
  </si>
  <si>
    <t>III ketv.</t>
  </si>
  <si>
    <t>IV ketv.</t>
  </si>
  <si>
    <t>1 komplektas*</t>
  </si>
  <si>
    <t>PVM (21%) suma:</t>
  </si>
  <si>
    <t>Rangovas:</t>
  </si>
  <si>
    <t>Sutarties Nr.: 22-1080 (2022-04-22)</t>
  </si>
  <si>
    <t>2.</t>
  </si>
  <si>
    <t>Gatvės rekonstravimo darbai ir kt. (Susisiekimo dalis)</t>
  </si>
  <si>
    <t>Pėsčiųjų ir dviračių takų įrengimas ir kt. (Susisiekimo dalis)</t>
  </si>
  <si>
    <t>3.</t>
  </si>
  <si>
    <t>Lietaus nuotekų tinklų statybos darbai ir kt. (Nuotekų šalinimo dalis)</t>
  </si>
  <si>
    <t>4.</t>
  </si>
  <si>
    <t>Eismo reguliavimo sistemų įrengimas ir kt. (Procesų valdymo ir automatizacijos dalis)</t>
  </si>
  <si>
    <t>5.</t>
  </si>
  <si>
    <t>Gatvių apšvietimo įrengimas ir kt. (Elektrotechnikos dalis (apšvietimo))</t>
  </si>
  <si>
    <t>6.</t>
  </si>
  <si>
    <t>Ryšių tinklų remontas ir kt. (Elektroninių ryšių (telekomunikacijų) dalis)</t>
  </si>
  <si>
    <t>7.</t>
  </si>
  <si>
    <t>UAB „Fegda“</t>
  </si>
  <si>
    <t>*- komplektas, tai visi Darbai reikalingi įvykdyti „Panevėžio miesto Beržų gatvės dalies (nuo Pilėnų g. iki Ramygalos g.) rekonstravimo darbai“ pagal Panevėžio miesto Beržų gatvės dalies (nuo Pilėnų g. iki Ramygalos g.) rekonstravimo techninį darbo projektą Darbų veiklą (etapą), kad būtų pasirašyti/patvirtinti/užregistruoti statinių statybos užbaigimo dokumentai</t>
  </si>
  <si>
    <t>Bendra suma su PVM:</t>
  </si>
  <si>
    <t>Statinys: „Panevėžio miesto Beržų gatvės dalies (nuo Pilėnų g. iki Ramygalos g.) rekonstravimo darbai“</t>
  </si>
  <si>
    <t>Suma (be PVM):</t>
  </si>
  <si>
    <t>Susitarimo priedas</t>
  </si>
  <si>
    <t>Užsakovas:</t>
  </si>
  <si>
    <t>Panevėžio miesto savivaldybės administracija</t>
  </si>
  <si>
    <r>
      <t>(pareigos, vardas, pavardė, parašas)</t>
    </r>
    <r>
      <rPr>
        <sz val="12"/>
        <color theme="1"/>
        <rFont val="Times New Roman"/>
        <family val="1"/>
        <charset val="186"/>
      </rPr>
      <t xml:space="preserve">                                </t>
    </r>
  </si>
  <si>
    <t xml:space="preserve">Generalinis direktorius </t>
  </si>
  <si>
    <t>Gediminas Gribulis</t>
  </si>
  <si>
    <r>
      <t>(pareigos, vardas, pavardė, parašas)</t>
    </r>
    <r>
      <rPr>
        <sz val="12"/>
        <color theme="1"/>
        <rFont val="Times New Roman"/>
        <family val="1"/>
        <charset val="186"/>
      </rPr>
      <t xml:space="preserve"> </t>
    </r>
  </si>
  <si>
    <t>2023 metai</t>
  </si>
  <si>
    <t>VISO 2023 m.</t>
  </si>
  <si>
    <t>Administracijos direktorius</t>
  </si>
  <si>
    <t>Tomas Jukna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</si>
</sst>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b/>
      <sz val="11"/>
      <color theme="1"/>
      <name val="Times New Roman"/>
      <family val="1"/>
      <charset val="186"/>
    </font>
    <font>
      <sz val="9"/>
      <color theme="1"/>
      <name val="Times New Roman"/>
      <family val="1"/>
      <charset val="186"/>
    </font>
    <font>
      <vertAlign val="superscript"/>
      <sz val="12"/>
      <color theme="1"/>
      <name val="Times New Roman"/>
      <family val="1"/>
      <charset val="186"/>
    </font>
    <font>
      <sz val="12"/>
      <color theme="1"/>
      <name val="Times New Roman"/>
      <family val="1"/>
      <charset val="186"/>
    </font>
    <font>
      <u/>
      <sz val="10"/>
      <color theme="1"/>
      <name val="Times New Roman"/>
      <family val="1"/>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1" fillId="0" borderId="0" xfId="0" applyFont="1"/>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5" fillId="0" borderId="0" xfId="0" applyFont="1"/>
    <xf numFmtId="4" fontId="3" fillId="0" borderId="1" xfId="0" applyNumberFormat="1" applyFont="1" applyBorder="1" applyAlignment="1">
      <alignment horizontal="center" vertical="top"/>
    </xf>
    <xf numFmtId="4" fontId="1" fillId="0" borderId="0" xfId="0" applyNumberFormat="1" applyFont="1"/>
    <xf numFmtId="0" fontId="2" fillId="0" borderId="1" xfId="0" applyFont="1" applyBorder="1" applyAlignment="1">
      <alignment horizontal="justify" vertical="center" wrapText="1"/>
    </xf>
    <xf numFmtId="0" fontId="3" fillId="0" borderId="1" xfId="0" applyFont="1" applyBorder="1" applyAlignment="1">
      <alignment horizontal="righ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1" fillId="0" borderId="2" xfId="0" applyFont="1" applyBorder="1" applyAlignment="1">
      <alignment horizontal="justify" vertical="top" wrapText="1"/>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81EB-C684-4D32-9C69-2220714C14D5}">
  <dimension ref="A1:S29"/>
  <sheetViews>
    <sheetView tabSelected="1" topLeftCell="D1" zoomScale="95" zoomScaleNormal="95" workbookViewId="0">
      <selection activeCell="T12" sqref="T12"/>
    </sheetView>
  </sheetViews>
  <sheetFormatPr defaultColWidth="9.109375" defaultRowHeight="13.2" x14ac:dyDescent="0.25"/>
  <cols>
    <col min="1" max="1" width="4.33203125" style="1" customWidth="1"/>
    <col min="2" max="2" width="48" style="1" customWidth="1"/>
    <col min="3" max="3" width="14.44140625" style="1" customWidth="1"/>
    <col min="4" max="4" width="14.109375" style="1" customWidth="1"/>
    <col min="5" max="16" width="10.6640625" style="1" customWidth="1"/>
    <col min="17" max="17" width="13.44140625" style="1" customWidth="1"/>
    <col min="18" max="18" width="9.109375" style="1"/>
    <col min="19" max="19" width="10.6640625" style="1" bestFit="1" customWidth="1"/>
    <col min="20" max="16384" width="9.109375" style="1"/>
  </cols>
  <sheetData>
    <row r="1" spans="1:17" ht="13.8" x14ac:dyDescent="0.25">
      <c r="J1" s="24"/>
      <c r="K1" s="24"/>
      <c r="L1" s="24"/>
      <c r="M1" s="24"/>
      <c r="N1" s="24" t="s">
        <v>44</v>
      </c>
      <c r="O1" s="24"/>
      <c r="P1" s="24"/>
      <c r="Q1" s="24"/>
    </row>
    <row r="2" spans="1:17" x14ac:dyDescent="0.25">
      <c r="A2" s="2" t="s">
        <v>26</v>
      </c>
    </row>
    <row r="3" spans="1:17" x14ac:dyDescent="0.25">
      <c r="A3" s="2" t="s">
        <v>42</v>
      </c>
    </row>
    <row r="5" spans="1:17" ht="13.8" x14ac:dyDescent="0.25">
      <c r="A5" s="21" t="s">
        <v>2</v>
      </c>
      <c r="B5" s="21"/>
      <c r="C5" s="21"/>
      <c r="D5" s="21"/>
      <c r="E5" s="21"/>
      <c r="F5" s="21"/>
      <c r="G5" s="21"/>
      <c r="H5" s="21"/>
      <c r="I5" s="21"/>
      <c r="J5" s="21"/>
      <c r="K5" s="21"/>
      <c r="L5" s="21"/>
      <c r="M5" s="21"/>
      <c r="N5" s="21"/>
      <c r="O5" s="21"/>
      <c r="P5" s="21"/>
      <c r="Q5" s="21"/>
    </row>
    <row r="7" spans="1:17" s="3" customFormat="1" ht="13.5" customHeight="1" x14ac:dyDescent="0.3">
      <c r="A7" s="22" t="s">
        <v>3</v>
      </c>
      <c r="B7" s="22" t="s">
        <v>4</v>
      </c>
      <c r="C7" s="22" t="s">
        <v>5</v>
      </c>
      <c r="D7" s="22" t="s">
        <v>6</v>
      </c>
      <c r="E7" s="23" t="s">
        <v>51</v>
      </c>
      <c r="F7" s="23"/>
      <c r="G7" s="23"/>
      <c r="H7" s="23"/>
      <c r="I7" s="23"/>
      <c r="J7" s="23"/>
      <c r="K7" s="23"/>
      <c r="L7" s="23"/>
      <c r="M7" s="23"/>
      <c r="N7" s="23"/>
      <c r="O7" s="23"/>
      <c r="P7" s="23"/>
      <c r="Q7" s="23" t="s">
        <v>52</v>
      </c>
    </row>
    <row r="8" spans="1:17" s="3" customFormat="1" x14ac:dyDescent="0.3">
      <c r="A8" s="22"/>
      <c r="B8" s="22"/>
      <c r="C8" s="22"/>
      <c r="D8" s="22"/>
      <c r="E8" s="22" t="s">
        <v>19</v>
      </c>
      <c r="F8" s="22"/>
      <c r="G8" s="22"/>
      <c r="H8" s="22" t="s">
        <v>20</v>
      </c>
      <c r="I8" s="22"/>
      <c r="J8" s="22"/>
      <c r="K8" s="22" t="s">
        <v>21</v>
      </c>
      <c r="L8" s="22"/>
      <c r="M8" s="22"/>
      <c r="N8" s="22" t="s">
        <v>22</v>
      </c>
      <c r="O8" s="22"/>
      <c r="P8" s="22"/>
      <c r="Q8" s="23"/>
    </row>
    <row r="9" spans="1:17" s="3" customFormat="1" x14ac:dyDescent="0.3">
      <c r="A9" s="22"/>
      <c r="B9" s="22"/>
      <c r="C9" s="22"/>
      <c r="D9" s="22"/>
      <c r="E9" s="6" t="s">
        <v>7</v>
      </c>
      <c r="F9" s="6" t="s">
        <v>8</v>
      </c>
      <c r="G9" s="6" t="s">
        <v>9</v>
      </c>
      <c r="H9" s="6" t="s">
        <v>10</v>
      </c>
      <c r="I9" s="6" t="s">
        <v>11</v>
      </c>
      <c r="J9" s="6" t="s">
        <v>12</v>
      </c>
      <c r="K9" s="6" t="s">
        <v>13</v>
      </c>
      <c r="L9" s="6" t="s">
        <v>14</v>
      </c>
      <c r="M9" s="6" t="s">
        <v>15</v>
      </c>
      <c r="N9" s="6" t="s">
        <v>16</v>
      </c>
      <c r="O9" s="6" t="s">
        <v>17</v>
      </c>
      <c r="P9" s="6" t="s">
        <v>18</v>
      </c>
      <c r="Q9" s="23"/>
    </row>
    <row r="10" spans="1:17" ht="23.1" customHeight="1" x14ac:dyDescent="0.25">
      <c r="A10" s="4" t="s">
        <v>0</v>
      </c>
      <c r="B10" s="14" t="s">
        <v>28</v>
      </c>
      <c r="C10" s="8" t="s">
        <v>23</v>
      </c>
      <c r="D10" s="9">
        <v>974670.57</v>
      </c>
      <c r="E10" s="9"/>
      <c r="F10" s="9"/>
      <c r="G10" s="9">
        <v>3482.96</v>
      </c>
      <c r="H10" s="9">
        <v>1502.94</v>
      </c>
      <c r="I10" s="9"/>
      <c r="J10" s="9">
        <v>98531.79</v>
      </c>
      <c r="K10" s="9">
        <v>54589.14</v>
      </c>
      <c r="L10" s="9">
        <v>103265</v>
      </c>
      <c r="M10" s="9">
        <v>30450</v>
      </c>
      <c r="N10" s="9">
        <v>11485</v>
      </c>
      <c r="O10" s="9">
        <v>9520</v>
      </c>
      <c r="P10" s="9"/>
      <c r="Q10" s="9">
        <f>SUM(E10:P10)</f>
        <v>312826.82999999996</v>
      </c>
    </row>
    <row r="11" spans="1:17" ht="26.25" customHeight="1" x14ac:dyDescent="0.25">
      <c r="A11" s="4" t="s">
        <v>27</v>
      </c>
      <c r="B11" s="5" t="s">
        <v>29</v>
      </c>
      <c r="C11" s="8" t="s">
        <v>23</v>
      </c>
      <c r="D11" s="9">
        <v>300686.01</v>
      </c>
      <c r="E11" s="9"/>
      <c r="F11" s="9"/>
      <c r="G11" s="9">
        <v>26930.84</v>
      </c>
      <c r="H11" s="9">
        <v>24204.23</v>
      </c>
      <c r="I11" s="9"/>
      <c r="J11" s="9">
        <v>50294</v>
      </c>
      <c r="K11" s="9">
        <v>57700.66</v>
      </c>
      <c r="L11" s="9">
        <v>95451</v>
      </c>
      <c r="M11" s="9">
        <v>30860</v>
      </c>
      <c r="N11" s="9">
        <v>9980</v>
      </c>
      <c r="O11" s="9">
        <v>7020</v>
      </c>
      <c r="P11" s="9"/>
      <c r="Q11" s="9">
        <f t="shared" ref="Q11:Q16" si="0">SUM(E11:P11)</f>
        <v>302440.73</v>
      </c>
    </row>
    <row r="12" spans="1:17" ht="28.5" customHeight="1" x14ac:dyDescent="0.25">
      <c r="A12" s="4" t="s">
        <v>30</v>
      </c>
      <c r="B12" s="5" t="s">
        <v>31</v>
      </c>
      <c r="C12" s="8" t="s">
        <v>23</v>
      </c>
      <c r="D12" s="9">
        <v>241976.78</v>
      </c>
      <c r="E12" s="9"/>
      <c r="F12" s="9"/>
      <c r="G12" s="9"/>
      <c r="H12" s="9"/>
      <c r="I12" s="9"/>
      <c r="J12" s="9"/>
      <c r="K12" s="9"/>
      <c r="L12" s="9"/>
      <c r="M12" s="9">
        <v>9094.7800000000007</v>
      </c>
      <c r="N12" s="9"/>
      <c r="O12" s="9"/>
      <c r="P12" s="9"/>
      <c r="Q12" s="9">
        <f t="shared" si="0"/>
        <v>9094.7800000000007</v>
      </c>
    </row>
    <row r="13" spans="1:17" ht="26.4" x14ac:dyDescent="0.25">
      <c r="A13" s="4" t="s">
        <v>32</v>
      </c>
      <c r="B13" s="5" t="s">
        <v>33</v>
      </c>
      <c r="C13" s="8" t="s">
        <v>23</v>
      </c>
      <c r="D13" s="9">
        <v>89621.37</v>
      </c>
      <c r="E13" s="9"/>
      <c r="F13" s="9"/>
      <c r="G13" s="9">
        <v>1916.48</v>
      </c>
      <c r="H13" s="9">
        <v>14436.26</v>
      </c>
      <c r="I13" s="9"/>
      <c r="J13" s="9">
        <v>5368.59</v>
      </c>
      <c r="K13" s="9"/>
      <c r="L13" s="9"/>
      <c r="M13" s="9">
        <v>6658.56</v>
      </c>
      <c r="N13" s="9"/>
      <c r="O13" s="9"/>
      <c r="P13" s="9"/>
      <c r="Q13" s="9">
        <f t="shared" si="0"/>
        <v>28379.890000000003</v>
      </c>
    </row>
    <row r="14" spans="1:17" ht="26.4" x14ac:dyDescent="0.25">
      <c r="A14" s="4" t="s">
        <v>34</v>
      </c>
      <c r="B14" s="5" t="s">
        <v>35</v>
      </c>
      <c r="C14" s="8" t="s">
        <v>23</v>
      </c>
      <c r="D14" s="9">
        <v>84202.28</v>
      </c>
      <c r="E14" s="9"/>
      <c r="F14" s="9"/>
      <c r="G14" s="9">
        <v>11942.94</v>
      </c>
      <c r="H14" s="9"/>
      <c r="I14" s="9"/>
      <c r="J14" s="9"/>
      <c r="K14" s="9"/>
      <c r="L14" s="9"/>
      <c r="M14" s="9">
        <v>1481.98</v>
      </c>
      <c r="N14" s="9"/>
      <c r="O14" s="9"/>
      <c r="P14" s="9"/>
      <c r="Q14" s="9">
        <f t="shared" si="0"/>
        <v>13424.92</v>
      </c>
    </row>
    <row r="15" spans="1:17" ht="29.25" customHeight="1" x14ac:dyDescent="0.25">
      <c r="A15" s="4" t="s">
        <v>36</v>
      </c>
      <c r="B15" s="5" t="s">
        <v>37</v>
      </c>
      <c r="C15" s="8" t="s">
        <v>23</v>
      </c>
      <c r="D15" s="9">
        <v>79570.34</v>
      </c>
      <c r="E15" s="9"/>
      <c r="F15" s="9"/>
      <c r="G15" s="9"/>
      <c r="H15" s="9"/>
      <c r="I15" s="9"/>
      <c r="J15" s="9"/>
      <c r="K15" s="9"/>
      <c r="L15" s="9"/>
      <c r="M15" s="9"/>
      <c r="N15" s="9"/>
      <c r="O15" s="9"/>
      <c r="P15" s="9"/>
      <c r="Q15" s="9">
        <f t="shared" si="0"/>
        <v>0</v>
      </c>
    </row>
    <row r="16" spans="1:17" ht="28.5" customHeight="1" x14ac:dyDescent="0.25">
      <c r="A16" s="4" t="s">
        <v>38</v>
      </c>
      <c r="B16" s="5" t="s">
        <v>1</v>
      </c>
      <c r="C16" s="8" t="s">
        <v>23</v>
      </c>
      <c r="D16" s="9">
        <v>3210</v>
      </c>
      <c r="E16" s="9"/>
      <c r="F16" s="9"/>
      <c r="G16" s="9"/>
      <c r="H16" s="9"/>
      <c r="I16" s="9"/>
      <c r="J16" s="9"/>
      <c r="K16" s="9"/>
      <c r="L16" s="9"/>
      <c r="M16" s="9">
        <v>3210</v>
      </c>
      <c r="N16" s="9"/>
      <c r="O16" s="9"/>
      <c r="P16" s="9"/>
      <c r="Q16" s="9">
        <f t="shared" si="0"/>
        <v>3210</v>
      </c>
    </row>
    <row r="17" spans="1:19" ht="18.899999999999999" customHeight="1" x14ac:dyDescent="0.25">
      <c r="A17" s="7"/>
      <c r="B17" s="15" t="s">
        <v>43</v>
      </c>
      <c r="C17" s="7"/>
      <c r="D17" s="10">
        <f>D10+D11+D12+D13+D14+D15+D16</f>
        <v>1773937.35</v>
      </c>
      <c r="E17" s="7"/>
      <c r="F17" s="7"/>
      <c r="G17" s="10">
        <f t="shared" ref="G17:H17" si="1">G10+G11+G12+G13+G14+G15+G16</f>
        <v>44273.22</v>
      </c>
      <c r="H17" s="10">
        <f t="shared" si="1"/>
        <v>40143.43</v>
      </c>
      <c r="I17" s="10">
        <f t="shared" ref="I17:P17" si="2">I10+I11+I12+I13+I14+I15+I16</f>
        <v>0</v>
      </c>
      <c r="J17" s="10">
        <f t="shared" si="2"/>
        <v>154194.37999999998</v>
      </c>
      <c r="K17" s="10">
        <f t="shared" si="2"/>
        <v>112289.8</v>
      </c>
      <c r="L17" s="10">
        <f t="shared" si="2"/>
        <v>198716</v>
      </c>
      <c r="M17" s="10">
        <f t="shared" si="2"/>
        <v>81755.319999999992</v>
      </c>
      <c r="N17" s="10">
        <f t="shared" si="2"/>
        <v>21465</v>
      </c>
      <c r="O17" s="10">
        <f t="shared" si="2"/>
        <v>16540</v>
      </c>
      <c r="P17" s="10">
        <f t="shared" si="2"/>
        <v>0</v>
      </c>
      <c r="Q17" s="10">
        <f>SUM(E17:P17)</f>
        <v>669377.14999999991</v>
      </c>
    </row>
    <row r="18" spans="1:19" ht="18.899999999999999" customHeight="1" x14ac:dyDescent="0.25">
      <c r="A18" s="7"/>
      <c r="B18" s="15" t="s">
        <v>24</v>
      </c>
      <c r="C18" s="7"/>
      <c r="D18" s="10">
        <f>ROUND((D17*0.21),2)</f>
        <v>372526.84</v>
      </c>
      <c r="E18" s="7"/>
      <c r="F18" s="7"/>
      <c r="G18" s="10">
        <f t="shared" ref="G18:H18" si="3">ROUND((G17*0.21),2)</f>
        <v>9297.3799999999992</v>
      </c>
      <c r="H18" s="10">
        <f t="shared" si="3"/>
        <v>8430.1200000000008</v>
      </c>
      <c r="I18" s="10">
        <f t="shared" ref="I18:P18" si="4">ROUND((I17*0.21),2)</f>
        <v>0</v>
      </c>
      <c r="J18" s="10">
        <f t="shared" si="4"/>
        <v>32380.82</v>
      </c>
      <c r="K18" s="10">
        <f t="shared" si="4"/>
        <v>23580.86</v>
      </c>
      <c r="L18" s="10">
        <f t="shared" si="4"/>
        <v>41730.36</v>
      </c>
      <c r="M18" s="10">
        <f>ROUND((M17*0.21),2)-0.01</f>
        <v>17168.61</v>
      </c>
      <c r="N18" s="10">
        <f t="shared" si="4"/>
        <v>4507.6499999999996</v>
      </c>
      <c r="O18" s="10">
        <f t="shared" si="4"/>
        <v>3473.4</v>
      </c>
      <c r="P18" s="10">
        <f t="shared" si="4"/>
        <v>0</v>
      </c>
      <c r="Q18" s="12">
        <f>SUM(E18:P18)</f>
        <v>140569.19999999998</v>
      </c>
    </row>
    <row r="19" spans="1:19" ht="18.899999999999999" customHeight="1" x14ac:dyDescent="0.25">
      <c r="A19" s="7"/>
      <c r="B19" s="15" t="s">
        <v>41</v>
      </c>
      <c r="C19" s="7"/>
      <c r="D19" s="10">
        <f>SUM(D17:D18)</f>
        <v>2146464.19</v>
      </c>
      <c r="E19" s="7"/>
      <c r="F19" s="7"/>
      <c r="G19" s="10">
        <f t="shared" ref="G19:H19" si="5">SUM(G17:G18)</f>
        <v>53570.6</v>
      </c>
      <c r="H19" s="10">
        <f t="shared" si="5"/>
        <v>48573.55</v>
      </c>
      <c r="I19" s="10">
        <f t="shared" ref="I19:P19" si="6">SUM(I17:I18)</f>
        <v>0</v>
      </c>
      <c r="J19" s="10">
        <f t="shared" si="6"/>
        <v>186575.19999999998</v>
      </c>
      <c r="K19" s="10">
        <f t="shared" si="6"/>
        <v>135870.66</v>
      </c>
      <c r="L19" s="10">
        <f t="shared" si="6"/>
        <v>240446.36</v>
      </c>
      <c r="M19" s="10">
        <f t="shared" si="6"/>
        <v>98923.93</v>
      </c>
      <c r="N19" s="10">
        <f t="shared" si="6"/>
        <v>25972.65</v>
      </c>
      <c r="O19" s="10">
        <f t="shared" si="6"/>
        <v>20013.400000000001</v>
      </c>
      <c r="P19" s="10">
        <f t="shared" si="6"/>
        <v>0</v>
      </c>
      <c r="Q19" s="12">
        <f>SUM(E19:P19)</f>
        <v>809946.35000000009</v>
      </c>
      <c r="S19" s="13"/>
    </row>
    <row r="20" spans="1:19" ht="25.5" customHeight="1" x14ac:dyDescent="0.25">
      <c r="A20" s="20" t="s">
        <v>40</v>
      </c>
      <c r="B20" s="20"/>
      <c r="C20" s="20"/>
      <c r="D20" s="20"/>
      <c r="E20" s="20"/>
      <c r="F20" s="20"/>
      <c r="G20" s="20"/>
      <c r="H20" s="20"/>
      <c r="I20" s="20"/>
      <c r="J20" s="20"/>
      <c r="K20" s="20"/>
      <c r="L20" s="20"/>
      <c r="M20" s="20"/>
      <c r="N20" s="20"/>
      <c r="O20" s="20"/>
      <c r="P20" s="20"/>
      <c r="Q20" s="20"/>
    </row>
    <row r="21" spans="1:19" x14ac:dyDescent="0.25">
      <c r="A21" s="11"/>
    </row>
    <row r="23" spans="1:19" x14ac:dyDescent="0.25">
      <c r="B23" s="2" t="s">
        <v>45</v>
      </c>
      <c r="I23" s="2" t="s">
        <v>25</v>
      </c>
    </row>
    <row r="24" spans="1:19" x14ac:dyDescent="0.25">
      <c r="B24" s="2" t="s">
        <v>46</v>
      </c>
      <c r="I24" s="2" t="s">
        <v>39</v>
      </c>
    </row>
    <row r="25" spans="1:19" x14ac:dyDescent="0.25">
      <c r="B25" s="2"/>
      <c r="I25" s="2"/>
    </row>
    <row r="26" spans="1:19" x14ac:dyDescent="0.25">
      <c r="B26" s="17" t="s">
        <v>53</v>
      </c>
      <c r="I26" s="19" t="s">
        <v>48</v>
      </c>
    </row>
    <row r="27" spans="1:19" x14ac:dyDescent="0.25">
      <c r="B27" s="17" t="s">
        <v>54</v>
      </c>
      <c r="I27" s="19" t="s">
        <v>49</v>
      </c>
    </row>
    <row r="28" spans="1:19" ht="18.600000000000001" x14ac:dyDescent="0.25">
      <c r="B28" s="16" t="s">
        <v>47</v>
      </c>
      <c r="I28" s="18" t="s">
        <v>50</v>
      </c>
    </row>
    <row r="29" spans="1:19" ht="18.600000000000001" x14ac:dyDescent="0.25">
      <c r="B29" s="16"/>
    </row>
  </sheetData>
  <mergeCells count="14">
    <mergeCell ref="N1:Q1"/>
    <mergeCell ref="E8:G8"/>
    <mergeCell ref="H8:J8"/>
    <mergeCell ref="K8:M8"/>
    <mergeCell ref="N8:P8"/>
    <mergeCell ref="J1:M1"/>
    <mergeCell ref="A20:Q20"/>
    <mergeCell ref="A5:Q5"/>
    <mergeCell ref="A7:A9"/>
    <mergeCell ref="B7:B9"/>
    <mergeCell ref="C7:C9"/>
    <mergeCell ref="D7:D9"/>
    <mergeCell ref="E7:P7"/>
    <mergeCell ref="Q7:Q9"/>
  </mergeCells>
  <pageMargins left="0.31496062992125984" right="0.19685039370078741" top="0.39370078740157483" bottom="0.19685039370078741" header="0" footer="0"/>
  <pageSetup paperSize="9" scale="64" orientation="landscape" r:id="rId1"/>
  <ignoredErrors>
    <ignoredError sqref="Q10:Q16" formulaRange="1"/>
    <ignoredError sqref="M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Grafikas</vt:lpstr>
      <vt:lpstr>Grafikas!Print_Area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RenataL</dc:creator>
  <cp:lastModifiedBy>Eglė Mickevičienė</cp:lastModifiedBy>
  <cp:lastPrinted>2023-06-28T12:05:29Z</cp:lastPrinted>
  <dcterms:created xsi:type="dcterms:W3CDTF">2021-01-25T13:13:17Z</dcterms:created>
  <dcterms:modified xsi:type="dcterms:W3CDTF">2023-07-11T07:19:29Z</dcterms:modified>
</cp:coreProperties>
</file>