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lglt.sharepoint.com/sites/RangaPC/Bendrai naudojami dokumentai/Vykdomi pirkimai/Jurate/TKonk_18291_Geležinkelio_statiniu_remontas_7POD/Pasiulymai/GATAS/"/>
    </mc:Choice>
  </mc:AlternateContent>
  <xr:revisionPtr revIDLastSave="25" documentId="11_C94CC907F463C086EFBF3831C30BC1DF7F6C647E" xr6:coauthVersionLast="47" xr6:coauthVersionMax="47" xr10:uidLastSave="{54BFA4DE-7C1C-42E7-BD36-89FF8AB412D0}"/>
  <bookViews>
    <workbookView xWindow="28680" yWindow="-120" windowWidth="29040" windowHeight="15840" tabRatio="660" activeTab="7" xr2:uid="{00000000-000D-0000-FFFF-FFFF00000000}"/>
  </bookViews>
  <sheets>
    <sheet name="Suvestinė" sheetId="9" r:id="rId1"/>
    <sheet name="1) Bendrastatybiniai" sheetId="8" r:id="rId2"/>
    <sheet name="2) Tiltai" sheetId="1" r:id="rId3"/>
    <sheet name="3) Peronai platformos" sheetId="2" r:id="rId4"/>
    <sheet name="4) Pralaidos" sheetId="3" r:id="rId5"/>
    <sheet name="5) Tuneliai" sheetId="10" r:id="rId6"/>
    <sheet name="6) Sienutės" sheetId="5" r:id="rId7"/>
    <sheet name="7) Sankasa" sheetId="6" r:id="rId8"/>
  </sheets>
  <definedNames>
    <definedName name="_Toc24024033" localSheetId="4">'4) Pralaidos'!#REF!</definedName>
    <definedName name="_Toc24024050" localSheetId="4">'4) Pralaidos'!#REF!</definedName>
    <definedName name="_Toc24093818" localSheetId="7">'1) Bendrastatybiniai'!$C$10</definedName>
    <definedName name="_Toc31203296" localSheetId="2">'2) Tiltai'!$B$7</definedName>
    <definedName name="_Toc31203326" localSheetId="2">'2) Tiltai'!$B$19</definedName>
    <definedName name="_Toc31203541" localSheetId="2">'2) Tiltai'!#REF!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6" l="1"/>
  <c r="I10" i="6"/>
  <c r="I11" i="6"/>
  <c r="I12" i="6"/>
  <c r="I13" i="6"/>
  <c r="I14" i="6"/>
  <c r="I15" i="6"/>
  <c r="I16" i="6"/>
  <c r="I17" i="6"/>
  <c r="I18" i="6"/>
  <c r="I19" i="6"/>
  <c r="I20" i="6"/>
  <c r="I21" i="6"/>
  <c r="I22" i="6"/>
  <c r="I23" i="6"/>
  <c r="I24" i="6"/>
  <c r="I25" i="6"/>
  <c r="I26" i="6"/>
  <c r="I27" i="6"/>
  <c r="I28" i="6"/>
  <c r="I29" i="6"/>
  <c r="I8" i="6"/>
  <c r="G30" i="6"/>
  <c r="I9" i="5"/>
  <c r="I10" i="5"/>
  <c r="I11" i="5"/>
  <c r="I12" i="5"/>
  <c r="I13" i="5"/>
  <c r="I14" i="5"/>
  <c r="I15" i="5"/>
  <c r="I16" i="5"/>
  <c r="I17" i="5"/>
  <c r="I18" i="5"/>
  <c r="I19" i="5"/>
  <c r="I20" i="5"/>
  <c r="I21" i="5"/>
  <c r="I22" i="5"/>
  <c r="I23" i="5"/>
  <c r="I24" i="5"/>
  <c r="I25" i="5"/>
  <c r="I26" i="5"/>
  <c r="I27" i="5"/>
  <c r="I28" i="5"/>
  <c r="I8" i="5"/>
  <c r="G29" i="5"/>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8" i="3"/>
  <c r="G55" i="3"/>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9" i="2"/>
  <c r="G65" i="2"/>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8" i="1"/>
  <c r="G113" i="1"/>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8" i="8"/>
  <c r="G67" i="8"/>
  <c r="G64" i="8"/>
  <c r="G49" i="8" l="1"/>
  <c r="G50" i="8"/>
  <c r="G51" i="8"/>
  <c r="G52" i="8"/>
  <c r="G54" i="8"/>
  <c r="G55" i="8"/>
  <c r="G56" i="8"/>
  <c r="G57" i="8"/>
  <c r="G58" i="8"/>
  <c r="G59" i="8"/>
  <c r="G60" i="8"/>
  <c r="G61" i="8"/>
  <c r="G62" i="8"/>
  <c r="G10" i="8"/>
  <c r="G11" i="8"/>
  <c r="G12" i="8"/>
  <c r="G13" i="8"/>
  <c r="G18" i="8"/>
  <c r="G19" i="8"/>
  <c r="G46" i="8" l="1"/>
  <c r="G45" i="8"/>
  <c r="G30" i="1" l="1"/>
  <c r="G31" i="1"/>
  <c r="G35" i="8" l="1"/>
  <c r="G36" i="8"/>
  <c r="G48" i="8"/>
  <c r="G66" i="8"/>
  <c r="G47" i="8"/>
  <c r="G23" i="8"/>
  <c r="G34" i="8"/>
  <c r="G39" i="8"/>
  <c r="G37" i="8"/>
  <c r="G32" i="8"/>
  <c r="G31" i="8"/>
  <c r="G30" i="8"/>
  <c r="G29" i="8"/>
  <c r="G28" i="8"/>
  <c r="G27" i="8"/>
  <c r="G26" i="8"/>
  <c r="G25" i="8"/>
  <c r="G22" i="8"/>
  <c r="G21" i="8"/>
  <c r="G20" i="8"/>
  <c r="G17" i="8"/>
  <c r="G16" i="8"/>
  <c r="G15" i="8"/>
  <c r="G14" i="8"/>
  <c r="G9" i="8"/>
  <c r="G8" i="8"/>
  <c r="G7" i="8"/>
  <c r="C5" i="9" l="1"/>
  <c r="G41" i="2"/>
  <c r="G29" i="6" l="1"/>
  <c r="G28" i="6"/>
  <c r="G27" i="6"/>
  <c r="G26" i="6"/>
  <c r="G25" i="6"/>
  <c r="G24" i="6"/>
  <c r="G23" i="6"/>
  <c r="G22" i="6"/>
  <c r="G21" i="6"/>
  <c r="G20" i="6"/>
  <c r="G19" i="6"/>
  <c r="G18" i="6"/>
  <c r="G17" i="6"/>
  <c r="G16" i="6"/>
  <c r="G15" i="6"/>
  <c r="G14" i="6"/>
  <c r="G13" i="6"/>
  <c r="G12" i="6"/>
  <c r="G11" i="6"/>
  <c r="G10" i="6"/>
  <c r="G9" i="6"/>
  <c r="G8" i="6"/>
  <c r="G28" i="5"/>
  <c r="G27" i="5"/>
  <c r="G26" i="5"/>
  <c r="G25" i="5"/>
  <c r="G24" i="5"/>
  <c r="G23" i="5"/>
  <c r="G22" i="5"/>
  <c r="G21" i="5"/>
  <c r="G20" i="5"/>
  <c r="G19" i="5"/>
  <c r="G18" i="5"/>
  <c r="G17" i="5"/>
  <c r="G16" i="5"/>
  <c r="G15" i="5"/>
  <c r="G14" i="5"/>
  <c r="G13" i="5"/>
  <c r="G12" i="5"/>
  <c r="G11" i="5"/>
  <c r="G10" i="5"/>
  <c r="G9" i="5"/>
  <c r="G8" i="5"/>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64" i="2"/>
  <c r="G63" i="2"/>
  <c r="G62" i="2"/>
  <c r="G61" i="2"/>
  <c r="G60" i="2"/>
  <c r="G59" i="2"/>
  <c r="G58" i="2"/>
  <c r="G57" i="2"/>
  <c r="G56" i="2"/>
  <c r="G55" i="2"/>
  <c r="G54" i="2"/>
  <c r="G53" i="2"/>
  <c r="G52" i="2"/>
  <c r="G51" i="2"/>
  <c r="G50" i="2"/>
  <c r="G49" i="2"/>
  <c r="G48" i="2"/>
  <c r="G46" i="2"/>
  <c r="G45" i="2"/>
  <c r="G44" i="2"/>
  <c r="G43" i="2"/>
  <c r="G40" i="2"/>
  <c r="G39" i="2"/>
  <c r="G38" i="2"/>
  <c r="G37" i="2"/>
  <c r="G36" i="2"/>
  <c r="G35" i="2"/>
  <c r="G34" i="2"/>
  <c r="G33" i="2"/>
  <c r="G32" i="2"/>
  <c r="G31" i="2"/>
  <c r="G30" i="2"/>
  <c r="G29" i="2"/>
  <c r="G28" i="2"/>
  <c r="G27" i="2"/>
  <c r="G26" i="2"/>
  <c r="G25" i="2"/>
  <c r="G24" i="2"/>
  <c r="G22" i="2"/>
  <c r="G21" i="2"/>
  <c r="G20" i="2"/>
  <c r="G19" i="2"/>
  <c r="G18" i="2"/>
  <c r="G17" i="2"/>
  <c r="G16" i="2"/>
  <c r="G15" i="2"/>
  <c r="G14" i="2"/>
  <c r="G13" i="2"/>
  <c r="G12" i="2"/>
  <c r="G11" i="2"/>
  <c r="G10" i="2"/>
  <c r="G9" i="2"/>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29" i="1"/>
  <c r="G28" i="1"/>
  <c r="G27" i="1"/>
  <c r="G26" i="1"/>
  <c r="G25" i="1"/>
  <c r="G24" i="1"/>
  <c r="G23" i="1"/>
  <c r="G22" i="1"/>
  <c r="G21" i="1"/>
  <c r="G20" i="1"/>
  <c r="G19" i="1"/>
  <c r="G17" i="1"/>
  <c r="G16" i="1"/>
  <c r="G15" i="1"/>
  <c r="G14" i="1"/>
  <c r="G13" i="1"/>
  <c r="G12" i="1"/>
  <c r="G11" i="1"/>
  <c r="G10" i="1"/>
  <c r="G9" i="1"/>
  <c r="G8" i="1"/>
  <c r="C11" i="9" l="1"/>
  <c r="C8" i="9"/>
  <c r="C6" i="9"/>
  <c r="C10" i="9"/>
  <c r="C7" i="9"/>
  <c r="C12" i="9" l="1"/>
</calcChain>
</file>

<file path=xl/sharedStrings.xml><?xml version="1.0" encoding="utf-8"?>
<sst xmlns="http://schemas.openxmlformats.org/spreadsheetml/2006/main" count="741" uniqueCount="395">
  <si>
    <t>7 p. o. d. Klaipėdos regiono Klaipėdos kelio statinių meistrijos kelio statinių remonto žiniaraščių suvestinė</t>
  </si>
  <si>
    <t>Eil. Nr.</t>
  </si>
  <si>
    <t>Darbų pavadinimas</t>
  </si>
  <si>
    <t xml:space="preserve">Kaina, Eur be PVM </t>
  </si>
  <si>
    <t>1)</t>
  </si>
  <si>
    <t>Bendrastatybinai remonto darbai</t>
  </si>
  <si>
    <t>2)</t>
  </si>
  <si>
    <t>Tiltų remonto darbai</t>
  </si>
  <si>
    <t>3)</t>
  </si>
  <si>
    <t>Peronų, platformų remonto darbai</t>
  </si>
  <si>
    <t>4)</t>
  </si>
  <si>
    <t>Pralaidų remonto darbai</t>
  </si>
  <si>
    <t>5)</t>
  </si>
  <si>
    <t>Tunelių remonto darbai</t>
  </si>
  <si>
    <t>-</t>
  </si>
  <si>
    <t>Šioje dalyje tunelių remonto darbai neperkami</t>
  </si>
  <si>
    <t>6)</t>
  </si>
  <si>
    <t>Sienučių remonto darbai</t>
  </si>
  <si>
    <t>7)</t>
  </si>
  <si>
    <t>Sankasos remonto darbai</t>
  </si>
  <si>
    <t>IŠ VISO:</t>
  </si>
  <si>
    <t>D A R B Ų   K I E K I Ų   Ž I N I A R A Š T I S</t>
  </si>
  <si>
    <t>7 p. o. d. Klaipėdos regiono Klaipėdos kelio statinių meistrijos kelio statinių remonto</t>
  </si>
  <si>
    <t>Bendrastatybinių remonto darbai</t>
  </si>
  <si>
    <t>Darbo pavadinimas
Darbų aprašymas*</t>
  </si>
  <si>
    <t>Mato vnt</t>
  </si>
  <si>
    <t>Kiekis</t>
  </si>
  <si>
    <t>Įkainis, Eur be PVM</t>
  </si>
  <si>
    <t>Suma, Eur be PVM</t>
  </si>
  <si>
    <t>1.</t>
  </si>
  <si>
    <t>Tvorų remontas</t>
  </si>
  <si>
    <t>1.1.</t>
  </si>
  <si>
    <t xml:space="preserve">Segmentinių tvorų remontas </t>
  </si>
  <si>
    <r>
      <t>m</t>
    </r>
    <r>
      <rPr>
        <b/>
        <vertAlign val="superscript"/>
        <sz val="11"/>
        <color theme="1"/>
        <rFont val="Calibri"/>
        <family val="2"/>
        <charset val="186"/>
        <scheme val="minor"/>
      </rPr>
      <t>2</t>
    </r>
  </si>
  <si>
    <t>Remontuojami esami tvorų segmentai, keičiami tvirtinimo elementai analogiškais esamiems.</t>
  </si>
  <si>
    <t>1.2.</t>
  </si>
  <si>
    <t>Tinklinių tvorų remontas</t>
  </si>
  <si>
    <t>Remontuojamas esamas tinkas,keičiami tvirtinimo elementai analogiškais esamiems.</t>
  </si>
  <si>
    <t>1.3.</t>
  </si>
  <si>
    <t>Tinklinių tvorų keitimas</t>
  </si>
  <si>
    <t>Sugadinti tvorų tinklai pakeičimai analogiškais esamiems</t>
  </si>
  <si>
    <t>1.4.</t>
  </si>
  <si>
    <t xml:space="preserve">Tvorų stulpelių taisymas </t>
  </si>
  <si>
    <t>vnt</t>
  </si>
  <si>
    <t>Remontuojami esami tvorų stulpeliai.</t>
  </si>
  <si>
    <t>1.5.</t>
  </si>
  <si>
    <t xml:space="preserve">Tvorų stulpelių įrengimas </t>
  </si>
  <si>
    <t>Iškasama ne mažiau 0,8 m. gylio duobė, įrengima nauja atrama analogiška esamai, užbetonuojama betonu C25/30, iškastas gruntas paskleidžiamas vietoje.</t>
  </si>
  <si>
    <t>1.6.</t>
  </si>
  <si>
    <t>Augmenijos šalinimas iš tvoros</t>
  </si>
  <si>
    <t>m</t>
  </si>
  <si>
    <t xml:space="preserve">Iš esamų tinkinlinių tvorų pašalinami suaugę krūmai, medžiai. Augmenija šalinama nepažeidžiant tinklinės tvoros. </t>
  </si>
  <si>
    <t>2.</t>
  </si>
  <si>
    <t>Kelio statinių konstrukcijų valymas:</t>
  </si>
  <si>
    <t>2.1.</t>
  </si>
  <si>
    <t>Grafitti uždažymas</t>
  </si>
  <si>
    <t>Prieš dažymą paruošti  elementų paviršius, kad būtų užtikrinamas dažų sukibimas su paviršiais. Antikorozinės dangų sistemos ilgaamžiškumas – ne mažiau 5 metų, atitinkamai koroziškumo klasei C3 pagal ISO 12944-5:2007. Dažų spalva derinama atskirai</t>
  </si>
  <si>
    <t>2.2.</t>
  </si>
  <si>
    <t xml:space="preserve">Grafitti valymas skiedikliais </t>
  </si>
  <si>
    <r>
      <t>m</t>
    </r>
    <r>
      <rPr>
        <b/>
        <vertAlign val="superscript"/>
        <sz val="11"/>
        <rFont val="Calibri"/>
        <family val="2"/>
        <charset val="186"/>
        <scheme val="minor"/>
      </rPr>
      <t>2</t>
    </r>
  </si>
  <si>
    <t>valymo priemonė užtepama ant grafitti piešinio ir, palaukus keletą sekundžių, trinama šluoste arba šepečiu. Priemonės likučiai nuvalomi švaria drėgna šluoste arba nuplaunama švelniu plovikliu. Prireikus pakartotinai užtepama priemonės ant ypač sunkiai įveikiamų dėmių, tuomet vėl trinama šluoste arba šepečiu ir nuplaunama anksčiau nurodytu būdu.</t>
  </si>
  <si>
    <t>3.</t>
  </si>
  <si>
    <t>Turėklų remontas:</t>
  </si>
  <si>
    <t>3.1.</t>
  </si>
  <si>
    <t xml:space="preserve">Turėklų dažymas </t>
  </si>
  <si>
    <t xml:space="preserve">Nuvalomi seni atkibę dažai. Paviršius nuvalomas. Dažymo paviršius turi būti sausas, neužterštas, netepaluotas, neriebaluotas. Konstrukcija padengiama antikorozinio dažymo sistema pagal LST EN ISO 12944-5, kai atmosferos koroziškumo kategorija C4 ir jos ilgaamžiškumas virš 15 metų. Dažų spalva derinama atskirai. </t>
  </si>
  <si>
    <t>3.2.</t>
  </si>
  <si>
    <t xml:space="preserve">Turėklų tvirtinimo elementų keitimas </t>
  </si>
  <si>
    <t>Susidėvėję turėklų tvirtinimo elementai (varžtai) pakeičiami naujais 8.8 stiprumo klasės varžtais. O jeigu jų nėra, įrengiami nauji tvirtinimo elementai iš 8.8 stiprumo klasės varžtų.</t>
  </si>
  <si>
    <t>3.3.</t>
  </si>
  <si>
    <t xml:space="preserve">Turėklų tvirtinimo elementų reguliavimas </t>
  </si>
  <si>
    <t>Priveržiami atsilaisvinę turėklų tvirtinimo elementai.</t>
  </si>
  <si>
    <t>3.4.</t>
  </si>
  <si>
    <t xml:space="preserve">Turėklų virinimas </t>
  </si>
  <si>
    <t xml:space="preserve">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t>
  </si>
  <si>
    <t>3.5.</t>
  </si>
  <si>
    <t xml:space="preserve">Turėklų elementų keitimas </t>
  </si>
  <si>
    <t>Susidėvėję turėklų elementai (statramsčiai, ranktūriai ir kt) pakeičiami naujais iš S235 klasės plieno. O jeigų jų nėra įrengiami nauji elementai š S235 klasės plieno.</t>
  </si>
  <si>
    <t>4.</t>
  </si>
  <si>
    <t>Automobilių gabaritiniai vartai:</t>
  </si>
  <si>
    <t>4.1.</t>
  </si>
  <si>
    <t xml:space="preserve">Gabaritinių vartų dažymas </t>
  </si>
  <si>
    <t xml:space="preserve">Dažymo paviršius turi būti sausas, neužterštas, netepaluotas, neriebaluotas.Konstrukcija padengiama antikorozinio dažymo sistema pagal LST EN ISO 12944-5, kai atmosferos koroziškumo kategorija C4 ir jos ilgaamžiškumas virš 15 metų. Dažų spalva derinama atskirai. </t>
  </si>
  <si>
    <t>4.2.</t>
  </si>
  <si>
    <t xml:space="preserve">Gabaritinių vartų virinimas </t>
  </si>
  <si>
    <t>4.3.</t>
  </si>
  <si>
    <t xml:space="preserve">Gabarito lentelių/ženklų nukabinimas/pakabinimas </t>
  </si>
  <si>
    <t>Gabarito ženklų keitimas analogškais esamiems</t>
  </si>
  <si>
    <t>4.4.</t>
  </si>
  <si>
    <t>Gabarito vartų ženklinimas (dažais)</t>
  </si>
  <si>
    <t>4.5.</t>
  </si>
  <si>
    <t>Žolės pjovimas</t>
  </si>
  <si>
    <t>Žolė pjovimas iki 3-5 cm.rankiniu būdu arba mechanizuotai.</t>
  </si>
  <si>
    <t>5.</t>
  </si>
  <si>
    <t>Bebrų užtvankų valymas</t>
  </si>
  <si>
    <t xml:space="preserve">Bebrų užtvanka valoma rankinėmis ir mechaninėmis priemonėmis. </t>
  </si>
  <si>
    <t>6.</t>
  </si>
  <si>
    <t>Gabaritiniai vartai</t>
  </si>
  <si>
    <t>6.1.</t>
  </si>
  <si>
    <t>Metalinių konstrukcijų remontas</t>
  </si>
  <si>
    <t>6.1.1.</t>
  </si>
  <si>
    <t>Dažymas</t>
  </si>
  <si>
    <t>6.1.2.</t>
  </si>
  <si>
    <t>Įtrūkimų remontas</t>
  </si>
  <si>
    <t>Įtrūkimo vieta nuvaloma metaliniu šepečiu, pašalinamos šiukšlės ir purvas. Įtrūkimo vieta išpjaunama. 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Atlikus darbus turi būti atstatytas statinio apsaugos gabaritas</t>
  </si>
  <si>
    <t>6.1.3</t>
  </si>
  <si>
    <t>Metalinių konstrukcijų elementų keitimas</t>
  </si>
  <si>
    <t>kg.</t>
  </si>
  <si>
    <t>Susidėvėję metalinių konstrukcijų elementai (kopetėlės, gembės ir kt) pakeičiami naujais iš S235 klasės plieno. O jeigų jų nėra įrengiami nauji elementai š S235 klasės plieno.  Atlikus darbus turi būti atstatytas statinio apsaugos gabaritas</t>
  </si>
  <si>
    <t>6.1.4.</t>
  </si>
  <si>
    <t>Tvirtinimo elementų keitimas</t>
  </si>
  <si>
    <t>Susidėvėję tvirtinimo elementai (varžtai) pakeičiami naujais 8.8 stiprumo klasės varžtais. O jeigu jų nėra, įrengiami nauji tvirtinimo elementai iš 8.8 stiprumo klasės varžtų.</t>
  </si>
  <si>
    <t>6.2.</t>
  </si>
  <si>
    <t>Vielos kontūro remontas</t>
  </si>
  <si>
    <t>6.2.1.</t>
  </si>
  <si>
    <t>Vielos kontūro laikiklių remontas</t>
  </si>
  <si>
    <t>Elektrai nelaidūs vielos kontūro laikikliai keičiami analogiškais esamiems</t>
  </si>
  <si>
    <t>6.2.2.</t>
  </si>
  <si>
    <t>Kontūro vielos įrengimas</t>
  </si>
  <si>
    <t>Įrengiama kontūro viela</t>
  </si>
  <si>
    <t>7.</t>
  </si>
  <si>
    <t>Automobilių eismo ribojimas</t>
  </si>
  <si>
    <t>kompl</t>
  </si>
  <si>
    <t xml:space="preserve">Apie laikinus automobilių eismo apribojimus informuoti suinteresuotus ūkinės veiklos subjektus, gauti reikiamus leidimus riboti eismą, parengti ir suderinti eismo ribojimo schemas, įrengti laikinus kelio ženklus pagal suderintą eismo ribojimo schemą. </t>
  </si>
  <si>
    <t>8.</t>
  </si>
  <si>
    <t>Metalinių vamzdinių inventorinių pastolių pastatymas ir išardymas</t>
  </si>
  <si>
    <r>
      <t>m</t>
    </r>
    <r>
      <rPr>
        <b/>
        <vertAlign val="superscript"/>
        <sz val="11"/>
        <color theme="1"/>
        <rFont val="Calibri"/>
        <family val="2"/>
        <charset val="186"/>
        <scheme val="minor"/>
      </rPr>
      <t>3</t>
    </r>
  </si>
  <si>
    <t>VISO:</t>
  </si>
  <si>
    <t>* - Darbų aprašyme numatyti rekomendaciniai standartai, pažymime, kad gali būti taikomi ir lygiaverčiai standartai;
* - Darbų aprašyme numatytos rekomendacinės medžiagų klasės, pažymime, kad gali būti naudojamos ne žemesnės nei nurodyta klasės medžiagos. 
* - Pažymime, kad žiniaraštyje nurodyti darbai gali būti atliekami Rangovo pasirinktu būdu ir technologija. Žiniaraštyje nurodoma darbų atlikimo techniologija yra tik siūlytina, bet neprivaloma Rangovui
* - Darbų kiekių žiniaraščių eilutėse, kuriose nurodytas darbų kiekis „0“/„-“, darbai ir (ar) medžiagos šiuo pirkimu nėra įsigyjami</t>
  </si>
  <si>
    <t>Ramto remontas</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</si>
  <si>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nudažomas apsauginiais betono dažais atitinkančiais EN 1504-2.</t>
  </si>
  <si>
    <t>Nuoskilų remontas be armatūros</t>
  </si>
  <si>
    <r>
      <t>m</t>
    </r>
    <r>
      <rPr>
        <vertAlign val="superscript"/>
        <sz val="11"/>
        <color theme="1"/>
        <rFont val="Calibri"/>
        <family val="2"/>
        <charset val="186"/>
        <scheme val="minor"/>
      </rPr>
      <t>3</t>
    </r>
  </si>
  <si>
    <t>Nuoskilos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nudažomas apsauginiais betono dažais atitinkančiais EN 1504-2.</t>
  </si>
  <si>
    <t>Išvirtusių akmenų/plytų atstatymas esamais akmenimis</t>
  </si>
  <si>
    <t>Išardomi išvirtę esami akmenys/plytos. Nuo jų nuvalomas senas skiedinys. Nuplauti išimti akmenys/plytos klojami atgal juos pritvirtinant remontiniu mišiniu, remontinio mišinio kietumas po 28 parų &gt;45 mPa Prilipimas ≥ 2 mPa (28 d.). Tarpai tarp akmenų rievėjami.</t>
  </si>
  <si>
    <t>Akmenų/plytų siūlių užtaisymas ir rievėjimas</t>
  </si>
  <si>
    <r>
      <t>m</t>
    </r>
    <r>
      <rPr>
        <vertAlign val="superscript"/>
        <sz val="11"/>
        <color theme="1"/>
        <rFont val="Calibri"/>
        <family val="2"/>
        <charset val="186"/>
        <scheme val="minor"/>
      </rPr>
      <t>2</t>
    </r>
  </si>
  <si>
    <t>Ištrupėjusios akmenų/plytų siūlės valomos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rievėjamas.</t>
  </si>
  <si>
    <t xml:space="preserve">G/b ir mūro paviršių tinkavimas </t>
  </si>
  <si>
    <r>
      <t>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t>
    </r>
    <r>
      <rPr>
        <vertAlign val="superscript"/>
        <sz val="11"/>
        <color theme="1"/>
        <rFont val="Calibri"/>
        <family val="2"/>
        <charset val="186"/>
        <scheme val="minor"/>
      </rPr>
      <t>2</t>
    </r>
    <r>
      <rPr>
        <sz val="11"/>
        <color theme="1"/>
        <rFont val="Calibri"/>
        <family val="2"/>
        <scheme val="minor"/>
      </rPr>
      <t xml:space="preserve">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t>
    </r>
    <r>
      <rPr>
        <vertAlign val="superscript"/>
        <sz val="11"/>
        <color theme="1"/>
        <rFont val="Calibri"/>
        <family val="2"/>
        <charset val="186"/>
        <scheme val="minor"/>
      </rPr>
      <t>2</t>
    </r>
    <r>
      <rPr>
        <sz val="11"/>
        <color theme="1"/>
        <rFont val="Calibri"/>
        <family val="2"/>
        <scheme val="minor"/>
      </rPr>
      <t xml:space="preserve">  ir išlyginamas.  	</t>
    </r>
  </si>
  <si>
    <t>Atraminės guolių aikštelės remontas:</t>
  </si>
  <si>
    <t>Vandens nuvedimo nuolydžių formavimas</t>
  </si>
  <si>
    <t>Nuoskilos valomas (pneumatiniu plaktuku, rankomis ar kt. priemonėmis) iki kieto betono. Metaliniu šepečiu, skutikliu ar kt. priemonėmis valomos defektinės vietos ir paviršius prie jų. Išmuštų vietų paviršius nuplaunamas vandeniu ir šepečiu. Remontiniu mišiniu įrengiama atraminė guolių aikštelė, suformuojamas atraminių guolių aikštelių nuolydis, remontinio mišinio kietumas po 28 parų &gt;45 mPa Prilipimas ≥ 2 mPa (28 d.). Paviršius nudažomas apsauginiais betono dažais atitinkančiais EN 1504-2.</t>
  </si>
  <si>
    <t xml:space="preserve">G/b paviršių padengimas hidroizoliacine medžiaga </t>
  </si>
  <si>
    <t>Betonas turi būti gerai sustingęs, švarus, ant jo neturi būti tepalo, alyvos, cementinio pieno, senų dažų ar kokių kitų medžiagų. Seną betoną reikia nuvalyti atsižvelgiant į nešvarumų, kuriuos reikia pašalinti, rūšį. Paprastai užtenka nuplauti aukšto slėgio šalto vandens srove, kad atsidarytų betono poros ir produktas galėtų įsiskverbti į betoną. Alyvos ir riebalų likučiams pašalinti ypač tinka plovimas aukšto slėgio karšto vandens srove. Jei nėra dėmių ar purvo, paviršių užtenka nuvalyti suspaustu oru. Prieš tepant hidroizoliacinę medžiagą, palaukti kol paviršius išdžius. Naudojama hidroizoliacija, kurios tempimo stiprumas (pagal DIN EN ISO 178) &gt;30 N/mm2., kietumas pagal Shore D - hardness (DIN EN ISO 868)    &gt; 80%, o produktas sertifikuotas pagal darniąją techninę specifikaciją pagal EN 13813:2002</t>
  </si>
  <si>
    <t>Taurų remontas:</t>
  </si>
  <si>
    <t xml:space="preserve">Įtrūkimų remontas </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</si>
  <si>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nudažomas apsauginiais betono dažais atitinkančiais EN 1504-2.</t>
  </si>
  <si>
    <t xml:space="preserve">Nuoskilų remontas be armatūros </t>
  </si>
  <si>
    <t xml:space="preserve">G/b ir mūro paviršių tinkavimas būdu </t>
  </si>
  <si>
    <t xml:space="preserve">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N/mm2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N/mm2 ir išlyginamas.  </t>
  </si>
  <si>
    <t>G/b paviršių dažymas</t>
  </si>
  <si>
    <t>Betonas turi būti gerai sustingęs, švarus, ant jo neturi būti tepalo, alyvos, cementinio pieno, senų dažų ar kokių kitų medžiagų, kurios trukdytų betono dažams įsiskverbti į betoną. Seną betoną reikia nuvalyti atsižvelgiant į nešvarumų, kuriuos reikia pašalinti, rūšį. Paprastai užtenka nuplauti aukšto slėgio šalto vandens srove, kad atsidarytų betono poros ir produktas galėtų įsiskverbti į betoną. Alyvos ir riebalų likučiams pašalinti ypač tinka plovimas aukšto slėgio karšto vandens srove. Jei nėra dėmių ar purvo, paviršių užtenka nuvalyti suspaustu oru. Paviršius nudažomas apsauginiais betono dažais atitinkančiais EN 1504-2.</t>
  </si>
  <si>
    <t>Atraminių guolių remontas:</t>
  </si>
  <si>
    <t>Atraminių guolių reguliavimas</t>
  </si>
  <si>
    <t>Atraminiai guoliai atstatomi į projektinę padėtį. Atstačius, atraminiai guoliai sutepami konsistensiniu tepalu.
Atraminių guolių tepalas</t>
  </si>
  <si>
    <t xml:space="preserve">Atraminių guolių tepimas </t>
  </si>
  <si>
    <t>Atraminiai guoliai sutepami.
Atraminių guolių tepalas</t>
  </si>
  <si>
    <t>G/b perdangos remontas:</t>
  </si>
  <si>
    <t>5.1.</t>
  </si>
  <si>
    <t>Perdangos lovio remontas:</t>
  </si>
  <si>
    <t>5.1.1.</t>
  </si>
  <si>
    <t>5.1.2.</t>
  </si>
  <si>
    <t>5.1.3.</t>
  </si>
  <si>
    <t xml:space="preserve">G/b ir mūro paviršių tinkavimas rankiniu būdu </t>
  </si>
  <si>
    <t xml:space="preserve">Ištrupėjęs ir blogai besilaikantis  tinkas nuvalomas, pneumatiniu plaktuku, rankomis ar kt. priemonėmis) iki kieto betono. Metaliniu šepečiu, skutikliu ar kt. priemonėmis valomos defektinės vietos ir paviršius prie jų. Išmuštų vietų paviršius nuplaunamas vandeniu ir šepečiu. Paruošiamas tinkuojamas paviršius – nugruntuojamas. Nugruntuotas paviršius tinkuojamas pagrindiniu tinku, kurio gniuždymo stipris po 28 parų ne mažensis kaip CS II kategorijos, sukybimas ≥ 0,2 N/mm2 (esant poreikiui įrengiamas armuojantis tinklelis kurio masė ne mažesnė kaip 165 g/m² ) ir išlyginama. Išdžiūvus pagrindiniam tinkui tinkuojamas paviršius padengiamas dekoratyviniu tinku, kurio  kurio gniuždymo stipris po 28 parų ne mažensis kaip CS I kategorijos, sukybimas ≥ 0,08 N/mm2 ir išlyginamas.  	</t>
  </si>
  <si>
    <t>5.1.4.</t>
  </si>
  <si>
    <t xml:space="preserve">G/b paviršių dažymas rankiniu būdu </t>
  </si>
  <si>
    <t xml:space="preserve">Deformacinių pjūvių uždengimas, kad nebyrėtų skaldos balastas </t>
  </si>
  <si>
    <t>Iškasama skalda iš pabėgtarpio kuriame bus uždengiamas deformacinis pjūvis nuo skaldos balasto byrėjimo. Nukasus balastą išimamas senas įtaisas, pabėgtarpis švariai išvalomas ir iššluojamas. Įrengus naują apsauginį įtaisą iš ne mažiau 4 mm. storio cinkuoto lakšto, užkasamas pabėgtarpis ir skalda sutankinama</t>
  </si>
  <si>
    <t xml:space="preserve">Dangos remontas šaltu asfaltu </t>
  </si>
  <si>
    <t xml:space="preserve">Ištrupėjusi ir blogai prikibusi danga nufrezuojama. Paviršius nuvalomas (pneumatiniu plaktuku, rankomis ar kt. priemonėmis) iki kieto betono. Metaliniu šepečiu, skutikliu ar kt. priemonėmis valomos defektinės vietos ir paviršius prie jų. Išmuštų vietų paviršius nuplaunamas vandeniu ir šepečiu. Ant paruošto paviršiaus purškiama bituminė emulsija atitinkančia LST EN 13808, o ant jos įrengiama asfalto danga ją sutankinant ir išlyginant.  </t>
  </si>
  <si>
    <t>Metalinės perdangos remontas:</t>
  </si>
  <si>
    <t>8.1.</t>
  </si>
  <si>
    <t>Perdangos sijos remontas:</t>
  </si>
  <si>
    <t xml:space="preserve">Įtrūkimo vieta nuvaloma metaliniu šepečiu, pašalinamos šiukšlės ir purvas. Įtrūkimo vieta išpjaunama. Suvirinimo darbai atliekami vadovaujantis LST EN ISO 6947:2011. Suvirintą paviršių paruošti iki St2 klasės pagal LST EN ISO 8501-4:2007. Suvirintą paviršių padengti plieninių konstrukcijų dažymo sistema pagal LST EN ISO 12944-5, kai atmosferos koroziškumo kategorija C4 ilgaamžiškumas virš 15 metų. Dažų spalva derinama atskirai. </t>
  </si>
  <si>
    <t>8.2.</t>
  </si>
  <si>
    <t xml:space="preserve">Kniedžių/varžtų keitimas </t>
  </si>
  <si>
    <t>Susidėvėjusios kniedės/varžtai pakeičiami naujais stipriaisiais varžtais 10.9 stiprumo klasės, o jeigu jų nėra, įrengiami nauji.
stiprieji varžtai 10.9 stiprumo klasės</t>
  </si>
  <si>
    <t>8.3.</t>
  </si>
  <si>
    <t xml:space="preserve">Naujų varžtų įdėjimas </t>
  </si>
  <si>
    <t>Tuščiose vietose įrengiamos naujos kniedės/stiprieji varžtai 10.9 stiprumo klasės.</t>
  </si>
  <si>
    <t>8.4.</t>
  </si>
  <si>
    <t xml:space="preserve">Varžtų reguliavimas </t>
  </si>
  <si>
    <t>Priveržiami atsilaisvinę varžtai</t>
  </si>
  <si>
    <t>8.5.</t>
  </si>
  <si>
    <t xml:space="preserve">Metalinių paviršių dažymas </t>
  </si>
  <si>
    <t>9.</t>
  </si>
  <si>
    <t>Vandens nuvedimo sistemos remontas:</t>
  </si>
  <si>
    <t>9.1.</t>
  </si>
  <si>
    <t>Vandens nuvedimo šulinėliai:</t>
  </si>
  <si>
    <t>9.1.1.</t>
  </si>
  <si>
    <t xml:space="preserve">Vandens nuvedimo šulinėlių remontas </t>
  </si>
  <si>
    <t>Iškasama skalda iš pabėgtarpio kuriame bus remontuojamas vandens nuvedimo šulinėlis. Nukasus balastą  nuoskilos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įrengiama hidroizoliacija iš prilydomos bituminės dangos. Užkasamas pabėgtarpis ir skalda sutankinama.</t>
  </si>
  <si>
    <t>9.1.2.</t>
  </si>
  <si>
    <t xml:space="preserve">Vandens nuvedimo šulinėlių keitimas </t>
  </si>
  <si>
    <t>Iškasama skalda iš pabėgtarpio kuriame bus remontuojamas vandens nuvedimo šulinėlis. Nukasus balastą  išardomas vandens nuvedimo šulinėlis ir įrengiamas naujas šulinėlis iš PV vamzdžio su apsauga nuo skaldos byrėjimo jį hermetizuojant. Įrengus naują šulinėlį užkasamas pabėgtarpis ir skalda sutankinama.</t>
  </si>
  <si>
    <t>9.2.</t>
  </si>
  <si>
    <t>Lietvamzdžiai:</t>
  </si>
  <si>
    <t>9.2.1.</t>
  </si>
  <si>
    <t xml:space="preserve">Lietvamzdžių valymas </t>
  </si>
  <si>
    <t>Lietvamzdžių valymas atliekamas panaudojant santechninę vielą, vandens žarna ar kita Rangovo pasirinkta technologija taip, kad nebūtų pažeidžiama lietaus vandens nuvedimo sistema. Susidariusios sąnašos utilizuojamos.</t>
  </si>
  <si>
    <t>9.2.2.</t>
  </si>
  <si>
    <t xml:space="preserve">Vamzdžių keitimas </t>
  </si>
  <si>
    <t>Išardomi susidėvėję vamzdžiai ir į jų vietą įrengiami nauji analogiški PVC vamzdžiai. O jeigu jų nėra įrengiami nauji elementai iš PVC vamzdžių.</t>
  </si>
  <si>
    <t>9.2.3.</t>
  </si>
  <si>
    <t xml:space="preserve">Tvirtinimo elementų keitimas </t>
  </si>
  <si>
    <t>Susidėvėję lietvamzdžių tvirtinimo elementai pakeičiami naujais. O jeigu jų nėra, įrengiami nauji tvirtinimo elementai.</t>
  </si>
  <si>
    <t>10.</t>
  </si>
  <si>
    <t>Šalitilčių/apžiūros aikštelių remontas:</t>
  </si>
  <si>
    <t>10.1.</t>
  </si>
  <si>
    <t>Šalitilčio/apžiūros aikštelių vaikščiojamosios dangos elementų remontas:</t>
  </si>
  <si>
    <t>10.1.1.</t>
  </si>
  <si>
    <t>Pavienių vaikščiojamosios dangos (lentos) elementų keitimas</t>
  </si>
  <si>
    <t>Išardomos susidėvėjusios lentos ir į jų vietą įrengiamos naujos analogiškų matmenų spigliuočių medienos impregnuotos lentos. O jeigu jų nėra įrengiamos naujos.</t>
  </si>
  <si>
    <t>10.1.2.</t>
  </si>
  <si>
    <t>Pavienių vaikščiojamosios dangos (lentos) elementų įrengimas</t>
  </si>
  <si>
    <t xml:space="preserve"> Įrengiamos naujos analogiškų matmenų spigliuočių medienos impregnuotos lentos. </t>
  </si>
  <si>
    <t>10.1.3.</t>
  </si>
  <si>
    <t>Pavienių vaikščiojamosios dangos (g/b plokštės) elementų keitimas</t>
  </si>
  <si>
    <t>Susidėvusios gelžbetoninės plokštės pakeičiamos naujomis analogiškų matmenų konstrukcijos plokštėmis iš ne silpnesnio nei C20/25 betono. O jeigu jų nėra, įrengiamos naujos.</t>
  </si>
  <si>
    <t>10.1.4.</t>
  </si>
  <si>
    <t>Pavienių vaikščiojamosios dangos (g/b plokštės) elementų įrengimas</t>
  </si>
  <si>
    <t>Įrengiamos gelžbetoninės plokštės  naujomis analogiškų matmenų konstrukcijos plokštėmis iš ne silpnesnio nei C20/25 betono.</t>
  </si>
  <si>
    <t>10.1.5.</t>
  </si>
  <si>
    <t>Pavienių vaikščiojamosios dangos (g/b plokštės) elementų atstatymas</t>
  </si>
  <si>
    <t xml:space="preserve">Į vietą atstatomos išimtos g/b plokštės </t>
  </si>
  <si>
    <t>10.1.6.</t>
  </si>
  <si>
    <t xml:space="preserve">Pavienių vaikščiojamosios dangos (grotelės) elementų keitimas </t>
  </si>
  <si>
    <t>Susidėvėję vaikščiuojamosios dangos (gotelės) elementai pakeičiami naujais. O jeigu jų nėra, įrengiami nauji tvirtinimo elementai.</t>
  </si>
  <si>
    <t>10.1.7.</t>
  </si>
  <si>
    <t xml:space="preserve">Pavienių vaikščiojamosios dangos (lentos) tvirtinimo elementų keitimas </t>
  </si>
  <si>
    <t>Susidėvėję lentų tvirtinimo elementai pakeičiami naujais analogiškais esamiems. O jeigu jų nėra, įrengiami nauji tvirtinimo elementai.</t>
  </si>
  <si>
    <t>10.1.8.</t>
  </si>
  <si>
    <t xml:space="preserve">Pavienių vaikščiojamosios dangos (grotelės) tvirtinimo elementų keitimas </t>
  </si>
  <si>
    <t>Susidėvėję grotelių tvirtinimo elementai pakeičiami naujais analogiškais esamiems. O jeigu jų nėra, įrengiami nauji tvirtinimo elementai.</t>
  </si>
  <si>
    <t>10.1.9.</t>
  </si>
  <si>
    <t xml:space="preserve">Vaikščiojamosios dangos tvirtinimo elementų reguliavimas </t>
  </si>
  <si>
    <t>Priveržiami atsilaisvinę tvirtinimo elementai.</t>
  </si>
  <si>
    <t>10.1.10.</t>
  </si>
  <si>
    <t xml:space="preserve">Apsaugos nuo skaldos kritimo elementų keitimas </t>
  </si>
  <si>
    <t>Susidėvėję apsaugos nuo skaldos kritimo elementai pakeičiami naujais iš ne mažiau 3mm. metalinių lakštų. O jeigu jų nėra, įrengiami nauji tvirtinimo elementai š ne mažiau 3mm. metalinių lakštų.</t>
  </si>
  <si>
    <t>10.1.11.</t>
  </si>
  <si>
    <t xml:space="preserve">Apsaugos nuo skaldos kritimo tvirtinimo elementų reguliavimas </t>
  </si>
  <si>
    <t>vnt.</t>
  </si>
  <si>
    <t>11.</t>
  </si>
  <si>
    <t>Laiptų remontas:</t>
  </si>
  <si>
    <t>11.1</t>
  </si>
  <si>
    <t>G/b laiptų remontas:</t>
  </si>
  <si>
    <t>11.1.1.</t>
  </si>
  <si>
    <t>11.1.2.</t>
  </si>
  <si>
    <t>12.</t>
  </si>
  <si>
    <t>Šlaito kūgių ir prieigų remontas:</t>
  </si>
  <si>
    <t>12.1.</t>
  </si>
  <si>
    <t>Šlaito tvirtinimo elementų remontas:</t>
  </si>
  <si>
    <t>12.1.1.</t>
  </si>
  <si>
    <t xml:space="preserve">Šlaito tvirtinimo elementų keitimas </t>
  </si>
  <si>
    <t>Susidėvėję šlaitų tvirtinimo plokštės demontuojamos keičiamame plote. Pagrindas išlyginamas dolomitinės skaldos atsijomis 0-4mm. Naujos gelžbetoninės plokštės  iš betono C30/37 suklojamos eilėmis, metalinių kilpų susikirtimo mazgai surišami deginta viela ir užbetonuojami betonu C30/37.
Granitinės skaldos atsijos Gelžbetoninės plokštės Betonas Cementinis skiedinys</t>
  </si>
  <si>
    <t>12.1.2.</t>
  </si>
  <si>
    <t>Tvirtinimo elementų prasėdimų taisymas</t>
  </si>
  <si>
    <t>Prasėdimų vietose sumontuotos šlaitų tvirtinimo plokštės demontuojamos. Pagrindas išlyginamas skalda bei įrengiamas išlyginamasis posluoksnis iš dolomitinės skaldos atsijų 0-4mm. Ant naujai įrengto posluoksnio klojamos demontuotos šlaitų tvirtinimo plokštės, metalinių kilpų susikirtimo mazgai surišami deginta viela ir užbetonuojami C30/37 betonu.</t>
  </si>
  <si>
    <t>12.2.</t>
  </si>
  <si>
    <t xml:space="preserve">Šlaitų ir prieigų atstatymas papildant drenuojančiu gruntu </t>
  </si>
  <si>
    <t>Nuslinkęs ar išplautas gruntas kasamas ir paskleidžiamas sankasos šlaito papėdėje formuojant stabilumo bermą (kai nėra griovio). Jei yra griovys – stabilumo berma neformuojama ir, kai gruntas netinkamas išplovai sutvarkyti (užterštas augaliniu gruntu ir pan), jis išvežamas. Ant išplauto šlaito skleidžiamas atvežtas drenuojantis gruntas - smėlio ir žvyro mišinys. Paskleistas gruntas sutankinamas vibroplokšte. 
Augalinis gruntas atvežamas, išpilstomas ant gruntu užlygintų išplovų ir rankiniu būdu paskleidžiamas ne mažesniu kaip 10 cm storio sluoksniu. Sėjamas tvirtą šaknų sistemą sudarančių žolių sėklų mišinys, užgrėbstomas ir lengvas suplūkiamas (žolės sėklos norma 1,2 kg/100 m²).
Rankiniu būdu sėjamas tvirtą šaknų sistemą sudarančių žolių sėklų mišinys, užgrėbstomas ir lengvai suplūkiamas (žolės sėklos norma 1,2 kg/100 m²).</t>
  </si>
  <si>
    <t>Dangos remontas:</t>
  </si>
  <si>
    <t>G/b dangos remontas:</t>
  </si>
  <si>
    <t>1.1.1.</t>
  </si>
  <si>
    <t>1.1.2.</t>
  </si>
  <si>
    <t xml:space="preserve">Nuoskilų/ištrupėjimų remontas be armatūros </t>
  </si>
  <si>
    <t>Akmenų dangos remontas:</t>
  </si>
  <si>
    <t>1.2.1.</t>
  </si>
  <si>
    <t xml:space="preserve">Iškritusių akmenų atstatymas esamais akmenimis </t>
  </si>
  <si>
    <t>Judantys grindinio akmenys išimami, nuvalomi ir sandėliuojami; išdauža išvaloma nuo joje susikaupusio purvo ir vandens (jei yra), kraštai nuardomi laužtuvu, paliekant taisyklingus kraštus; pagrindas išlyginimas duobės plote, sutankinimas, pagal poreikį atliekamas trūkstamo medžiagų kiekio papildymas arba užterštų pagrindo medžiagų (smėlio, smulkaus žvyro, skaldelės) arba sulaužyto pagrindo iš betono pakeitimas; atliekamas duobės ploto grindimas ant paruošto iš atitinkamų medžiagų pagrindo, naudojant tos pačios rūšies, iš kurios įrengtas visas grindinys, medžiagas; siūlių užpildymas granitinėmis atsijomis 0-4 mm ar cementiniu skiediniu iš betono mišinio C20/25 ir sutankinimas vibracinėmis plokštėmis.</t>
  </si>
  <si>
    <t>1.2.2.</t>
  </si>
  <si>
    <t xml:space="preserve">Akmenų siūlių užtaisymas </t>
  </si>
  <si>
    <t>Ištrupėjusi siūlė išvalomas naudojant suspausto oro kompresorių. Užtaisoma cementiniu skiediniu iš betono mišinio C20/25. Jei naudojamas skystas cemento skiedinys, jis atsargiai, neištepant akmens, įpilamas į siūlę. Cemento skiedinys su labai mažai vandens įterpiamas į siūlę siaura mentele.</t>
  </si>
  <si>
    <t xml:space="preserve">Asfalto dangos remontas (šaltas asfaltas) </t>
  </si>
  <si>
    <t xml:space="preserve">Pašalinama sena danga. Paviršius nuvalomas (pneumatiniu plaktuku, rankomis ar kt. priemonėmis). Metaliniu šepečiu, skutikliu ar kt. priemonėmis valomos defektinės vietos ir paviršius prie jų. Paviršius nuplaunamas vandeniu ir šepečiu. Ant paruošto paviršiaus purškiama bituminė emulsija atitinkančia LST EN 13808, o ant jos įrengiama asfalto danga ją sutankinant ir išlyginant. </t>
  </si>
  <si>
    <t>G/b plokščių dangos remontas:</t>
  </si>
  <si>
    <t>1.4.1.</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</si>
  <si>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 ir nudažomas apsauginiais betono dažais atitinkančiais EN 1504-2.</t>
  </si>
  <si>
    <t>1.4.2.</t>
  </si>
  <si>
    <t>1.4.3.</t>
  </si>
  <si>
    <t xml:space="preserve">G/b plokščių prasėdimų taisymas </t>
  </si>
  <si>
    <t>Iškeliama esama g/b plokštė, įrengiamas ir sutankinamas išlyginamasis sluoksnis iš dolomito atsijų 0-4mm., atsatatoma esama g/b plokštė</t>
  </si>
  <si>
    <t>Plytelių dangos remontas:</t>
  </si>
  <si>
    <t>1.5.1.</t>
  </si>
  <si>
    <t xml:space="preserve">Plytelių keitimas </t>
  </si>
  <si>
    <t>Išardoma danga. Įrengiamas ir sutankinamas išlyginamasis sluokstinis iš dolomito atsijų 0-4 mm. Įrengiama nauja plytelių danga iš analogiškų esamoms ne mažiau 6 cm. Storio.</t>
  </si>
  <si>
    <t>1.5.2.</t>
  </si>
  <si>
    <t xml:space="preserve">Plytelių prasėdimų taisymas </t>
  </si>
  <si>
    <t>Iškeliamos esamos plytelės, įrengiamas ir sutankinamas išlyginamasis sluoksnis iš dolomito atsijų 0-4mm., atsatatomos esamos plytelės</t>
  </si>
  <si>
    <t>Trinkelių dangos remontas:</t>
  </si>
  <si>
    <t>1.6.1.</t>
  </si>
  <si>
    <t xml:space="preserve">Trinkelių dangos keitimas </t>
  </si>
  <si>
    <t>Išardoma danga. Įrengiamas ir sutankinamas išlyginamasis sluokstinis iš dolomito atsijų 0-4 mm. Įrengiama nauja trinkelių danga iš analogiškų esamoms ne mažiau 7 cm. Storio.</t>
  </si>
  <si>
    <t>1.6.2.</t>
  </si>
  <si>
    <t xml:space="preserve">Trinkelių dangos prasėdimų taisymas </t>
  </si>
  <si>
    <t>Iškeliamos esamos trinkelės, įrengiamas ir sutankinamas išlyginamasis sluoksnis iš dolomito atsijų 0-4mm., atsatatomos esamos trinkelės</t>
  </si>
  <si>
    <t>2.1.1.</t>
  </si>
  <si>
    <t>2.1.2.</t>
  </si>
  <si>
    <t>Vejos bortų keitimas</t>
  </si>
  <si>
    <t>Įrengiami nauji vejos bortai ant betono pagrindo h-5 cm. Betonas C20/25</t>
  </si>
  <si>
    <t>2.1.3.</t>
  </si>
  <si>
    <t xml:space="preserve"> Laiptų pakopų lyginimas</t>
  </si>
  <si>
    <t>m2</t>
  </si>
  <si>
    <t>Išvirtusios laiptų pakopos nuimamos. Demontuojamos surenkamos laiptatakio sijos. Įrengtas pagrindas iš  gruntu (žvyru) Iš F3 šalčiui jautrumo klasės, jis išlyginamas ir sutankinamas. Sutankinus pagrindą, laiptų sijos klojamos į projektinę padėtį. Tarp laiptatakio sijų montuojamos pakopos.</t>
  </si>
  <si>
    <t>Atraminės sienos remontas:</t>
  </si>
  <si>
    <t>Akmenų mūro remontas:</t>
  </si>
  <si>
    <t>3.1.1.</t>
  </si>
  <si>
    <t>Iškritusių akmenų atstatymas esamais akmenimis</t>
  </si>
  <si>
    <t>3.1.2.</t>
  </si>
  <si>
    <t>Betono sienos remontas:</t>
  </si>
  <si>
    <t>3.2.1.</t>
  </si>
  <si>
    <t>Įtrūkis valomas (pneumatiniu plaktuku, rankomis ar kt. priemonėmis) iki kieto betono. Metaliniu šepečiu, skutikliu ar kt. priemonėmis valomos defektinės vietos ir paviršius prie jų. Išmuštų vietų paviršius nuplaunamas vandeniu ir šepečiu. Išmuštos vietos užtaisomos remontiniu mišiniu, remontinio mišinio kietumas po 28 parų &gt;45 mPa Prilipimas ≥ 2 mPa (28 d.). Paviršius užglaistomas.</t>
  </si>
  <si>
    <t>3.2.2.</t>
  </si>
  <si>
    <t xml:space="preserve">Nuoskilos rampos atraminėje sienoje valomos metaliniu šepečiu, skutikliu ar kt. priemonėmis iki kieto betono. Išmuštų vietų paviršius nuplaunamas vandeniu, šepečiu nuvalomas vandens perteklius. Išmuštos vietos užtaisomos remontiniu mišiniu, remontinio mišinio kietumas po 28 parų &gt;45 mPa Prilipimas ≥ 2 mPa (28 d.). </t>
  </si>
  <si>
    <t xml:space="preserve">Horizontaliojo ženklinimo dažymas </t>
  </si>
  <si>
    <t>Atliekamas dangos paruošimas ženklinimui atnaujinti ar naujam dažymui: šlavimas, jei reikia, plovimas;  atliekamas horizontalusis dažymas. Dažų spalva derinama atskirai. Dažymas turi būti atliktas vadovaujantis "Kelių ženklinimo medžiagų  naudojimo ir ženklinimo įrengimo taisyklėmis ĮT ŽM 12"</t>
  </si>
  <si>
    <t xml:space="preserve">Vandens nuvedimo šulinėlių valymas </t>
  </si>
  <si>
    <t>vandens šulinėlių valymas atliekamas panaudojant santechninę vielą, vandens žarna ar kita Rangovo pasirinkta technologija taip, kad nebūtų pažeidžiama vandens nuvedimo sistema. Susidariusios sąnašos utilizuojamos.</t>
  </si>
  <si>
    <t>Grioveliai:</t>
  </si>
  <si>
    <t xml:space="preserve">Griovelių valymas </t>
  </si>
  <si>
    <t>Išimamos griovelių grotelės, iš griovelių pašalinamos sąnašos, šiukšlės jos utilizuojamos. Sumontuojamos griovelių grotelės</t>
  </si>
  <si>
    <t xml:space="preserve">Griovelių remontas </t>
  </si>
  <si>
    <t>Sulaužyti vandens nuvedimo griovelių elementai pakeičiami naujais analogiškais esamiems ne mažesnės nei A 15 apkrovos klasės pagal EN 1433</t>
  </si>
  <si>
    <t>Pralaidų vamzdžių remontas:</t>
  </si>
  <si>
    <t xml:space="preserve">Augmenijos, samanų pašalinimas </t>
  </si>
  <si>
    <t>Atsiradusi augmenija, samanos pašalinamos</t>
  </si>
  <si>
    <t xml:space="preserve">Siūlių tarp žiedų sandarinimas </t>
  </si>
  <si>
    <t xml:space="preserve">Ištrupėjusios vietos užtaisomos remontiniu mišiniu, remontinio mišinio kietumas po 28 parų &gt;45 mPa Prilipimas ≥ 2 mPa (28 d.). </t>
  </si>
  <si>
    <t xml:space="preserve">Išvirtusių akmenų/plytų atstatymas esamais akmenimis </t>
  </si>
  <si>
    <t>Išardomi išvirtę esami akmenys/plytos. Nuo jų nuvalomas senas skiedinys. Nuplauti išimti akmenys/plytos klojami atgal juos pritvirtinant remontiniu mišiniu, remontinio mišinio kietumas po 28 parų &gt;45 mPa Prilipimas ≥ 2 mPa (28 d.).. Tarpai tarp akmenų rievėjami.</t>
  </si>
  <si>
    <t xml:space="preserve">Akmenų/plytų siūlių užtaisymas ir rievėjimas </t>
  </si>
  <si>
    <t>1.7.</t>
  </si>
  <si>
    <t>Pralaidos sustiprinimas įdedant metalinį žiedą  arba įstatant statramsčius</t>
  </si>
  <si>
    <t>Mažesnio skersmens metalinis vamzdis įkišamas į seną gelžbetoninį vamzdį, prispaudžiamas prie dugno, o likęs tarpas tarp metalinio vamzdžio ir senos pralaidos užpilamas smulkiagrūdžiu betonu C20/25
ARBA
Papildomi metaliniai reguliuojami statramsčiai statomi pralaidos ašyje, juos visame pralaidos ilgyje išdėstant vienodais arba tolygiai kintančiais atstumais (daugiau atramų po geležinkelio keliu), atremiant juos į lentas mūrinės pralaidos arkinio skliauto centre, metalinės gofruotos pralaidos viršuje ir apačioje.</t>
  </si>
  <si>
    <t>1.8.</t>
  </si>
  <si>
    <t>Pralaidų antgalių ir sparnų remontas:</t>
  </si>
  <si>
    <t>2.3.</t>
  </si>
  <si>
    <t>2.4.</t>
  </si>
  <si>
    <t>2.5.</t>
  </si>
  <si>
    <t>Upės vagos, griovių, šlaitų remontas:</t>
  </si>
  <si>
    <t xml:space="preserve">Upės vagos, griovių valymas </t>
  </si>
  <si>
    <t>Upės vagos ir griovių valymas - tai susikaupusių sąnašų pašalinimas iš dugno. Kai upių vagose ir grioviuose daug akmenų, medžiais apsodinti šlaitai, labai deformuoti krantai, dugne susikaupusios sąnašos šalinamos mechanizuotai. Iš griovio iškastas gruntas supilamas į laikinas krūvas (sampilas) išilgai griovio į vieną arba į abi puses. Sampilos turi būti supiltos ne arčiau kaip 3 m nuo griovio krašto. Į sampilas supiltą gruntą kuo greičiau paskleidžiamos. Tose vietose, kur gali susitelkti paviršinis vanduo, iškasami latakai. Paskleidžiamo grunto paviršiaus nuolydis turi būti suformuotas link griovio arba latakų.
Išvalius vagą suformuojami šlaitai.</t>
  </si>
  <si>
    <t xml:space="preserve">Sniego ir ledo pašalinimas vandens tekėjimui užtikrinti </t>
  </si>
  <si>
    <t>Sniegas iškasamas iš griovių 15 m ruožuose aukščiau ir žemiau pralaidos; Ledas iškertamas iš griovių ir išmetamas ant griovio kranto prieš kiekvieną polaidį 5 m ruože aukščiau ir žemiau pralaidos.</t>
  </si>
  <si>
    <t>Susidėvėję šlaitų tvirtinimo plokštės demontuojamos keičiamame plote. Pagrindas išlyginamas dolomitinės skaldos atsijomis 0-4mm. Naujos gelžbetoninės plokštės  iš betono C30/37 suklojamos eilėmis, metalinių kilpų susikirtimo mazgai surišami deginta viela ir užbetonuojami betonu C30/37.</t>
  </si>
  <si>
    <t xml:space="preserve">Tvirtinimo elementų prasėdimų taisymas </t>
  </si>
  <si>
    <t>Išardomi išvirtę esami akmenys/plytos. Nuo jų nuvalomas senas skiedinys. Nuplauti išimti akmenys/plytos klojami atgal juos pritvirtinant remontiniu mišiniu, remontinio mišinio kietumas po 28 parų &gt;45 mPa Prilipimas ≥ 2 mPa (28 d.).</t>
  </si>
  <si>
    <t>3.6.</t>
  </si>
  <si>
    <t>Akmenų/plytų siūlių užtaisymas</t>
  </si>
  <si>
    <t>Išmuštų vietų paviršius nuplaunamas vandeniu ir šepečiu. Išmuštos vietos užtaisomos remontiniu mišiniu, betonas C30/37</t>
  </si>
  <si>
    <t>3.7.</t>
  </si>
  <si>
    <t xml:space="preserve">Bentonito dangos remontas </t>
  </si>
  <si>
    <t>Bentonitinio molio geosintetinės užtvaros danga remontuojama pakeičiant ją nauja danga. prasėdimai/išplovos užtaisomos mineralinių medžiagų užpildu fr. 0/32 ir sutankinamas</t>
  </si>
  <si>
    <t>Tarnybinių laiptų remontas:</t>
  </si>
  <si>
    <t xml:space="preserve">Išvirtusios laiptasijos atstatymas </t>
  </si>
  <si>
    <t>Demontuojamos laiptų pakopos ir nukeliama išvirtusi laiptasija. Paruošiamas naujas išlygintas pagrindas, pridedant naujų medžiagų (žvyro). Išlyginus pagrindą laiptasija pastatoma į projektinę padėtį bei naujai sumontuojamos laiptų pakopos. Jeigu įmanoma laiptasiją galima pakelti domkratais ar kitais mechanizmais ir sėdančias vietas papildyti gruntu (žvyru) Iš F3 šalčiui jautrumo klasės jį sutankinant.</t>
  </si>
  <si>
    <t>Pamatų remontas:</t>
  </si>
  <si>
    <t>Garsą sugeriančio/atspindinčio segmento remontas:</t>
  </si>
  <si>
    <t>Naujo garsą sugeriančio (Aliuminio) segmento įrengimas</t>
  </si>
  <si>
    <t>Demontuojami esami segmentai. Pažeisti segmentai pakeičiami naujais. Garsą sugeriantys segmentai įleidžiami į statramsčius. Segmentai analogiški esamiems. Spalvą derinti atskirai. Triukšmą mažinančių užtvarų elementai turi turėti CE ženklinimą ir atitikti LST EN 14388:2005(D), LST EN 1438:2008(D) nurodytų standartų arba lygiaverčių standartų reikalavimus</t>
  </si>
  <si>
    <t>Naujo garsą atspindinčio (Akrilinio) segmento įrengimas</t>
  </si>
  <si>
    <t>Demontuojami esami segmentai. Pažeisti segmentai pakeičiami naujais. Garsą atspindintys segmentai įleidžiami į statramsčius. Segmentai analogiški esamiems. Spalvą derinti atskirai. Triukšmą mažinančių užtvarų elementai turi turėti CE ženklinimą ir atitikti LST EN 14388:2005(D), LST EN 1438:2008(D) nurodytų standartų arba lygiaverčių standartų reikalavimus</t>
  </si>
  <si>
    <t>Naujo garsą atspindinčio (Grūdinto stiklo) segmento įrengimas</t>
  </si>
  <si>
    <t>Demontuojami esami segmentai. Pažeisti segmentai pakeičiami naujais. Garsą atspindintys segmentai įleidžiami į statramsčius. Segmentai analogiški esamiems. Triukšmą mažinančių užtvarų elementai turi turėti CE ženklinimą ir atitikti LST EN 14388:2005(D), LST EN 1438:2008(D) nurodytų standartų arba lygiaverčių standartų reikalavimus</t>
  </si>
  <si>
    <t>Atsukami sienutės įžeminimo kabelio varžtai, jei yra - ištraukiami garsą atspindinčio segmento tvirtinimo troseliai; garsą sugeriantys/atspindintys segmentai iškeliami iš statramsčių.</t>
  </si>
  <si>
    <t>Sienutės durų spynos keitimas</t>
  </si>
  <si>
    <t>Išardoma esama sienutės durų spyna, įrengima analogiška nauja surų spyna</t>
  </si>
  <si>
    <t>Sienutės durų fiksatoriaus (pritraukėjo) keitimas</t>
  </si>
  <si>
    <t>Išardomas esamas sienutės durų filsatorius (pritraukėjas), įrengimas analogiškas naujas sienutės durų pritraukėjas</t>
  </si>
  <si>
    <t>Vandens nuvedimo šulinėlių valymas</t>
  </si>
  <si>
    <t xml:space="preserve"> Vandens nuvedimo šulinėlių keitimas </t>
  </si>
  <si>
    <t>Išardomas vandens nuvedimo šulinėlis, įrengimas naujas analogiškas esamui šulinėlis.</t>
  </si>
  <si>
    <t xml:space="preserve"> </t>
  </si>
  <si>
    <t>Drenažo vamzdžiai:</t>
  </si>
  <si>
    <t xml:space="preserve"> Vamzdžių valymas </t>
  </si>
  <si>
    <t>Drenažo vamzdžių praplovimas hidrodinaminiu būdu, naudojant vamzdynų plovimo įrenginius.</t>
  </si>
  <si>
    <t xml:space="preserve"> Vamzdžių remontas </t>
  </si>
  <si>
    <t>Drenažinio vamzdžio atkasimas rankiniu būdu, naujos neaustinės geotekstilės aprišimas aplink vamzdį ir vamzdžio užkasimas</t>
  </si>
  <si>
    <t>Latakai:</t>
  </si>
  <si>
    <t xml:space="preserve"> Latakų valymas </t>
  </si>
  <si>
    <t>Sąnašų, šiukšlių iš latakų valymas ir utilizavimas</t>
  </si>
  <si>
    <t xml:space="preserve"> Latakų keitimas </t>
  </si>
  <si>
    <t>Esamas latako elementas išardomas. Įrengimas išlyginamasis sluoksnis iš cementinio skiedinio C12/15. Įrengimas naujas latako elementas analogiškas esamiems latako elementams</t>
  </si>
  <si>
    <t xml:space="preserve"> Latakų dangčių keitimas </t>
  </si>
  <si>
    <t>Nuimami netinkami latako dangčių segmentai keičiami analogiškais tokių pat išmatavimų dančių segmentais</t>
  </si>
  <si>
    <t xml:space="preserve">Latakų dangčių atstatymas esamais </t>
  </si>
  <si>
    <t>Atstatomi nukrite latakų dangčiai</t>
  </si>
  <si>
    <t>Latakų dangčių įrengimas</t>
  </si>
  <si>
    <t>Latako grotelių (dangčių) segmentai įrengiami analogiškais šalia esamiems</t>
  </si>
  <si>
    <t xml:space="preserve"> Šlaitų atstatymas papildant drenuojančiu gruntu </t>
  </si>
  <si>
    <t>Nuslinkęs ar išplautas gruntas kasamas ir paskleidžiamas sankasos šlaito papėdėje formuojant stabilumo bermą (kai nėra griovio). Jei yra griovys – stabilumo berma neformuojama ir, kai gruntas netinkamas išplovai sutvarkyti (užterštas augaliniu gruntu ir pan), jis išvežamas. Ant išplauto šlaito skleidžiamas atvežtas drenuojantis gruntas - smėlio ir žvyro mišinys. Paskleistas gruntas sutankinamas vibroplokšte ir išlyginamas.
Ant sutankinto smėlio ir žvyro mišinio augalinis gruntas išpilstomasir paskleidžiamas ne mažesniu kaip 10 cm storio sluoksniu. Sėjamas tvirtą šaknų sistemą sudarančių žolių sėklų mišinys, užgrėbstomas ir lengvas suplūkiamas (žolės sėklos norma 1,2 kg/100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</si>
</sst>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vertAlign val="superscript"/>
      <sz val="11"/>
      <color theme="1"/>
      <name val="Calibri"/>
      <family val="2"/>
      <charset val="186"/>
      <scheme val="minor"/>
    </font>
    <font>
      <b/>
      <vertAlign val="superscript"/>
      <sz val="11"/>
      <color theme="1"/>
      <name val="Calibri"/>
      <family val="2"/>
      <charset val="186"/>
      <scheme val="minor"/>
    </font>
    <font>
      <sz val="8"/>
      <name val="Calibri"/>
      <family val="2"/>
      <scheme val="minor"/>
    </font>
    <font>
      <sz val="11"/>
      <name val="Calibri"/>
      <family val="2"/>
      <charset val="186"/>
      <scheme val="minor"/>
    </font>
    <font>
      <sz val="11"/>
      <color indexed="8"/>
      <name val="Calibri"/>
      <family val="2"/>
      <charset val="186"/>
    </font>
    <font>
      <sz val="11"/>
      <name val="Calibri"/>
      <family val="2"/>
      <scheme val="minor"/>
    </font>
    <font>
      <b/>
      <sz val="11"/>
      <name val="Calibri"/>
      <family val="2"/>
      <charset val="186"/>
      <scheme val="minor"/>
    </font>
    <font>
      <b/>
      <vertAlign val="superscript"/>
      <sz val="11"/>
      <name val="Calibri"/>
      <family val="2"/>
      <charset val="186"/>
      <scheme val="minor"/>
    </font>
    <font>
      <b/>
      <sz val="12"/>
      <name val="Arial Baltic"/>
      <charset val="186"/>
    </font>
    <font>
      <b/>
      <sz val="11"/>
      <color theme="1"/>
      <name val="Calibri"/>
      <family val="2"/>
      <scheme val="minor"/>
    </font>
  </fonts>
  <fills count="4">
    <fill>
      <patternFill patternType="none"/>
    </fill>
    <fill>
      <patternFill patternType="gray125"/>
    </fill>
    <fill>
      <patternFill patternType="solid">
        <fgColor rgb="FFFFFFCC"/>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11" fillId="0" borderId="0"/>
    <xf numFmtId="0" fontId="4"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cellStyleXfs>
  <cellXfs count="69">
    <xf numFmtId="0" fontId="0" fillId="0" borderId="0" xfId="0"/>
    <xf numFmtId="0" fontId="6" fillId="0" borderId="0" xfId="0" applyFont="1"/>
    <xf numFmtId="164" fontId="6" fillId="0" borderId="0" xfId="0" applyNumberFormat="1" applyFont="1" applyAlignment="1">
      <alignment horizontal="center" vertical="center"/>
    </xf>
    <xf numFmtId="0" fontId="6" fillId="0" borderId="0" xfId="0" applyFont="1" applyAlignment="1">
      <alignment horizontal="center" vertical="center"/>
    </xf>
    <xf numFmtId="164" fontId="5" fillId="0" borderId="0" xfId="0" applyNumberFormat="1" applyFont="1" applyAlignment="1">
      <alignment horizontal="center" vertical="center"/>
    </xf>
    <xf numFmtId="164" fontId="0" fillId="0" borderId="0" xfId="0" applyNumberFormat="1" applyAlignment="1">
      <alignment horizontal="center" vertical="center"/>
    </xf>
    <xf numFmtId="0" fontId="12" fillId="0" borderId="0" xfId="0" applyFont="1"/>
    <xf numFmtId="0" fontId="6" fillId="0" borderId="1" xfId="0" applyFont="1" applyBorder="1" applyAlignment="1">
      <alignment wrapTex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wrapText="1"/>
    </xf>
    <xf numFmtId="164" fontId="0" fillId="0" borderId="1" xfId="0" applyNumberFormat="1" applyBorder="1" applyAlignment="1">
      <alignment horizontal="center" vertical="center"/>
    </xf>
    <xf numFmtId="0" fontId="12" fillId="0" borderId="1" xfId="0" applyFont="1" applyBorder="1" applyAlignment="1">
      <alignment wrapText="1"/>
    </xf>
    <xf numFmtId="0" fontId="13"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0" fillId="0" borderId="0" xfId="0" applyAlignment="1">
      <alignment wrapText="1"/>
    </xf>
    <xf numFmtId="0" fontId="6" fillId="0" borderId="0" xfId="0" applyFont="1" applyAlignment="1">
      <alignment wrapText="1"/>
    </xf>
    <xf numFmtId="0" fontId="2" fillId="0" borderId="0" xfId="0" applyFont="1"/>
    <xf numFmtId="0" fontId="6" fillId="0" borderId="1" xfId="0" applyFont="1" applyBorder="1"/>
    <xf numFmtId="0" fontId="6" fillId="0" borderId="1" xfId="0" applyFont="1" applyBorder="1" applyAlignment="1">
      <alignment horizontal="center"/>
    </xf>
    <xf numFmtId="0" fontId="0" fillId="0" borderId="0" xfId="0" applyAlignment="1">
      <alignment horizontal="center"/>
    </xf>
    <xf numFmtId="4" fontId="0" fillId="0" borderId="0" xfId="0" applyNumberFormat="1"/>
    <xf numFmtId="4" fontId="6" fillId="0" borderId="0" xfId="0" applyNumberFormat="1" applyFont="1"/>
    <xf numFmtId="4" fontId="6" fillId="0" borderId="0" xfId="0" applyNumberFormat="1" applyFont="1" applyAlignment="1">
      <alignment horizontal="center"/>
    </xf>
    <xf numFmtId="0" fontId="6" fillId="0" borderId="0" xfId="0" applyFont="1" applyAlignment="1">
      <alignment horizontal="right"/>
    </xf>
    <xf numFmtId="0" fontId="1" fillId="0" borderId="0" xfId="0" applyFont="1"/>
    <xf numFmtId="4" fontId="1" fillId="0" borderId="0" xfId="0" applyNumberFormat="1" applyFont="1"/>
    <xf numFmtId="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0" fillId="0" borderId="1" xfId="0" applyNumberFormat="1" applyBorder="1" applyAlignment="1">
      <alignment horizontal="center" vertical="center"/>
    </xf>
    <xf numFmtId="4" fontId="5" fillId="0" borderId="0" xfId="0" applyNumberFormat="1"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16" fillId="0" borderId="0" xfId="0" applyFont="1"/>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0" fontId="1" fillId="0" borderId="1" xfId="0" applyFont="1" applyBorder="1" applyAlignment="1">
      <alignment wrapText="1"/>
    </xf>
    <xf numFmtId="164" fontId="1" fillId="0" borderId="0" xfId="0" applyNumberFormat="1" applyFont="1" applyAlignment="1">
      <alignment horizontal="center" vertical="center"/>
    </xf>
    <xf numFmtId="4" fontId="1" fillId="0" borderId="0" xfId="0" applyNumberFormat="1" applyFont="1" applyAlignment="1">
      <alignment horizontal="center" vertical="center"/>
    </xf>
    <xf numFmtId="4" fontId="1" fillId="0" borderId="0" xfId="0" applyNumberFormat="1" applyFont="1" applyAlignment="1">
      <alignment horizontal="right"/>
    </xf>
    <xf numFmtId="0" fontId="0" fillId="0" borderId="0" xfId="0" applyProtection="1">
      <protection locked="0"/>
    </xf>
    <xf numFmtId="0" fontId="6" fillId="0" borderId="0" xfId="0" applyFont="1" applyAlignment="1">
      <alignment horizontal="center"/>
    </xf>
    <xf numFmtId="4" fontId="1" fillId="0" borderId="1" xfId="0" applyNumberFormat="1" applyFont="1" applyBorder="1" applyAlignment="1" applyProtection="1">
      <alignment horizontal="center" vertical="center"/>
      <protection locked="0"/>
    </xf>
    <xf numFmtId="4" fontId="1" fillId="3" borderId="1" xfId="0" applyNumberFormat="1" applyFont="1" applyFill="1" applyBorder="1" applyAlignment="1" applyProtection="1">
      <alignment horizontal="center" vertical="center"/>
      <protection locked="0"/>
    </xf>
    <xf numFmtId="4" fontId="0" fillId="3" borderId="1" xfId="0" applyNumberFormat="1" applyFill="1" applyBorder="1" applyAlignment="1" applyProtection="1">
      <alignment horizontal="center" vertical="center"/>
      <protection locked="0"/>
    </xf>
    <xf numFmtId="4" fontId="0" fillId="0" borderId="1" xfId="0" applyNumberFormat="1" applyBorder="1" applyAlignment="1" applyProtection="1">
      <alignment horizontal="center" vertical="center"/>
      <protection locked="0"/>
    </xf>
    <xf numFmtId="4" fontId="6" fillId="0" borderId="1" xfId="0" applyNumberFormat="1" applyFont="1" applyBorder="1" applyAlignment="1">
      <alignment horizontal="right" vertical="center"/>
    </xf>
    <xf numFmtId="4" fontId="6" fillId="0" borderId="1" xfId="0" applyNumberFormat="1" applyFont="1" applyBorder="1" applyAlignment="1" applyProtection="1">
      <alignment horizontal="center" vertical="center"/>
      <protection locked="0"/>
    </xf>
    <xf numFmtId="4" fontId="6" fillId="0" borderId="1" xfId="0" applyNumberFormat="1" applyFont="1" applyBorder="1"/>
    <xf numFmtId="2" fontId="0" fillId="0" borderId="0" xfId="0" applyNumberFormat="1"/>
    <xf numFmtId="2" fontId="6" fillId="0" borderId="1" xfId="0" applyNumberFormat="1" applyFont="1" applyBorder="1" applyAlignment="1">
      <alignment horizontal="center" vertical="center" wrapText="1"/>
    </xf>
    <xf numFmtId="2" fontId="1" fillId="0" borderId="1" xfId="0" applyNumberFormat="1" applyFont="1" applyBorder="1" applyAlignment="1" applyProtection="1">
      <alignment horizontal="center" vertical="center"/>
      <protection locked="0"/>
    </xf>
    <xf numFmtId="2" fontId="1" fillId="3" borderId="1" xfId="0" applyNumberFormat="1" applyFont="1" applyFill="1" applyBorder="1" applyAlignment="1" applyProtection="1">
      <alignment horizontal="center" vertical="center"/>
      <protection locked="0"/>
    </xf>
    <xf numFmtId="2" fontId="0" fillId="3" borderId="1" xfId="0" applyNumberForma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10" fillId="3" borderId="1" xfId="0" applyNumberFormat="1" applyFont="1" applyFill="1" applyBorder="1" applyAlignment="1" applyProtection="1">
      <alignment horizontal="center" vertical="center"/>
      <protection locked="0"/>
    </xf>
    <xf numFmtId="2" fontId="10" fillId="0" borderId="1" xfId="0" applyNumberFormat="1" applyFont="1" applyBorder="1" applyAlignment="1" applyProtection="1">
      <alignment horizontal="center" vertical="center"/>
      <protection locked="0"/>
    </xf>
    <xf numFmtId="2" fontId="0" fillId="0" borderId="1" xfId="0" applyNumberFormat="1" applyBorder="1" applyProtection="1">
      <protection locked="0"/>
    </xf>
    <xf numFmtId="2" fontId="6" fillId="0" borderId="1" xfId="0" applyNumberFormat="1" applyFont="1" applyBorder="1" applyAlignment="1">
      <alignment horizontal="right" vertical="center"/>
    </xf>
    <xf numFmtId="0" fontId="15" fillId="0" borderId="0" xfId="0" applyFont="1" applyAlignment="1">
      <alignment horizontal="center"/>
    </xf>
    <xf numFmtId="0" fontId="6" fillId="0" borderId="0" xfId="0" applyFont="1" applyAlignment="1">
      <alignment horizontal="center"/>
    </xf>
    <xf numFmtId="0" fontId="0" fillId="0" borderId="0" xfId="0" applyAlignment="1">
      <alignment horizontal="left" vertical="top" wrapText="1"/>
    </xf>
  </cellXfs>
  <cellStyles count="5">
    <cellStyle name="Įprastas" xfId="0" builtinId="0"/>
    <cellStyle name="Normal 2" xfId="1" xr:uid="{00000000-0005-0000-0000-000001000000}"/>
    <cellStyle name="Note 2" xfId="2" xr:uid="{00000000-0005-0000-0000-000002000000}"/>
    <cellStyle name="Note 3" xfId="3" xr:uid="{00000000-0005-0000-0000-000003000000}"/>
    <cellStyle name="Note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2"/>
  <sheetViews>
    <sheetView workbookViewId="0">
      <selection activeCell="G26" sqref="G26"/>
    </sheetView>
  </sheetViews>
  <sheetFormatPr defaultRowHeight="14.4" x14ac:dyDescent="0.3"/>
  <cols>
    <col min="2" max="2" width="32.109375" bestFit="1" customWidth="1"/>
    <col min="3" max="3" width="23.5546875" style="22" customWidth="1"/>
  </cols>
  <sheetData>
    <row r="2" spans="1:4" x14ac:dyDescent="0.3">
      <c r="A2" s="1" t="s">
        <v>0</v>
      </c>
      <c r="B2" s="1"/>
      <c r="C2" s="23"/>
    </row>
    <row r="3" spans="1:4" x14ac:dyDescent="0.3">
      <c r="B3" s="48"/>
      <c r="C3" s="24"/>
    </row>
    <row r="4" spans="1:4" x14ac:dyDescent="0.3">
      <c r="A4" s="25" t="s">
        <v>1</v>
      </c>
      <c r="B4" s="1" t="s">
        <v>2</v>
      </c>
      <c r="C4" s="23" t="s">
        <v>3</v>
      </c>
    </row>
    <row r="5" spans="1:4" x14ac:dyDescent="0.3">
      <c r="A5" s="25" t="s">
        <v>4</v>
      </c>
      <c r="B5" s="26" t="s">
        <v>5</v>
      </c>
      <c r="C5" s="27">
        <f>'1) Bendrastatybiniai'!G67</f>
        <v>31934.959999999999</v>
      </c>
    </row>
    <row r="6" spans="1:4" x14ac:dyDescent="0.3">
      <c r="A6" s="25" t="s">
        <v>6</v>
      </c>
      <c r="B6" s="26" t="s">
        <v>7</v>
      </c>
      <c r="C6" s="27">
        <f>'2) Tiltai'!G113</f>
        <v>65262.425000000003</v>
      </c>
    </row>
    <row r="7" spans="1:4" x14ac:dyDescent="0.3">
      <c r="A7" s="25" t="s">
        <v>8</v>
      </c>
      <c r="B7" s="26" t="s">
        <v>9</v>
      </c>
      <c r="C7" s="27">
        <f>'3) Peronai platformos'!G65</f>
        <v>26007.15</v>
      </c>
    </row>
    <row r="8" spans="1:4" x14ac:dyDescent="0.3">
      <c r="A8" s="25" t="s">
        <v>10</v>
      </c>
      <c r="B8" s="26" t="s">
        <v>11</v>
      </c>
      <c r="C8" s="27">
        <f>'4) Pralaidos'!G55</f>
        <v>16762.259999999998</v>
      </c>
    </row>
    <row r="9" spans="1:4" x14ac:dyDescent="0.3">
      <c r="A9" s="25" t="s">
        <v>12</v>
      </c>
      <c r="B9" s="26" t="s">
        <v>13</v>
      </c>
      <c r="C9" s="46" t="s">
        <v>14</v>
      </c>
      <c r="D9" s="39" t="s">
        <v>15</v>
      </c>
    </row>
    <row r="10" spans="1:4" x14ac:dyDescent="0.3">
      <c r="A10" s="25" t="s">
        <v>16</v>
      </c>
      <c r="B10" s="26" t="s">
        <v>17</v>
      </c>
      <c r="C10" s="27">
        <f>'6) Sienutės'!G29</f>
        <v>7930.768</v>
      </c>
    </row>
    <row r="11" spans="1:4" x14ac:dyDescent="0.3">
      <c r="A11" s="25" t="s">
        <v>18</v>
      </c>
      <c r="B11" s="26" t="s">
        <v>19</v>
      </c>
      <c r="C11" s="27">
        <f>'7) Sankasa'!G30</f>
        <v>35425.569999999992</v>
      </c>
    </row>
    <row r="12" spans="1:4" x14ac:dyDescent="0.3">
      <c r="B12" s="25" t="s">
        <v>20</v>
      </c>
      <c r="C12" s="23">
        <f>SUM(C5:C11)</f>
        <v>183323.13300000003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69"/>
  <sheetViews>
    <sheetView topLeftCell="C1" zoomScale="115" zoomScaleNormal="115" workbookViewId="0">
      <pane ySplit="6" topLeftCell="A55" activePane="bottomLeft" state="frozen"/>
      <selection activeCell="B1" sqref="B1"/>
      <selection pane="bottomLeft" activeCell="E30" sqref="E30"/>
    </sheetView>
  </sheetViews>
  <sheetFormatPr defaultColWidth="9.109375" defaultRowHeight="14.4" outlineLevelRow="1" x14ac:dyDescent="0.3"/>
  <cols>
    <col min="1" max="1" width="0" hidden="1" customWidth="1"/>
    <col min="2" max="2" width="8.6640625" style="34" customWidth="1"/>
    <col min="3" max="3" width="54.6640625" customWidth="1"/>
    <col min="4" max="4" width="8.6640625" style="21" customWidth="1"/>
    <col min="5" max="5" width="8.6640625" customWidth="1"/>
    <col min="6" max="6" width="12.6640625" style="56" customWidth="1"/>
    <col min="7" max="7" width="16.44140625" style="22" customWidth="1"/>
  </cols>
  <sheetData>
    <row r="1" spans="2:9" x14ac:dyDescent="0.3">
      <c r="D1"/>
    </row>
    <row r="2" spans="2:9" ht="15.6" x14ac:dyDescent="0.3">
      <c r="B2" s="66" t="s">
        <v>21</v>
      </c>
      <c r="C2" s="66"/>
      <c r="D2" s="66"/>
      <c r="E2" s="66"/>
      <c r="F2" s="66"/>
      <c r="G2" s="66"/>
    </row>
    <row r="3" spans="2:9" x14ac:dyDescent="0.3">
      <c r="B3" s="67" t="s">
        <v>22</v>
      </c>
      <c r="C3" s="67"/>
      <c r="D3" s="67"/>
      <c r="E3" s="67"/>
      <c r="F3" s="67"/>
      <c r="G3" s="67"/>
    </row>
    <row r="4" spans="2:9" x14ac:dyDescent="0.3">
      <c r="B4" s="67" t="s">
        <v>23</v>
      </c>
      <c r="C4" s="67"/>
      <c r="D4" s="67"/>
      <c r="E4" s="67"/>
      <c r="F4" s="67"/>
      <c r="G4" s="67"/>
    </row>
    <row r="5" spans="2:9" x14ac:dyDescent="0.3">
      <c r="D5"/>
    </row>
    <row r="6" spans="2:9" ht="28.8" x14ac:dyDescent="0.3">
      <c r="B6" s="8" t="s">
        <v>1</v>
      </c>
      <c r="C6" s="10" t="s">
        <v>24</v>
      </c>
      <c r="D6" s="8" t="s">
        <v>25</v>
      </c>
      <c r="E6" s="9" t="s">
        <v>26</v>
      </c>
      <c r="F6" s="57" t="s">
        <v>27</v>
      </c>
      <c r="G6" s="28" t="s">
        <v>28</v>
      </c>
    </row>
    <row r="7" spans="2:9" x14ac:dyDescent="0.3">
      <c r="B7" s="8" t="s">
        <v>29</v>
      </c>
      <c r="C7" s="7" t="s">
        <v>30</v>
      </c>
      <c r="D7" s="8"/>
      <c r="E7" s="40"/>
      <c r="F7" s="58"/>
      <c r="G7" s="29" t="str">
        <f t="shared" ref="G7:G23" si="0">IF(E7&gt;0,E7*F7,"")</f>
        <v/>
      </c>
    </row>
    <row r="8" spans="2:9" ht="16.2" x14ac:dyDescent="0.3">
      <c r="B8" s="35" t="s">
        <v>31</v>
      </c>
      <c r="C8" s="11" t="s">
        <v>32</v>
      </c>
      <c r="D8" s="8" t="s">
        <v>33</v>
      </c>
      <c r="E8" s="40">
        <v>50</v>
      </c>
      <c r="F8" s="59">
        <v>2.76</v>
      </c>
      <c r="G8" s="29">
        <f t="shared" si="0"/>
        <v>138</v>
      </c>
      <c r="I8">
        <f>ROUND(E8*F8,2)</f>
        <v>138</v>
      </c>
    </row>
    <row r="9" spans="2:9" ht="28.8" outlineLevel="1" x14ac:dyDescent="0.3">
      <c r="B9" s="35"/>
      <c r="C9" s="11" t="s">
        <v>34</v>
      </c>
      <c r="D9" s="8"/>
      <c r="E9" s="40"/>
      <c r="F9" s="58"/>
      <c r="G9" s="29" t="str">
        <f t="shared" si="0"/>
        <v/>
      </c>
      <c r="I9">
        <f t="shared" ref="I9:I66" si="1">ROUND(E9*F9,2)</f>
        <v>0</v>
      </c>
    </row>
    <row r="10" spans="2:9" ht="16.2" x14ac:dyDescent="0.3">
      <c r="B10" s="35" t="s">
        <v>35</v>
      </c>
      <c r="C10" s="11" t="s">
        <v>36</v>
      </c>
      <c r="D10" s="9" t="s">
        <v>33</v>
      </c>
      <c r="E10" s="12">
        <v>100</v>
      </c>
      <c r="F10" s="60">
        <v>2.04</v>
      </c>
      <c r="G10" s="29">
        <f>IF(E10&gt;0,E10*F10,"")</f>
        <v>204</v>
      </c>
      <c r="I10">
        <f t="shared" si="1"/>
        <v>204</v>
      </c>
    </row>
    <row r="11" spans="2:9" ht="28.8" outlineLevel="1" x14ac:dyDescent="0.3">
      <c r="B11" s="35"/>
      <c r="C11" s="11" t="s">
        <v>37</v>
      </c>
      <c r="D11" s="9"/>
      <c r="E11" s="12"/>
      <c r="F11" s="61"/>
      <c r="G11" s="29" t="str">
        <f>IF(E11&gt;0,E11*F11,"")</f>
        <v/>
      </c>
      <c r="I11">
        <f t="shared" si="1"/>
        <v>0</v>
      </c>
    </row>
    <row r="12" spans="2:9" ht="16.2" x14ac:dyDescent="0.3">
      <c r="B12" s="35" t="s">
        <v>38</v>
      </c>
      <c r="C12" s="11" t="s">
        <v>39</v>
      </c>
      <c r="D12" s="9" t="s">
        <v>33</v>
      </c>
      <c r="E12" s="40">
        <v>80</v>
      </c>
      <c r="F12" s="60">
        <v>10.14</v>
      </c>
      <c r="G12" s="29">
        <f>IF(E12&gt;0,E12*F12,"")</f>
        <v>811.2</v>
      </c>
      <c r="I12">
        <f t="shared" si="1"/>
        <v>811.2</v>
      </c>
    </row>
    <row r="13" spans="2:9" outlineLevel="1" x14ac:dyDescent="0.3">
      <c r="B13" s="35"/>
      <c r="C13" s="11" t="s">
        <v>40</v>
      </c>
      <c r="D13" s="9"/>
      <c r="E13" s="40"/>
      <c r="F13" s="61"/>
      <c r="G13" s="29" t="str">
        <f>IF(E13&gt;0,E13*F13,"")</f>
        <v/>
      </c>
      <c r="I13">
        <f t="shared" si="1"/>
        <v>0</v>
      </c>
    </row>
    <row r="14" spans="2:9" x14ac:dyDescent="0.3">
      <c r="B14" s="35" t="s">
        <v>41</v>
      </c>
      <c r="C14" s="11" t="s">
        <v>42</v>
      </c>
      <c r="D14" s="8" t="s">
        <v>43</v>
      </c>
      <c r="E14" s="40">
        <v>15</v>
      </c>
      <c r="F14" s="59">
        <v>28</v>
      </c>
      <c r="G14" s="29">
        <f t="shared" si="0"/>
        <v>420</v>
      </c>
      <c r="I14">
        <f t="shared" si="1"/>
        <v>420</v>
      </c>
    </row>
    <row r="15" spans="2:9" outlineLevel="1" x14ac:dyDescent="0.3">
      <c r="B15" s="35"/>
      <c r="C15" s="11" t="s">
        <v>44</v>
      </c>
      <c r="D15" s="8"/>
      <c r="E15" s="40"/>
      <c r="F15" s="58"/>
      <c r="G15" s="29" t="str">
        <f t="shared" si="0"/>
        <v/>
      </c>
      <c r="I15">
        <f t="shared" si="1"/>
        <v>0</v>
      </c>
    </row>
    <row r="16" spans="2:9" x14ac:dyDescent="0.3">
      <c r="B16" s="35" t="s">
        <v>45</v>
      </c>
      <c r="C16" s="11" t="s">
        <v>46</v>
      </c>
      <c r="D16" s="8" t="s">
        <v>43</v>
      </c>
      <c r="E16" s="40">
        <v>15</v>
      </c>
      <c r="F16" s="59">
        <v>46.69</v>
      </c>
      <c r="G16" s="29">
        <f t="shared" si="0"/>
        <v>700.34999999999991</v>
      </c>
      <c r="I16">
        <f t="shared" si="1"/>
        <v>700.35</v>
      </c>
    </row>
    <row r="17" spans="2:9" ht="43.2" outlineLevel="1" x14ac:dyDescent="0.3">
      <c r="B17" s="35"/>
      <c r="C17" s="11" t="s">
        <v>47</v>
      </c>
      <c r="D17" s="8"/>
      <c r="E17" s="40"/>
      <c r="F17" s="58"/>
      <c r="G17" s="29" t="str">
        <f t="shared" si="0"/>
        <v/>
      </c>
      <c r="I17">
        <f t="shared" si="1"/>
        <v>0</v>
      </c>
    </row>
    <row r="18" spans="2:9" x14ac:dyDescent="0.3">
      <c r="B18" s="35" t="s">
        <v>48</v>
      </c>
      <c r="C18" s="11" t="s">
        <v>49</v>
      </c>
      <c r="D18" s="9" t="s">
        <v>50</v>
      </c>
      <c r="E18" s="40">
        <v>700</v>
      </c>
      <c r="F18" s="60">
        <v>0.48</v>
      </c>
      <c r="G18" s="29">
        <f>IF(E18&gt;0,E18*F18,"")</f>
        <v>336</v>
      </c>
      <c r="I18">
        <f t="shared" si="1"/>
        <v>336</v>
      </c>
    </row>
    <row r="19" spans="2:9" ht="28.8" outlineLevel="1" x14ac:dyDescent="0.3">
      <c r="B19" s="35"/>
      <c r="C19" s="11" t="s">
        <v>51</v>
      </c>
      <c r="D19" s="9"/>
      <c r="E19" s="40"/>
      <c r="F19" s="61"/>
      <c r="G19" s="29" t="str">
        <f>IF(E19&gt;0,E19*F19,"")</f>
        <v/>
      </c>
      <c r="I19">
        <f t="shared" si="1"/>
        <v>0</v>
      </c>
    </row>
    <row r="20" spans="2:9" x14ac:dyDescent="0.3">
      <c r="B20" s="8" t="s">
        <v>52</v>
      </c>
      <c r="C20" s="7" t="s">
        <v>53</v>
      </c>
      <c r="D20" s="8"/>
      <c r="E20" s="40"/>
      <c r="F20" s="58"/>
      <c r="G20" s="29" t="str">
        <f t="shared" si="0"/>
        <v/>
      </c>
      <c r="I20">
        <f t="shared" si="1"/>
        <v>0</v>
      </c>
    </row>
    <row r="21" spans="2:9" ht="16.2" x14ac:dyDescent="0.3">
      <c r="B21" s="35" t="s">
        <v>54</v>
      </c>
      <c r="C21" s="11" t="s">
        <v>55</v>
      </c>
      <c r="D21" s="8" t="s">
        <v>33</v>
      </c>
      <c r="E21" s="40">
        <v>250</v>
      </c>
      <c r="F21" s="59">
        <v>9.73</v>
      </c>
      <c r="G21" s="29">
        <f t="shared" si="0"/>
        <v>2432.5</v>
      </c>
      <c r="I21">
        <f t="shared" si="1"/>
        <v>2432.5</v>
      </c>
    </row>
    <row r="22" spans="2:9" ht="57.6" outlineLevel="1" x14ac:dyDescent="0.3">
      <c r="B22" s="35"/>
      <c r="C22" s="11" t="s">
        <v>56</v>
      </c>
      <c r="D22" s="8"/>
      <c r="E22" s="40"/>
      <c r="F22" s="58"/>
      <c r="G22" s="29" t="str">
        <f t="shared" si="0"/>
        <v/>
      </c>
      <c r="I22">
        <f t="shared" si="1"/>
        <v>0</v>
      </c>
    </row>
    <row r="23" spans="2:9" s="6" customFormat="1" ht="16.2" x14ac:dyDescent="0.3">
      <c r="B23" s="36" t="s">
        <v>57</v>
      </c>
      <c r="C23" s="13" t="s">
        <v>58</v>
      </c>
      <c r="D23" s="14" t="s">
        <v>59</v>
      </c>
      <c r="E23" s="15">
        <v>50</v>
      </c>
      <c r="F23" s="62">
        <v>11.38</v>
      </c>
      <c r="G23" s="30">
        <f t="shared" si="0"/>
        <v>569</v>
      </c>
      <c r="I23">
        <f t="shared" si="1"/>
        <v>569</v>
      </c>
    </row>
    <row r="24" spans="2:9" s="6" customFormat="1" ht="86.4" outlineLevel="1" x14ac:dyDescent="0.3">
      <c r="B24" s="36"/>
      <c r="C24" s="13" t="s">
        <v>60</v>
      </c>
      <c r="D24" s="14"/>
      <c r="E24" s="15"/>
      <c r="F24" s="63"/>
      <c r="G24" s="31"/>
      <c r="I24">
        <f t="shared" si="1"/>
        <v>0</v>
      </c>
    </row>
    <row r="25" spans="2:9" x14ac:dyDescent="0.3">
      <c r="B25" s="8" t="s">
        <v>61</v>
      </c>
      <c r="C25" s="7" t="s">
        <v>62</v>
      </c>
      <c r="D25" s="8"/>
      <c r="E25" s="40"/>
      <c r="F25" s="58"/>
      <c r="G25" s="29" t="str">
        <f t="shared" ref="G25:G48" si="2">IF(E25&gt;0,E25*F25,"")</f>
        <v/>
      </c>
      <c r="I25">
        <f t="shared" si="1"/>
        <v>0</v>
      </c>
    </row>
    <row r="26" spans="2:9" ht="16.2" x14ac:dyDescent="0.3">
      <c r="B26" s="35" t="s">
        <v>63</v>
      </c>
      <c r="C26" s="11" t="s">
        <v>64</v>
      </c>
      <c r="D26" s="8" t="s">
        <v>33</v>
      </c>
      <c r="E26" s="40">
        <v>15</v>
      </c>
      <c r="F26" s="59">
        <v>69.5</v>
      </c>
      <c r="G26" s="29">
        <f t="shared" si="2"/>
        <v>1042.5</v>
      </c>
      <c r="I26">
        <f t="shared" si="1"/>
        <v>1042.5</v>
      </c>
    </row>
    <row r="27" spans="2:9" ht="86.4" outlineLevel="1" x14ac:dyDescent="0.3">
      <c r="B27" s="35"/>
      <c r="C27" s="11" t="s">
        <v>65</v>
      </c>
      <c r="D27" s="8"/>
      <c r="E27" s="40"/>
      <c r="F27" s="58"/>
      <c r="G27" s="29" t="str">
        <f t="shared" si="2"/>
        <v/>
      </c>
      <c r="I27">
        <f t="shared" si="1"/>
        <v>0</v>
      </c>
    </row>
    <row r="28" spans="2:9" x14ac:dyDescent="0.3">
      <c r="B28" s="35" t="s">
        <v>66</v>
      </c>
      <c r="C28" s="11" t="s">
        <v>67</v>
      </c>
      <c r="D28" s="8" t="s">
        <v>43</v>
      </c>
      <c r="E28" s="40">
        <v>11</v>
      </c>
      <c r="F28" s="59">
        <v>51.58</v>
      </c>
      <c r="G28" s="29">
        <f t="shared" si="2"/>
        <v>567.38</v>
      </c>
      <c r="I28">
        <f t="shared" si="1"/>
        <v>567.38</v>
      </c>
    </row>
    <row r="29" spans="2:9" ht="43.2" outlineLevel="1" x14ac:dyDescent="0.3">
      <c r="B29" s="35"/>
      <c r="C29" s="11" t="s">
        <v>68</v>
      </c>
      <c r="D29" s="8"/>
      <c r="E29" s="40"/>
      <c r="F29" s="58"/>
      <c r="G29" s="29" t="str">
        <f t="shared" si="2"/>
        <v/>
      </c>
      <c r="I29">
        <f t="shared" si="1"/>
        <v>0</v>
      </c>
    </row>
    <row r="30" spans="2:9" x14ac:dyDescent="0.3">
      <c r="B30" s="35" t="s">
        <v>69</v>
      </c>
      <c r="C30" s="11" t="s">
        <v>70</v>
      </c>
      <c r="D30" s="8" t="s">
        <v>43</v>
      </c>
      <c r="E30" s="40">
        <v>12</v>
      </c>
      <c r="F30" s="59">
        <v>51.37</v>
      </c>
      <c r="G30" s="29">
        <f t="shared" si="2"/>
        <v>616.43999999999994</v>
      </c>
      <c r="I30">
        <f t="shared" si="1"/>
        <v>616.44000000000005</v>
      </c>
    </row>
    <row r="31" spans="2:9" outlineLevel="1" x14ac:dyDescent="0.3">
      <c r="B31" s="35"/>
      <c r="C31" s="11" t="s">
        <v>71</v>
      </c>
      <c r="D31" s="8"/>
      <c r="E31" s="40"/>
      <c r="F31" s="58"/>
      <c r="G31" s="29" t="str">
        <f t="shared" si="2"/>
        <v/>
      </c>
      <c r="I31">
        <f t="shared" si="1"/>
        <v>0</v>
      </c>
    </row>
    <row r="32" spans="2:9" ht="43.2" outlineLevel="1" x14ac:dyDescent="0.3">
      <c r="B32" s="35"/>
      <c r="C32" s="11" t="s">
        <v>47</v>
      </c>
      <c r="D32" s="8"/>
      <c r="E32" s="40"/>
      <c r="F32" s="58"/>
      <c r="G32" s="29" t="str">
        <f t="shared" si="2"/>
        <v/>
      </c>
      <c r="I32">
        <f t="shared" si="1"/>
        <v>0</v>
      </c>
    </row>
    <row r="33" spans="2:9" x14ac:dyDescent="0.3">
      <c r="B33" s="35" t="s">
        <v>72</v>
      </c>
      <c r="C33" s="11" t="s">
        <v>73</v>
      </c>
      <c r="D33" s="8" t="s">
        <v>50</v>
      </c>
      <c r="E33" s="40" t="s">
        <v>14</v>
      </c>
      <c r="F33" s="58"/>
      <c r="G33" s="29" t="s">
        <v>14</v>
      </c>
      <c r="I33" t="e">
        <f t="shared" si="1"/>
        <v>#VALUE!</v>
      </c>
    </row>
    <row r="34" spans="2:9" ht="86.4" outlineLevel="1" x14ac:dyDescent="0.3">
      <c r="B34" s="35"/>
      <c r="C34" s="11" t="s">
        <v>74</v>
      </c>
      <c r="D34" s="8"/>
      <c r="E34" s="41"/>
      <c r="F34" s="58"/>
      <c r="G34" s="29" t="str">
        <f t="shared" si="2"/>
        <v/>
      </c>
      <c r="I34">
        <f t="shared" si="1"/>
        <v>0</v>
      </c>
    </row>
    <row r="35" spans="2:9" x14ac:dyDescent="0.3">
      <c r="B35" s="35" t="s">
        <v>75</v>
      </c>
      <c r="C35" s="11" t="s">
        <v>76</v>
      </c>
      <c r="D35" s="8" t="s">
        <v>43</v>
      </c>
      <c r="E35" s="41">
        <v>2</v>
      </c>
      <c r="F35" s="59">
        <v>399.52</v>
      </c>
      <c r="G35" s="29">
        <f t="shared" si="2"/>
        <v>799.04</v>
      </c>
      <c r="I35">
        <f t="shared" si="1"/>
        <v>799.04</v>
      </c>
    </row>
    <row r="36" spans="2:9" ht="43.2" outlineLevel="1" x14ac:dyDescent="0.3">
      <c r="B36" s="35"/>
      <c r="C36" s="11" t="s">
        <v>77</v>
      </c>
      <c r="D36" s="8"/>
      <c r="E36" s="41"/>
      <c r="F36" s="58"/>
      <c r="G36" s="29" t="str">
        <f t="shared" si="2"/>
        <v/>
      </c>
      <c r="I36">
        <f t="shared" si="1"/>
        <v>0</v>
      </c>
    </row>
    <row r="37" spans="2:9" x14ac:dyDescent="0.3">
      <c r="B37" s="8" t="s">
        <v>78</v>
      </c>
      <c r="C37" s="7" t="s">
        <v>79</v>
      </c>
      <c r="D37" s="8"/>
      <c r="E37" s="40"/>
      <c r="F37" s="58"/>
      <c r="G37" s="29" t="str">
        <f t="shared" si="2"/>
        <v/>
      </c>
      <c r="I37">
        <f t="shared" si="1"/>
        <v>0</v>
      </c>
    </row>
    <row r="38" spans="2:9" ht="16.2" x14ac:dyDescent="0.3">
      <c r="B38" s="35" t="s">
        <v>80</v>
      </c>
      <c r="C38" s="11" t="s">
        <v>81</v>
      </c>
      <c r="D38" s="8" t="s">
        <v>33</v>
      </c>
      <c r="E38" s="40" t="s">
        <v>14</v>
      </c>
      <c r="F38" s="58"/>
      <c r="G38" s="29" t="s">
        <v>14</v>
      </c>
      <c r="I38" t="e">
        <f t="shared" si="1"/>
        <v>#VALUE!</v>
      </c>
    </row>
    <row r="39" spans="2:9" ht="72" outlineLevel="1" x14ac:dyDescent="0.3">
      <c r="B39" s="35"/>
      <c r="C39" s="11" t="s">
        <v>82</v>
      </c>
      <c r="D39" s="8"/>
      <c r="E39" s="40"/>
      <c r="F39" s="58"/>
      <c r="G39" s="29" t="str">
        <f t="shared" si="2"/>
        <v/>
      </c>
      <c r="I39">
        <f t="shared" si="1"/>
        <v>0</v>
      </c>
    </row>
    <row r="40" spans="2:9" x14ac:dyDescent="0.3">
      <c r="B40" s="35" t="s">
        <v>83</v>
      </c>
      <c r="C40" s="11" t="s">
        <v>84</v>
      </c>
      <c r="D40" s="8" t="s">
        <v>50</v>
      </c>
      <c r="E40" s="40" t="s">
        <v>14</v>
      </c>
      <c r="F40" s="58"/>
      <c r="G40" s="29" t="s">
        <v>14</v>
      </c>
      <c r="I40" t="e">
        <f t="shared" si="1"/>
        <v>#VALUE!</v>
      </c>
    </row>
    <row r="41" spans="2:9" ht="86.4" outlineLevel="1" x14ac:dyDescent="0.3">
      <c r="B41" s="35"/>
      <c r="C41" s="11" t="s">
        <v>74</v>
      </c>
      <c r="D41" s="8"/>
      <c r="E41" s="40"/>
      <c r="F41" s="58"/>
      <c r="G41" s="29"/>
      <c r="I41">
        <f t="shared" si="1"/>
        <v>0</v>
      </c>
    </row>
    <row r="42" spans="2:9" x14ac:dyDescent="0.3">
      <c r="B42" s="35" t="s">
        <v>85</v>
      </c>
      <c r="C42" s="11" t="s">
        <v>86</v>
      </c>
      <c r="D42" s="8" t="s">
        <v>43</v>
      </c>
      <c r="E42" s="40" t="s">
        <v>14</v>
      </c>
      <c r="F42" s="58"/>
      <c r="G42" s="29" t="s">
        <v>14</v>
      </c>
      <c r="I42" t="e">
        <f t="shared" si="1"/>
        <v>#VALUE!</v>
      </c>
    </row>
    <row r="43" spans="2:9" outlineLevel="1" x14ac:dyDescent="0.3">
      <c r="B43" s="35"/>
      <c r="C43" s="11" t="s">
        <v>87</v>
      </c>
      <c r="D43" s="8"/>
      <c r="E43" s="40"/>
      <c r="F43" s="58"/>
      <c r="G43" s="29"/>
      <c r="I43">
        <f t="shared" si="1"/>
        <v>0</v>
      </c>
    </row>
    <row r="44" spans="2:9" ht="16.2" x14ac:dyDescent="0.3">
      <c r="B44" s="35" t="s">
        <v>88</v>
      </c>
      <c r="C44" s="11" t="s">
        <v>89</v>
      </c>
      <c r="D44" s="8" t="s">
        <v>33</v>
      </c>
      <c r="E44" s="40" t="s">
        <v>14</v>
      </c>
      <c r="F44" s="58"/>
      <c r="G44" s="29" t="s">
        <v>14</v>
      </c>
      <c r="I44" t="e">
        <f t="shared" si="1"/>
        <v>#VALUE!</v>
      </c>
    </row>
    <row r="45" spans="2:9" ht="16.2" collapsed="1" x14ac:dyDescent="0.3">
      <c r="B45" s="35" t="s">
        <v>90</v>
      </c>
      <c r="C45" s="11" t="s">
        <v>91</v>
      </c>
      <c r="D45" s="8" t="s">
        <v>33</v>
      </c>
      <c r="E45" s="40">
        <v>9000</v>
      </c>
      <c r="F45" s="59">
        <v>0.2</v>
      </c>
      <c r="G45" s="29">
        <f>IF(E45&gt;0,E45*F45,"")</f>
        <v>1800</v>
      </c>
      <c r="I45">
        <f t="shared" si="1"/>
        <v>1800</v>
      </c>
    </row>
    <row r="46" spans="2:9" outlineLevel="1" x14ac:dyDescent="0.3">
      <c r="B46" s="35"/>
      <c r="C46" s="11" t="s">
        <v>92</v>
      </c>
      <c r="D46" s="8"/>
      <c r="E46" s="40"/>
      <c r="F46" s="58"/>
      <c r="G46" s="29" t="str">
        <f>IF(E46&gt;0,E46*F46,"")</f>
        <v/>
      </c>
      <c r="I46">
        <f t="shared" si="1"/>
        <v>0</v>
      </c>
    </row>
    <row r="47" spans="2:9" x14ac:dyDescent="0.3">
      <c r="B47" s="8" t="s">
        <v>93</v>
      </c>
      <c r="C47" s="7" t="s">
        <v>94</v>
      </c>
      <c r="D47" s="8" t="s">
        <v>43</v>
      </c>
      <c r="E47" s="40">
        <v>18</v>
      </c>
      <c r="F47" s="59">
        <v>174.12</v>
      </c>
      <c r="G47" s="29">
        <f t="shared" si="2"/>
        <v>3134.16</v>
      </c>
      <c r="I47">
        <f t="shared" si="1"/>
        <v>3134.16</v>
      </c>
    </row>
    <row r="48" spans="2:9" ht="28.8" outlineLevel="1" x14ac:dyDescent="0.3">
      <c r="B48" s="35"/>
      <c r="C48" s="11" t="s">
        <v>95</v>
      </c>
      <c r="D48" s="8"/>
      <c r="E48" s="40"/>
      <c r="F48" s="61"/>
      <c r="G48" s="29" t="str">
        <f t="shared" si="2"/>
        <v/>
      </c>
      <c r="I48">
        <f t="shared" si="1"/>
        <v>0</v>
      </c>
    </row>
    <row r="49" spans="2:9" s="1" customFormat="1" x14ac:dyDescent="0.3">
      <c r="B49" s="8" t="s">
        <v>96</v>
      </c>
      <c r="C49" s="7" t="s">
        <v>97</v>
      </c>
      <c r="D49" s="9"/>
      <c r="E49" s="40"/>
      <c r="F49" s="61"/>
      <c r="G49" s="29" t="str">
        <f t="shared" ref="G49:G62" si="3">IF(E49&gt;0,E49*F49,"")</f>
        <v/>
      </c>
      <c r="I49">
        <f t="shared" si="1"/>
        <v>0</v>
      </c>
    </row>
    <row r="50" spans="2:9" x14ac:dyDescent="0.3">
      <c r="B50" s="8" t="s">
        <v>98</v>
      </c>
      <c r="C50" s="7" t="s">
        <v>99</v>
      </c>
      <c r="D50" s="9"/>
      <c r="E50" s="40"/>
      <c r="F50" s="61"/>
      <c r="G50" s="29" t="str">
        <f t="shared" si="3"/>
        <v/>
      </c>
      <c r="I50">
        <f t="shared" si="1"/>
        <v>0</v>
      </c>
    </row>
    <row r="51" spans="2:9" ht="16.2" x14ac:dyDescent="0.3">
      <c r="B51" s="35" t="s">
        <v>100</v>
      </c>
      <c r="C51" s="11" t="s">
        <v>101</v>
      </c>
      <c r="D51" s="9" t="s">
        <v>33</v>
      </c>
      <c r="E51" s="40">
        <v>35</v>
      </c>
      <c r="F51" s="60">
        <v>34.729999999999997</v>
      </c>
      <c r="G51" s="29">
        <f t="shared" si="3"/>
        <v>1215.55</v>
      </c>
      <c r="I51">
        <f t="shared" si="1"/>
        <v>1215.55</v>
      </c>
    </row>
    <row r="52" spans="2:9" ht="86.4" outlineLevel="1" x14ac:dyDescent="0.3">
      <c r="B52" s="35"/>
      <c r="C52" s="11" t="s">
        <v>65</v>
      </c>
      <c r="D52" s="9"/>
      <c r="E52" s="40"/>
      <c r="F52" s="61"/>
      <c r="G52" s="29" t="str">
        <f t="shared" si="3"/>
        <v/>
      </c>
      <c r="I52">
        <f t="shared" si="1"/>
        <v>0</v>
      </c>
    </row>
    <row r="53" spans="2:9" x14ac:dyDescent="0.3">
      <c r="B53" s="35" t="s">
        <v>102</v>
      </c>
      <c r="C53" s="11" t="s">
        <v>103</v>
      </c>
      <c r="D53" s="9" t="s">
        <v>50</v>
      </c>
      <c r="E53" s="40" t="s">
        <v>14</v>
      </c>
      <c r="F53" s="61"/>
      <c r="G53" s="29" t="s">
        <v>14</v>
      </c>
      <c r="I53" t="e">
        <f t="shared" si="1"/>
        <v>#VALUE!</v>
      </c>
    </row>
    <row r="54" spans="2:9" ht="115.2" outlineLevel="1" x14ac:dyDescent="0.3">
      <c r="B54" s="35"/>
      <c r="C54" s="11" t="s">
        <v>104</v>
      </c>
      <c r="D54" s="9"/>
      <c r="E54" s="40"/>
      <c r="F54" s="61"/>
      <c r="G54" s="29" t="str">
        <f t="shared" si="3"/>
        <v/>
      </c>
      <c r="I54">
        <f t="shared" si="1"/>
        <v>0</v>
      </c>
    </row>
    <row r="55" spans="2:9" x14ac:dyDescent="0.3">
      <c r="B55" s="35" t="s">
        <v>105</v>
      </c>
      <c r="C55" s="11" t="s">
        <v>106</v>
      </c>
      <c r="D55" s="9" t="s">
        <v>107</v>
      </c>
      <c r="E55" s="40">
        <v>400</v>
      </c>
      <c r="F55" s="60">
        <v>5.6</v>
      </c>
      <c r="G55" s="29">
        <f t="shared" si="3"/>
        <v>2240</v>
      </c>
      <c r="I55">
        <f t="shared" si="1"/>
        <v>2240</v>
      </c>
    </row>
    <row r="56" spans="2:9" ht="57.6" outlineLevel="1" x14ac:dyDescent="0.3">
      <c r="B56" s="35"/>
      <c r="C56" s="11" t="s">
        <v>108</v>
      </c>
      <c r="D56" s="9"/>
      <c r="E56" s="40"/>
      <c r="F56" s="61"/>
      <c r="G56" s="29" t="str">
        <f t="shared" si="3"/>
        <v/>
      </c>
      <c r="I56">
        <f t="shared" si="1"/>
        <v>0</v>
      </c>
    </row>
    <row r="57" spans="2:9" x14ac:dyDescent="0.3">
      <c r="B57" s="35" t="s">
        <v>109</v>
      </c>
      <c r="C57" s="11" t="s">
        <v>110</v>
      </c>
      <c r="D57" s="9" t="s">
        <v>43</v>
      </c>
      <c r="E57" s="40">
        <v>20</v>
      </c>
      <c r="F57" s="60">
        <v>51.56</v>
      </c>
      <c r="G57" s="29">
        <f t="shared" si="3"/>
        <v>1031.2</v>
      </c>
      <c r="I57">
        <f t="shared" si="1"/>
        <v>1031.2</v>
      </c>
    </row>
    <row r="58" spans="2:9" ht="43.2" outlineLevel="1" x14ac:dyDescent="0.3">
      <c r="B58" s="35"/>
      <c r="C58" s="11" t="s">
        <v>111</v>
      </c>
      <c r="D58" s="9"/>
      <c r="E58" s="40"/>
      <c r="F58" s="61"/>
      <c r="G58" s="29" t="str">
        <f t="shared" si="3"/>
        <v/>
      </c>
      <c r="I58">
        <f t="shared" si="1"/>
        <v>0</v>
      </c>
    </row>
    <row r="59" spans="2:9" s="1" customFormat="1" x14ac:dyDescent="0.3">
      <c r="B59" s="8" t="s">
        <v>112</v>
      </c>
      <c r="C59" s="7" t="s">
        <v>113</v>
      </c>
      <c r="D59" s="9"/>
      <c r="E59" s="40"/>
      <c r="F59" s="61"/>
      <c r="G59" s="29" t="str">
        <f t="shared" si="3"/>
        <v/>
      </c>
      <c r="I59">
        <f t="shared" si="1"/>
        <v>0</v>
      </c>
    </row>
    <row r="60" spans="2:9" x14ac:dyDescent="0.3">
      <c r="B60" s="35" t="s">
        <v>114</v>
      </c>
      <c r="C60" s="11" t="s">
        <v>115</v>
      </c>
      <c r="D60" s="9" t="s">
        <v>43</v>
      </c>
      <c r="E60" s="40">
        <v>10</v>
      </c>
      <c r="F60" s="60">
        <v>39.1</v>
      </c>
      <c r="G60" s="29">
        <f t="shared" si="3"/>
        <v>391</v>
      </c>
      <c r="I60">
        <f t="shared" si="1"/>
        <v>391</v>
      </c>
    </row>
    <row r="61" spans="2:9" ht="28.8" outlineLevel="1" x14ac:dyDescent="0.3">
      <c r="B61" s="35"/>
      <c r="C61" s="11" t="s">
        <v>116</v>
      </c>
      <c r="D61" s="9"/>
      <c r="E61" s="40"/>
      <c r="F61" s="61"/>
      <c r="G61" s="29" t="str">
        <f t="shared" si="3"/>
        <v/>
      </c>
      <c r="I61">
        <f t="shared" si="1"/>
        <v>0</v>
      </c>
    </row>
    <row r="62" spans="2:9" x14ac:dyDescent="0.3">
      <c r="B62" s="35" t="s">
        <v>117</v>
      </c>
      <c r="C62" s="11" t="s">
        <v>118</v>
      </c>
      <c r="D62" s="9" t="s">
        <v>50</v>
      </c>
      <c r="E62" s="40">
        <v>200</v>
      </c>
      <c r="F62" s="60">
        <v>50.99</v>
      </c>
      <c r="G62" s="29">
        <f t="shared" si="3"/>
        <v>10198</v>
      </c>
      <c r="I62">
        <f t="shared" si="1"/>
        <v>10198</v>
      </c>
    </row>
    <row r="63" spans="2:9" ht="14.4" customHeight="1" outlineLevel="1" x14ac:dyDescent="0.3">
      <c r="B63" s="35"/>
      <c r="C63" s="11" t="s">
        <v>119</v>
      </c>
      <c r="D63" s="9"/>
      <c r="E63" s="12"/>
      <c r="F63" s="61"/>
      <c r="G63" s="32"/>
      <c r="I63">
        <f t="shared" si="1"/>
        <v>0</v>
      </c>
    </row>
    <row r="64" spans="2:9" x14ac:dyDescent="0.3">
      <c r="B64" s="8" t="s">
        <v>120</v>
      </c>
      <c r="C64" s="7" t="s">
        <v>121</v>
      </c>
      <c r="D64" s="20" t="s">
        <v>122</v>
      </c>
      <c r="E64" s="40">
        <v>1</v>
      </c>
      <c r="F64" s="60">
        <v>1120</v>
      </c>
      <c r="G64" s="29">
        <f t="shared" ref="G64" si="4">IF(E64&gt;0,E64*F64,"")</f>
        <v>1120</v>
      </c>
      <c r="I64">
        <f t="shared" si="1"/>
        <v>1120</v>
      </c>
    </row>
    <row r="65" spans="2:9" ht="57.6" outlineLevel="1" x14ac:dyDescent="0.3">
      <c r="B65" s="35"/>
      <c r="C65" s="11" t="s">
        <v>123</v>
      </c>
      <c r="D65" s="37"/>
      <c r="E65" s="38"/>
      <c r="F65" s="64"/>
      <c r="G65" s="55"/>
      <c r="I65">
        <f t="shared" si="1"/>
        <v>0</v>
      </c>
    </row>
    <row r="66" spans="2:9" ht="28.8" x14ac:dyDescent="0.3">
      <c r="B66" s="8" t="s">
        <v>124</v>
      </c>
      <c r="C66" s="7" t="s">
        <v>125</v>
      </c>
      <c r="D66" s="8" t="s">
        <v>126</v>
      </c>
      <c r="E66" s="35">
        <v>18</v>
      </c>
      <c r="F66" s="60">
        <v>120.48</v>
      </c>
      <c r="G66" s="29">
        <f>IF(E66&gt;0,E66*F66,"")</f>
        <v>2168.64</v>
      </c>
      <c r="I66">
        <f t="shared" si="1"/>
        <v>2168.64</v>
      </c>
    </row>
    <row r="67" spans="2:9" x14ac:dyDescent="0.3">
      <c r="F67" s="65" t="s">
        <v>127</v>
      </c>
      <c r="G67" s="29">
        <f>SUM(G7:G66)</f>
        <v>31934.959999999999</v>
      </c>
    </row>
    <row r="69" spans="2:9" ht="110.25" customHeight="1" x14ac:dyDescent="0.3">
      <c r="B69" s="68" t="s">
        <v>128</v>
      </c>
      <c r="C69" s="68"/>
      <c r="D69" s="68"/>
      <c r="E69" s="68"/>
      <c r="F69" s="68"/>
      <c r="G69" s="68"/>
    </row>
  </sheetData>
  <sheetProtection formatColumns="0" selectLockedCells="1"/>
  <mergeCells count="4">
    <mergeCell ref="B2:G2"/>
    <mergeCell ref="B3:G3"/>
    <mergeCell ref="B4:G4"/>
    <mergeCell ref="B69:G6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116"/>
  <sheetViews>
    <sheetView topLeftCell="B1" zoomScaleNormal="100" workbookViewId="0">
      <pane ySplit="6" topLeftCell="A112" activePane="bottomLeft" state="frozen"/>
      <selection activeCell="B1" sqref="B1"/>
      <selection pane="bottomLeft" activeCell="J91" sqref="J91"/>
    </sheetView>
  </sheetViews>
  <sheetFormatPr defaultColWidth="9.109375" defaultRowHeight="14.4" outlineLevelRow="1" x14ac:dyDescent="0.3"/>
  <cols>
    <col min="1" max="1" width="2" customWidth="1"/>
    <col min="2" max="2" width="8.6640625" style="34" customWidth="1"/>
    <col min="3" max="3" width="54.6640625" style="16" customWidth="1"/>
    <col min="4" max="4" width="8.6640625" style="3" customWidth="1"/>
    <col min="5" max="5" width="8.6640625" style="4" customWidth="1"/>
    <col min="6" max="7" width="8.6640625" style="33" customWidth="1"/>
  </cols>
  <sheetData>
    <row r="1" spans="2:9" x14ac:dyDescent="0.3">
      <c r="C1"/>
      <c r="D1"/>
      <c r="E1"/>
      <c r="F1" s="22"/>
      <c r="G1" s="22"/>
    </row>
    <row r="2" spans="2:9" ht="15.6" x14ac:dyDescent="0.3">
      <c r="B2" s="66" t="s">
        <v>21</v>
      </c>
      <c r="C2" s="66"/>
      <c r="D2" s="66"/>
      <c r="E2" s="66"/>
      <c r="F2" s="66"/>
      <c r="G2" s="66"/>
    </row>
    <row r="3" spans="2:9" x14ac:dyDescent="0.3">
      <c r="B3" s="67" t="s">
        <v>22</v>
      </c>
      <c r="C3" s="67"/>
      <c r="D3" s="67"/>
      <c r="E3" s="67"/>
      <c r="F3" s="67"/>
      <c r="G3" s="67"/>
    </row>
    <row r="4" spans="2:9" x14ac:dyDescent="0.3">
      <c r="B4" s="67" t="s">
        <v>7</v>
      </c>
      <c r="C4" s="67"/>
      <c r="D4" s="67"/>
      <c r="E4" s="67"/>
      <c r="F4" s="67"/>
      <c r="G4" s="67"/>
    </row>
    <row r="5" spans="2:9" x14ac:dyDescent="0.3">
      <c r="C5"/>
      <c r="D5"/>
      <c r="E5"/>
      <c r="F5" s="22"/>
      <c r="G5" s="22"/>
    </row>
    <row r="6" spans="2:9" s="1" customFormat="1" ht="43.2" x14ac:dyDescent="0.3">
      <c r="B6" s="8" t="s">
        <v>1</v>
      </c>
      <c r="C6" s="10" t="s">
        <v>24</v>
      </c>
      <c r="D6" s="8" t="s">
        <v>25</v>
      </c>
      <c r="E6" s="9" t="s">
        <v>26</v>
      </c>
      <c r="F6" s="28" t="s">
        <v>27</v>
      </c>
      <c r="G6" s="28" t="s">
        <v>28</v>
      </c>
    </row>
    <row r="7" spans="2:9" s="1" customFormat="1" x14ac:dyDescent="0.3">
      <c r="B7" s="8" t="s">
        <v>29</v>
      </c>
      <c r="C7" s="7" t="s">
        <v>129</v>
      </c>
      <c r="D7" s="8"/>
      <c r="E7" s="40"/>
      <c r="F7" s="49"/>
      <c r="G7" s="42"/>
    </row>
    <row r="8" spans="2:9" s="18" customFormat="1" x14ac:dyDescent="0.3">
      <c r="B8" s="41" t="s">
        <v>31</v>
      </c>
      <c r="C8" s="43" t="s">
        <v>103</v>
      </c>
      <c r="D8" s="41" t="s">
        <v>50</v>
      </c>
      <c r="E8" s="40">
        <v>45</v>
      </c>
      <c r="F8" s="50">
        <v>40.770000000000003</v>
      </c>
      <c r="G8" s="42">
        <f t="shared" ref="G8:G39" si="0">IF(E8&gt;0,E8*F8,"")</f>
        <v>1834.65</v>
      </c>
      <c r="I8" s="18">
        <f>ROUND(E8*F8,2)</f>
        <v>1834.65</v>
      </c>
    </row>
    <row r="9" spans="2:9" s="18" customFormat="1" ht="115.2" outlineLevel="1" x14ac:dyDescent="0.3">
      <c r="B9" s="41"/>
      <c r="C9" s="43" t="s">
        <v>130</v>
      </c>
      <c r="D9" s="41"/>
      <c r="E9" s="40"/>
      <c r="F9" s="49"/>
      <c r="G9" s="42" t="str">
        <f t="shared" si="0"/>
        <v/>
      </c>
      <c r="I9" s="18">
        <f t="shared" ref="I9:I72" si="1">ROUND(E9*F9,2)</f>
        <v>0</v>
      </c>
    </row>
    <row r="10" spans="2:9" s="18" customFormat="1" ht="16.2" x14ac:dyDescent="0.3">
      <c r="B10" s="41" t="s">
        <v>35</v>
      </c>
      <c r="C10" s="43" t="s">
        <v>131</v>
      </c>
      <c r="D10" s="41" t="s">
        <v>132</v>
      </c>
      <c r="E10" s="40">
        <v>4</v>
      </c>
      <c r="F10" s="50">
        <v>606.97</v>
      </c>
      <c r="G10" s="42">
        <f t="shared" si="0"/>
        <v>2427.88</v>
      </c>
      <c r="I10" s="18">
        <f t="shared" si="1"/>
        <v>2427.88</v>
      </c>
    </row>
    <row r="11" spans="2:9" s="18" customFormat="1" ht="115.2" outlineLevel="1" x14ac:dyDescent="0.3">
      <c r="B11" s="41"/>
      <c r="C11" s="43" t="s">
        <v>133</v>
      </c>
      <c r="D11" s="41"/>
      <c r="E11" s="40"/>
      <c r="F11" s="49"/>
      <c r="G11" s="42" t="str">
        <f t="shared" si="0"/>
        <v/>
      </c>
      <c r="I11" s="18">
        <f t="shared" si="1"/>
        <v>0</v>
      </c>
    </row>
    <row r="12" spans="2:9" s="18" customFormat="1" ht="16.2" x14ac:dyDescent="0.3">
      <c r="B12" s="41" t="s">
        <v>38</v>
      </c>
      <c r="C12" s="43" t="s">
        <v>134</v>
      </c>
      <c r="D12" s="41" t="s">
        <v>132</v>
      </c>
      <c r="E12" s="40">
        <v>2</v>
      </c>
      <c r="F12" s="50">
        <v>411.26</v>
      </c>
      <c r="G12" s="42">
        <f t="shared" si="0"/>
        <v>822.52</v>
      </c>
      <c r="I12" s="18">
        <f t="shared" si="1"/>
        <v>822.52</v>
      </c>
    </row>
    <row r="13" spans="2:9" s="18" customFormat="1" ht="72" outlineLevel="1" x14ac:dyDescent="0.3">
      <c r="B13" s="41"/>
      <c r="C13" s="43" t="s">
        <v>135</v>
      </c>
      <c r="D13" s="41"/>
      <c r="E13" s="40"/>
      <c r="F13" s="49"/>
      <c r="G13" s="42" t="str">
        <f t="shared" si="0"/>
        <v/>
      </c>
      <c r="I13" s="18">
        <f t="shared" si="1"/>
        <v>0</v>
      </c>
    </row>
    <row r="14" spans="2:9" s="18" customFormat="1" ht="16.2" x14ac:dyDescent="0.3">
      <c r="B14" s="41" t="s">
        <v>41</v>
      </c>
      <c r="C14" s="43" t="s">
        <v>136</v>
      </c>
      <c r="D14" s="41" t="s">
        <v>137</v>
      </c>
      <c r="E14" s="40">
        <v>15</v>
      </c>
      <c r="F14" s="50">
        <v>40.82</v>
      </c>
      <c r="G14" s="42">
        <f t="shared" si="0"/>
        <v>612.29999999999995</v>
      </c>
      <c r="I14" s="18">
        <f t="shared" si="1"/>
        <v>612.29999999999995</v>
      </c>
    </row>
    <row r="15" spans="2:9" s="18" customFormat="1" ht="115.2" outlineLevel="1" x14ac:dyDescent="0.3">
      <c r="B15" s="41"/>
      <c r="C15" s="43" t="s">
        <v>138</v>
      </c>
      <c r="D15" s="41"/>
      <c r="E15" s="40"/>
      <c r="F15" s="49"/>
      <c r="G15" s="42" t="str">
        <f t="shared" si="0"/>
        <v/>
      </c>
      <c r="I15" s="18">
        <f t="shared" si="1"/>
        <v>0</v>
      </c>
    </row>
    <row r="16" spans="2:9" s="18" customFormat="1" ht="16.2" x14ac:dyDescent="0.3">
      <c r="B16" s="41" t="s">
        <v>45</v>
      </c>
      <c r="C16" s="43" t="s">
        <v>139</v>
      </c>
      <c r="D16" s="41" t="s">
        <v>137</v>
      </c>
      <c r="E16" s="40">
        <v>40</v>
      </c>
      <c r="F16" s="50">
        <v>13.1</v>
      </c>
      <c r="G16" s="42">
        <f t="shared" si="0"/>
        <v>524</v>
      </c>
      <c r="I16" s="18">
        <f t="shared" si="1"/>
        <v>524</v>
      </c>
    </row>
    <row r="17" spans="2:9" s="18" customFormat="1" ht="190.8" outlineLevel="1" x14ac:dyDescent="0.3">
      <c r="B17" s="41"/>
      <c r="C17" s="43" t="s">
        <v>140</v>
      </c>
      <c r="D17" s="41"/>
      <c r="E17" s="40"/>
      <c r="F17" s="49"/>
      <c r="G17" s="42" t="str">
        <f t="shared" si="0"/>
        <v/>
      </c>
      <c r="I17" s="18">
        <f t="shared" si="1"/>
        <v>0</v>
      </c>
    </row>
    <row r="18" spans="2:9" s="1" customFormat="1" x14ac:dyDescent="0.3">
      <c r="B18" s="8" t="s">
        <v>52</v>
      </c>
      <c r="C18" s="7" t="s">
        <v>141</v>
      </c>
      <c r="D18" s="8"/>
      <c r="E18" s="40"/>
      <c r="F18" s="49"/>
      <c r="G18" s="29"/>
      <c r="I18" s="18">
        <f t="shared" si="1"/>
        <v>0</v>
      </c>
    </row>
    <row r="19" spans="2:9" s="18" customFormat="1" ht="16.2" x14ac:dyDescent="0.3">
      <c r="B19" s="41" t="s">
        <v>54</v>
      </c>
      <c r="C19" s="43" t="s">
        <v>142</v>
      </c>
      <c r="D19" s="41" t="s">
        <v>132</v>
      </c>
      <c r="E19" s="40">
        <v>3</v>
      </c>
      <c r="F19" s="50">
        <v>433.58</v>
      </c>
      <c r="G19" s="42">
        <f t="shared" si="0"/>
        <v>1300.74</v>
      </c>
      <c r="I19" s="18">
        <f t="shared" si="1"/>
        <v>1300.74</v>
      </c>
    </row>
    <row r="20" spans="2:9" s="18" customFormat="1" ht="129.6" outlineLevel="1" x14ac:dyDescent="0.3">
      <c r="B20" s="41"/>
      <c r="C20" s="43" t="s">
        <v>143</v>
      </c>
      <c r="D20" s="41"/>
      <c r="E20" s="40"/>
      <c r="F20" s="49"/>
      <c r="G20" s="42" t="str">
        <f t="shared" si="0"/>
        <v/>
      </c>
      <c r="I20" s="18">
        <f t="shared" si="1"/>
        <v>0</v>
      </c>
    </row>
    <row r="21" spans="2:9" s="18" customFormat="1" ht="16.2" x14ac:dyDescent="0.3">
      <c r="B21" s="41" t="s">
        <v>57</v>
      </c>
      <c r="C21" s="43" t="s">
        <v>144</v>
      </c>
      <c r="D21" s="41" t="s">
        <v>137</v>
      </c>
      <c r="E21" s="40">
        <v>13</v>
      </c>
      <c r="F21" s="50">
        <v>110.28</v>
      </c>
      <c r="G21" s="42">
        <f t="shared" si="0"/>
        <v>1433.64</v>
      </c>
      <c r="I21" s="18">
        <f t="shared" si="1"/>
        <v>1433.64</v>
      </c>
    </row>
    <row r="22" spans="2:9" ht="187.2" outlineLevel="1" x14ac:dyDescent="0.3">
      <c r="B22" s="35"/>
      <c r="C22" s="11" t="s">
        <v>145</v>
      </c>
      <c r="D22" s="8"/>
      <c r="E22" s="40"/>
      <c r="F22" s="49"/>
      <c r="G22" s="29" t="str">
        <f t="shared" si="0"/>
        <v/>
      </c>
      <c r="I22" s="18">
        <f t="shared" si="1"/>
        <v>0</v>
      </c>
    </row>
    <row r="23" spans="2:9" s="1" customFormat="1" x14ac:dyDescent="0.3">
      <c r="B23" s="8" t="s">
        <v>61</v>
      </c>
      <c r="C23" s="7" t="s">
        <v>146</v>
      </c>
      <c r="D23" s="8"/>
      <c r="E23" s="40"/>
      <c r="F23" s="49"/>
      <c r="G23" s="29" t="str">
        <f t="shared" si="0"/>
        <v/>
      </c>
      <c r="I23" s="18">
        <f t="shared" si="1"/>
        <v>0</v>
      </c>
    </row>
    <row r="24" spans="2:9" s="18" customFormat="1" x14ac:dyDescent="0.3">
      <c r="B24" s="41" t="s">
        <v>63</v>
      </c>
      <c r="C24" s="43" t="s">
        <v>147</v>
      </c>
      <c r="D24" s="41" t="s">
        <v>50</v>
      </c>
      <c r="E24" s="40">
        <v>35</v>
      </c>
      <c r="F24" s="50">
        <v>40.770000000000003</v>
      </c>
      <c r="G24" s="42">
        <f t="shared" si="0"/>
        <v>1426.95</v>
      </c>
      <c r="I24" s="18">
        <f t="shared" si="1"/>
        <v>1426.95</v>
      </c>
    </row>
    <row r="25" spans="2:9" s="18" customFormat="1" ht="115.2" outlineLevel="1" x14ac:dyDescent="0.3">
      <c r="B25" s="41"/>
      <c r="C25" s="43" t="s">
        <v>148</v>
      </c>
      <c r="D25" s="41"/>
      <c r="E25" s="40"/>
      <c r="F25" s="49"/>
      <c r="G25" s="42" t="str">
        <f t="shared" si="0"/>
        <v/>
      </c>
      <c r="I25" s="18">
        <f t="shared" si="1"/>
        <v>0</v>
      </c>
    </row>
    <row r="26" spans="2:9" s="18" customFormat="1" ht="16.2" x14ac:dyDescent="0.3">
      <c r="B26" s="41" t="s">
        <v>66</v>
      </c>
      <c r="C26" s="43" t="s">
        <v>149</v>
      </c>
      <c r="D26" s="41" t="s">
        <v>132</v>
      </c>
      <c r="E26" s="40">
        <v>3</v>
      </c>
      <c r="F26" s="50">
        <v>606.97</v>
      </c>
      <c r="G26" s="42">
        <f t="shared" si="0"/>
        <v>1820.91</v>
      </c>
      <c r="I26" s="18">
        <f t="shared" si="1"/>
        <v>1820.91</v>
      </c>
    </row>
    <row r="27" spans="2:9" s="18" customFormat="1" ht="115.2" outlineLevel="1" x14ac:dyDescent="0.3">
      <c r="B27" s="41"/>
      <c r="C27" s="43" t="s">
        <v>133</v>
      </c>
      <c r="D27" s="41"/>
      <c r="E27" s="40"/>
      <c r="F27" s="49"/>
      <c r="G27" s="42" t="str">
        <f t="shared" si="0"/>
        <v/>
      </c>
      <c r="I27" s="18">
        <f t="shared" si="1"/>
        <v>0</v>
      </c>
    </row>
    <row r="28" spans="2:9" s="18" customFormat="1" ht="16.2" x14ac:dyDescent="0.3">
      <c r="B28" s="41" t="s">
        <v>69</v>
      </c>
      <c r="C28" s="43" t="s">
        <v>150</v>
      </c>
      <c r="D28" s="41" t="s">
        <v>137</v>
      </c>
      <c r="E28" s="40">
        <v>40</v>
      </c>
      <c r="F28" s="50">
        <v>13.1</v>
      </c>
      <c r="G28" s="42">
        <f t="shared" si="0"/>
        <v>524</v>
      </c>
      <c r="I28" s="18">
        <f t="shared" si="1"/>
        <v>524</v>
      </c>
    </row>
    <row r="29" spans="2:9" s="18" customFormat="1" ht="187.2" outlineLevel="1" x14ac:dyDescent="0.3">
      <c r="B29" s="41"/>
      <c r="C29" s="43" t="s">
        <v>151</v>
      </c>
      <c r="D29" s="41"/>
      <c r="E29" s="40"/>
      <c r="F29" s="49"/>
      <c r="G29" s="42" t="str">
        <f t="shared" si="0"/>
        <v/>
      </c>
      <c r="I29" s="18">
        <f t="shared" si="1"/>
        <v>0</v>
      </c>
    </row>
    <row r="30" spans="2:9" s="18" customFormat="1" ht="16.2" x14ac:dyDescent="0.3">
      <c r="B30" s="41" t="s">
        <v>72</v>
      </c>
      <c r="C30" s="43" t="s">
        <v>152</v>
      </c>
      <c r="D30" s="41" t="s">
        <v>137</v>
      </c>
      <c r="E30" s="40">
        <v>25</v>
      </c>
      <c r="F30" s="50">
        <v>8.19</v>
      </c>
      <c r="G30" s="42">
        <f t="shared" si="0"/>
        <v>204.75</v>
      </c>
      <c r="I30" s="18">
        <f t="shared" si="1"/>
        <v>204.75</v>
      </c>
    </row>
    <row r="31" spans="2:9" ht="144" outlineLevel="1" x14ac:dyDescent="0.3">
      <c r="B31" s="35"/>
      <c r="C31" s="11" t="s">
        <v>153</v>
      </c>
      <c r="D31" s="8"/>
      <c r="E31" s="40"/>
      <c r="F31" s="49"/>
      <c r="G31" s="29" t="str">
        <f t="shared" si="0"/>
        <v/>
      </c>
      <c r="I31" s="18">
        <f t="shared" si="1"/>
        <v>0</v>
      </c>
    </row>
    <row r="32" spans="2:9" s="1" customFormat="1" x14ac:dyDescent="0.3">
      <c r="B32" s="8" t="s">
        <v>78</v>
      </c>
      <c r="C32" s="7" t="s">
        <v>154</v>
      </c>
      <c r="D32" s="8"/>
      <c r="E32" s="9"/>
      <c r="F32" s="54"/>
      <c r="G32" s="29" t="str">
        <f t="shared" si="0"/>
        <v/>
      </c>
      <c r="I32" s="18">
        <f t="shared" si="1"/>
        <v>0</v>
      </c>
    </row>
    <row r="33" spans="2:9" s="1" customFormat="1" x14ac:dyDescent="0.3">
      <c r="B33" s="41" t="s">
        <v>80</v>
      </c>
      <c r="C33" s="11" t="s">
        <v>155</v>
      </c>
      <c r="D33" s="8" t="s">
        <v>43</v>
      </c>
      <c r="E33" s="40">
        <v>4</v>
      </c>
      <c r="F33" s="50">
        <v>17.079999999999998</v>
      </c>
      <c r="G33" s="29">
        <f t="shared" si="0"/>
        <v>68.319999999999993</v>
      </c>
      <c r="I33" s="18">
        <f t="shared" si="1"/>
        <v>68.319999999999993</v>
      </c>
    </row>
    <row r="34" spans="2:9" ht="43.2" outlineLevel="1" x14ac:dyDescent="0.3">
      <c r="B34" s="41"/>
      <c r="C34" s="11" t="s">
        <v>156</v>
      </c>
      <c r="D34" s="8"/>
      <c r="E34" s="40"/>
      <c r="F34" s="49"/>
      <c r="G34" s="29" t="str">
        <f t="shared" si="0"/>
        <v/>
      </c>
      <c r="I34" s="18">
        <f t="shared" si="1"/>
        <v>0</v>
      </c>
    </row>
    <row r="35" spans="2:9" s="1" customFormat="1" x14ac:dyDescent="0.3">
      <c r="B35" s="41" t="s">
        <v>83</v>
      </c>
      <c r="C35" s="11" t="s">
        <v>157</v>
      </c>
      <c r="D35" s="8" t="s">
        <v>43</v>
      </c>
      <c r="E35" s="40">
        <v>50</v>
      </c>
      <c r="F35" s="50">
        <v>12.53</v>
      </c>
      <c r="G35" s="29">
        <f t="shared" si="0"/>
        <v>626.5</v>
      </c>
      <c r="I35" s="18">
        <f t="shared" si="1"/>
        <v>626.5</v>
      </c>
    </row>
    <row r="36" spans="2:9" ht="28.8" outlineLevel="1" x14ac:dyDescent="0.3">
      <c r="B36" s="35"/>
      <c r="C36" s="11" t="s">
        <v>158</v>
      </c>
      <c r="D36" s="8"/>
      <c r="E36" s="40"/>
      <c r="F36" s="49"/>
      <c r="G36" s="29" t="str">
        <f t="shared" si="0"/>
        <v/>
      </c>
      <c r="I36" s="18">
        <f t="shared" si="1"/>
        <v>0</v>
      </c>
    </row>
    <row r="37" spans="2:9" s="1" customFormat="1" x14ac:dyDescent="0.3">
      <c r="B37" s="8" t="s">
        <v>93</v>
      </c>
      <c r="C37" s="7" t="s">
        <v>159</v>
      </c>
      <c r="D37" s="8"/>
      <c r="E37" s="9"/>
      <c r="F37" s="54"/>
      <c r="G37" s="29" t="str">
        <f t="shared" si="0"/>
        <v/>
      </c>
      <c r="I37" s="18">
        <f t="shared" si="1"/>
        <v>0</v>
      </c>
    </row>
    <row r="38" spans="2:9" s="1" customFormat="1" x14ac:dyDescent="0.3">
      <c r="B38" s="8" t="s">
        <v>160</v>
      </c>
      <c r="C38" s="7" t="s">
        <v>161</v>
      </c>
      <c r="D38" s="8"/>
      <c r="E38" s="9"/>
      <c r="F38" s="54"/>
      <c r="G38" s="29" t="str">
        <f t="shared" si="0"/>
        <v/>
      </c>
      <c r="I38" s="18">
        <f t="shared" si="1"/>
        <v>0</v>
      </c>
    </row>
    <row r="39" spans="2:9" x14ac:dyDescent="0.3">
      <c r="B39" s="35" t="s">
        <v>162</v>
      </c>
      <c r="C39" s="11" t="s">
        <v>147</v>
      </c>
      <c r="D39" s="8" t="s">
        <v>50</v>
      </c>
      <c r="E39" s="40">
        <v>30</v>
      </c>
      <c r="F39" s="50">
        <v>40.770000000000003</v>
      </c>
      <c r="G39" s="29">
        <f t="shared" si="0"/>
        <v>1223.1000000000001</v>
      </c>
      <c r="I39" s="18">
        <f t="shared" si="1"/>
        <v>1223.0999999999999</v>
      </c>
    </row>
    <row r="40" spans="2:9" ht="115.2" outlineLevel="1" x14ac:dyDescent="0.3">
      <c r="B40" s="35"/>
      <c r="C40" s="11" t="s">
        <v>148</v>
      </c>
      <c r="D40" s="8"/>
      <c r="E40" s="40"/>
      <c r="F40" s="49"/>
      <c r="G40" s="29" t="str">
        <f t="shared" ref="G40:G69" si="2">IF(E40&gt;0,E40*F40,"")</f>
        <v/>
      </c>
      <c r="I40" s="18">
        <f t="shared" si="1"/>
        <v>0</v>
      </c>
    </row>
    <row r="41" spans="2:9" ht="16.2" x14ac:dyDescent="0.3">
      <c r="B41" s="35" t="s">
        <v>163</v>
      </c>
      <c r="C41" s="11" t="s">
        <v>149</v>
      </c>
      <c r="D41" s="8" t="s">
        <v>126</v>
      </c>
      <c r="E41" s="40">
        <v>2</v>
      </c>
      <c r="F41" s="50">
        <v>606.97</v>
      </c>
      <c r="G41" s="29">
        <f t="shared" si="2"/>
        <v>1213.94</v>
      </c>
      <c r="I41" s="18">
        <f t="shared" si="1"/>
        <v>1213.94</v>
      </c>
    </row>
    <row r="42" spans="2:9" ht="115.2" outlineLevel="1" x14ac:dyDescent="0.3">
      <c r="B42" s="35"/>
      <c r="C42" s="11" t="s">
        <v>133</v>
      </c>
      <c r="D42" s="8"/>
      <c r="E42" s="40"/>
      <c r="F42" s="49"/>
      <c r="G42" s="29" t="str">
        <f t="shared" si="2"/>
        <v/>
      </c>
      <c r="I42" s="18">
        <f t="shared" si="1"/>
        <v>0</v>
      </c>
    </row>
    <row r="43" spans="2:9" ht="16.2" x14ac:dyDescent="0.3">
      <c r="B43" s="35" t="s">
        <v>164</v>
      </c>
      <c r="C43" s="11" t="s">
        <v>165</v>
      </c>
      <c r="D43" s="8" t="s">
        <v>33</v>
      </c>
      <c r="E43" s="40">
        <v>40</v>
      </c>
      <c r="F43" s="50">
        <v>13.1</v>
      </c>
      <c r="G43" s="29">
        <f t="shared" si="2"/>
        <v>524</v>
      </c>
      <c r="I43" s="18">
        <f t="shared" si="1"/>
        <v>524</v>
      </c>
    </row>
    <row r="44" spans="2:9" ht="187.2" outlineLevel="1" x14ac:dyDescent="0.3">
      <c r="B44" s="35"/>
      <c r="C44" s="11" t="s">
        <v>166</v>
      </c>
      <c r="D44" s="8"/>
      <c r="E44" s="40"/>
      <c r="F44" s="49"/>
      <c r="G44" s="29" t="str">
        <f t="shared" si="2"/>
        <v/>
      </c>
      <c r="I44" s="18">
        <f t="shared" si="1"/>
        <v>0</v>
      </c>
    </row>
    <row r="45" spans="2:9" ht="16.2" x14ac:dyDescent="0.3">
      <c r="B45" s="35" t="s">
        <v>167</v>
      </c>
      <c r="C45" s="11" t="s">
        <v>168</v>
      </c>
      <c r="D45" s="8" t="s">
        <v>33</v>
      </c>
      <c r="E45" s="40">
        <v>25</v>
      </c>
      <c r="F45" s="50">
        <v>2.73</v>
      </c>
      <c r="G45" s="29">
        <f t="shared" si="2"/>
        <v>68.25</v>
      </c>
      <c r="I45" s="18">
        <f t="shared" si="1"/>
        <v>68.25</v>
      </c>
    </row>
    <row r="46" spans="2:9" ht="144" outlineLevel="1" x14ac:dyDescent="0.3">
      <c r="B46" s="35"/>
      <c r="C46" s="11" t="s">
        <v>153</v>
      </c>
      <c r="D46" s="8"/>
      <c r="E46" s="40"/>
      <c r="F46" s="49"/>
      <c r="G46" s="29" t="str">
        <f t="shared" si="2"/>
        <v/>
      </c>
      <c r="I46" s="18">
        <f t="shared" si="1"/>
        <v>0</v>
      </c>
    </row>
    <row r="47" spans="2:9" ht="29.25" customHeight="1" x14ac:dyDescent="0.3">
      <c r="B47" s="8" t="s">
        <v>96</v>
      </c>
      <c r="C47" s="7" t="s">
        <v>169</v>
      </c>
      <c r="D47" s="8" t="s">
        <v>50</v>
      </c>
      <c r="E47" s="40">
        <v>40</v>
      </c>
      <c r="F47" s="50">
        <v>175.5</v>
      </c>
      <c r="G47" s="29">
        <f t="shared" si="2"/>
        <v>7020</v>
      </c>
      <c r="I47" s="18">
        <f t="shared" si="1"/>
        <v>7020</v>
      </c>
    </row>
    <row r="48" spans="2:9" ht="86.4" outlineLevel="1" x14ac:dyDescent="0.3">
      <c r="B48" s="35"/>
      <c r="C48" s="11" t="s">
        <v>170</v>
      </c>
      <c r="D48" s="8"/>
      <c r="E48" s="40"/>
      <c r="F48" s="49"/>
      <c r="G48" s="29" t="str">
        <f t="shared" si="2"/>
        <v/>
      </c>
      <c r="I48" s="18">
        <f t="shared" si="1"/>
        <v>0</v>
      </c>
    </row>
    <row r="49" spans="2:9" ht="16.2" x14ac:dyDescent="0.3">
      <c r="B49" s="8" t="s">
        <v>120</v>
      </c>
      <c r="C49" s="7" t="s">
        <v>171</v>
      </c>
      <c r="D49" s="8" t="s">
        <v>33</v>
      </c>
      <c r="E49" s="40">
        <v>10</v>
      </c>
      <c r="F49" s="50">
        <v>20.440000000000001</v>
      </c>
      <c r="G49" s="29">
        <f t="shared" si="2"/>
        <v>204.4</v>
      </c>
      <c r="I49" s="18">
        <f t="shared" si="1"/>
        <v>204.4</v>
      </c>
    </row>
    <row r="50" spans="2:9" ht="115.2" outlineLevel="1" x14ac:dyDescent="0.3">
      <c r="B50" s="35"/>
      <c r="C50" s="11" t="s">
        <v>172</v>
      </c>
      <c r="D50" s="8"/>
      <c r="E50" s="40"/>
      <c r="F50" s="49"/>
      <c r="G50" s="29" t="str">
        <f t="shared" si="2"/>
        <v/>
      </c>
      <c r="I50" s="18">
        <f t="shared" si="1"/>
        <v>0</v>
      </c>
    </row>
    <row r="51" spans="2:9" x14ac:dyDescent="0.3">
      <c r="B51" s="8" t="s">
        <v>124</v>
      </c>
      <c r="C51" s="7" t="s">
        <v>173</v>
      </c>
      <c r="D51" s="8"/>
      <c r="E51" s="40"/>
      <c r="F51" s="49"/>
      <c r="G51" s="29" t="str">
        <f t="shared" si="2"/>
        <v/>
      </c>
      <c r="I51" s="18">
        <f t="shared" si="1"/>
        <v>0</v>
      </c>
    </row>
    <row r="52" spans="2:9" x14ac:dyDescent="0.3">
      <c r="B52" s="35" t="s">
        <v>174</v>
      </c>
      <c r="C52" s="11" t="s">
        <v>175</v>
      </c>
      <c r="D52" s="8" t="s">
        <v>50</v>
      </c>
      <c r="E52" s="40">
        <v>2</v>
      </c>
      <c r="F52" s="50">
        <v>241.61</v>
      </c>
      <c r="G52" s="29">
        <f t="shared" si="2"/>
        <v>483.22</v>
      </c>
      <c r="I52" s="18">
        <f t="shared" si="1"/>
        <v>483.22</v>
      </c>
    </row>
    <row r="53" spans="2:9" ht="100.8" outlineLevel="1" x14ac:dyDescent="0.3">
      <c r="B53" s="35"/>
      <c r="C53" s="11" t="s">
        <v>176</v>
      </c>
      <c r="D53" s="8"/>
      <c r="E53" s="40"/>
      <c r="F53" s="49"/>
      <c r="G53" s="29" t="str">
        <f t="shared" si="2"/>
        <v/>
      </c>
      <c r="I53" s="18">
        <f t="shared" si="1"/>
        <v>0</v>
      </c>
    </row>
    <row r="54" spans="2:9" x14ac:dyDescent="0.3">
      <c r="B54" s="35" t="s">
        <v>177</v>
      </c>
      <c r="C54" s="11" t="s">
        <v>178</v>
      </c>
      <c r="D54" s="8" t="s">
        <v>43</v>
      </c>
      <c r="E54" s="40">
        <v>5</v>
      </c>
      <c r="F54" s="50">
        <v>14.07</v>
      </c>
      <c r="G54" s="29">
        <f t="shared" si="2"/>
        <v>70.349999999999994</v>
      </c>
      <c r="I54" s="18">
        <f t="shared" si="1"/>
        <v>70.349999999999994</v>
      </c>
    </row>
    <row r="55" spans="2:9" ht="32.25" customHeight="1" outlineLevel="1" x14ac:dyDescent="0.3">
      <c r="B55" s="35"/>
      <c r="C55" s="11" t="s">
        <v>179</v>
      </c>
      <c r="D55" s="8"/>
      <c r="E55" s="40"/>
      <c r="F55" s="49"/>
      <c r="G55" s="29" t="str">
        <f t="shared" si="2"/>
        <v/>
      </c>
      <c r="I55" s="18">
        <f t="shared" si="1"/>
        <v>0</v>
      </c>
    </row>
    <row r="56" spans="2:9" x14ac:dyDescent="0.3">
      <c r="B56" s="35" t="s">
        <v>180</v>
      </c>
      <c r="C56" s="11" t="s">
        <v>181</v>
      </c>
      <c r="D56" s="8" t="s">
        <v>43</v>
      </c>
      <c r="E56" s="40">
        <v>5</v>
      </c>
      <c r="F56" s="50">
        <v>27.44</v>
      </c>
      <c r="G56" s="29">
        <f t="shared" si="2"/>
        <v>137.20000000000002</v>
      </c>
      <c r="I56" s="18">
        <f t="shared" si="1"/>
        <v>137.19999999999999</v>
      </c>
    </row>
    <row r="57" spans="2:9" ht="28.8" outlineLevel="1" x14ac:dyDescent="0.3">
      <c r="B57" s="35"/>
      <c r="C57" s="11" t="s">
        <v>182</v>
      </c>
      <c r="D57" s="8"/>
      <c r="E57" s="40"/>
      <c r="F57" s="49"/>
      <c r="G57" s="29" t="str">
        <f t="shared" si="2"/>
        <v/>
      </c>
      <c r="I57" s="18">
        <f t="shared" si="1"/>
        <v>0</v>
      </c>
    </row>
    <row r="58" spans="2:9" x14ac:dyDescent="0.3">
      <c r="B58" s="35" t="s">
        <v>183</v>
      </c>
      <c r="C58" s="11" t="s">
        <v>184</v>
      </c>
      <c r="D58" s="8" t="s">
        <v>43</v>
      </c>
      <c r="E58" s="40">
        <v>8</v>
      </c>
      <c r="F58" s="50">
        <v>1.58</v>
      </c>
      <c r="G58" s="29">
        <f t="shared" si="2"/>
        <v>12.64</v>
      </c>
      <c r="I58" s="18">
        <f t="shared" si="1"/>
        <v>12.64</v>
      </c>
    </row>
    <row r="59" spans="2:9" outlineLevel="1" x14ac:dyDescent="0.3">
      <c r="B59" s="35"/>
      <c r="C59" s="11" t="s">
        <v>185</v>
      </c>
      <c r="D59" s="8"/>
      <c r="E59" s="40"/>
      <c r="F59" s="49"/>
      <c r="G59" s="29" t="str">
        <f t="shared" si="2"/>
        <v/>
      </c>
      <c r="I59" s="18">
        <f t="shared" si="1"/>
        <v>0</v>
      </c>
    </row>
    <row r="60" spans="2:9" ht="16.2" x14ac:dyDescent="0.3">
      <c r="B60" s="35" t="s">
        <v>186</v>
      </c>
      <c r="C60" s="11" t="s">
        <v>187</v>
      </c>
      <c r="D60" s="8" t="s">
        <v>33</v>
      </c>
      <c r="E60" s="40">
        <v>25</v>
      </c>
      <c r="F60" s="50">
        <v>41.97</v>
      </c>
      <c r="G60" s="29">
        <f t="shared" si="2"/>
        <v>1049.25</v>
      </c>
      <c r="I60" s="18">
        <f t="shared" si="1"/>
        <v>1049.25</v>
      </c>
    </row>
    <row r="61" spans="2:9" ht="86.4" outlineLevel="1" x14ac:dyDescent="0.3">
      <c r="B61" s="35"/>
      <c r="C61" s="11" t="s">
        <v>65</v>
      </c>
      <c r="D61" s="8"/>
      <c r="E61" s="40"/>
      <c r="F61" s="49"/>
      <c r="G61" s="29" t="str">
        <f t="shared" si="2"/>
        <v/>
      </c>
      <c r="I61" s="18">
        <f t="shared" si="1"/>
        <v>0</v>
      </c>
    </row>
    <row r="62" spans="2:9" s="1" customFormat="1" x14ac:dyDescent="0.3">
      <c r="B62" s="8" t="s">
        <v>188</v>
      </c>
      <c r="C62" s="7" t="s">
        <v>189</v>
      </c>
      <c r="D62" s="8"/>
      <c r="E62" s="40"/>
      <c r="F62" s="49"/>
      <c r="G62" s="29" t="str">
        <f t="shared" si="2"/>
        <v/>
      </c>
      <c r="I62" s="18">
        <f t="shared" si="1"/>
        <v>0</v>
      </c>
    </row>
    <row r="63" spans="2:9" s="1" customFormat="1" x14ac:dyDescent="0.3">
      <c r="B63" s="8" t="s">
        <v>190</v>
      </c>
      <c r="C63" s="7" t="s">
        <v>191</v>
      </c>
      <c r="D63" s="8"/>
      <c r="E63" s="40"/>
      <c r="F63" s="49"/>
      <c r="G63" s="29" t="str">
        <f t="shared" si="2"/>
        <v/>
      </c>
      <c r="I63" s="18">
        <f t="shared" si="1"/>
        <v>0</v>
      </c>
    </row>
    <row r="64" spans="2:9" x14ac:dyDescent="0.3">
      <c r="B64" s="35" t="s">
        <v>192</v>
      </c>
      <c r="C64" s="11" t="s">
        <v>193</v>
      </c>
      <c r="D64" s="8" t="s">
        <v>43</v>
      </c>
      <c r="E64" s="40">
        <v>7</v>
      </c>
      <c r="F64" s="50">
        <v>865.17</v>
      </c>
      <c r="G64" s="29">
        <f t="shared" si="2"/>
        <v>6056.19</v>
      </c>
      <c r="I64" s="18">
        <f t="shared" si="1"/>
        <v>6056.19</v>
      </c>
    </row>
    <row r="65" spans="2:9" ht="144" outlineLevel="1" x14ac:dyDescent="0.3">
      <c r="B65" s="35"/>
      <c r="C65" s="11" t="s">
        <v>194</v>
      </c>
      <c r="D65" s="8"/>
      <c r="E65" s="40"/>
      <c r="F65" s="49"/>
      <c r="G65" s="29" t="str">
        <f t="shared" si="2"/>
        <v/>
      </c>
      <c r="I65" s="18">
        <f t="shared" si="1"/>
        <v>0</v>
      </c>
    </row>
    <row r="66" spans="2:9" x14ac:dyDescent="0.3">
      <c r="B66" s="35" t="s">
        <v>195</v>
      </c>
      <c r="C66" s="11" t="s">
        <v>196</v>
      </c>
      <c r="D66" s="8" t="s">
        <v>43</v>
      </c>
      <c r="E66" s="40">
        <v>6</v>
      </c>
      <c r="F66" s="50">
        <v>1022.35</v>
      </c>
      <c r="G66" s="29">
        <f t="shared" si="2"/>
        <v>6134.1</v>
      </c>
      <c r="I66" s="18">
        <f t="shared" si="1"/>
        <v>6134.1</v>
      </c>
    </row>
    <row r="67" spans="2:9" ht="72" outlineLevel="1" x14ac:dyDescent="0.3">
      <c r="B67" s="35"/>
      <c r="C67" s="11" t="s">
        <v>197</v>
      </c>
      <c r="D67" s="8"/>
      <c r="E67" s="40"/>
      <c r="F67" s="49"/>
      <c r="G67" s="29" t="str">
        <f t="shared" si="2"/>
        <v/>
      </c>
      <c r="I67" s="18">
        <f t="shared" si="1"/>
        <v>0</v>
      </c>
    </row>
    <row r="68" spans="2:9" s="1" customFormat="1" x14ac:dyDescent="0.3">
      <c r="B68" s="8" t="s">
        <v>198</v>
      </c>
      <c r="C68" s="7" t="s">
        <v>199</v>
      </c>
      <c r="D68" s="8"/>
      <c r="E68" s="40"/>
      <c r="F68" s="49"/>
      <c r="G68" s="29" t="str">
        <f t="shared" si="2"/>
        <v/>
      </c>
      <c r="I68" s="18">
        <f t="shared" si="1"/>
        <v>0</v>
      </c>
    </row>
    <row r="69" spans="2:9" x14ac:dyDescent="0.3">
      <c r="B69" s="35" t="s">
        <v>200</v>
      </c>
      <c r="C69" s="11" t="s">
        <v>201</v>
      </c>
      <c r="D69" s="8" t="s">
        <v>50</v>
      </c>
      <c r="E69" s="40">
        <v>50</v>
      </c>
      <c r="F69" s="50">
        <v>19.190000000000001</v>
      </c>
      <c r="G69" s="29">
        <f t="shared" si="2"/>
        <v>959.50000000000011</v>
      </c>
      <c r="I69" s="18">
        <f t="shared" si="1"/>
        <v>959.5</v>
      </c>
    </row>
    <row r="70" spans="2:9" ht="57.6" outlineLevel="1" x14ac:dyDescent="0.3">
      <c r="B70" s="35"/>
      <c r="C70" s="11" t="s">
        <v>202</v>
      </c>
      <c r="D70" s="8"/>
      <c r="E70" s="40"/>
      <c r="F70" s="49"/>
      <c r="G70" s="29" t="str">
        <f t="shared" ref="G70:G101" si="3">IF(E70&gt;0,E70*F70,"")</f>
        <v/>
      </c>
      <c r="I70" s="18">
        <f t="shared" si="1"/>
        <v>0</v>
      </c>
    </row>
    <row r="71" spans="2:9" x14ac:dyDescent="0.3">
      <c r="B71" s="35" t="s">
        <v>203</v>
      </c>
      <c r="C71" s="11" t="s">
        <v>204</v>
      </c>
      <c r="D71" s="8" t="s">
        <v>50</v>
      </c>
      <c r="E71" s="40">
        <v>20</v>
      </c>
      <c r="F71" s="50">
        <v>28.27</v>
      </c>
      <c r="G71" s="29">
        <f t="shared" si="3"/>
        <v>565.4</v>
      </c>
      <c r="I71" s="18">
        <f t="shared" si="1"/>
        <v>565.4</v>
      </c>
    </row>
    <row r="72" spans="2:9" ht="43.2" outlineLevel="1" x14ac:dyDescent="0.3">
      <c r="B72" s="35"/>
      <c r="C72" s="11" t="s">
        <v>205</v>
      </c>
      <c r="D72" s="8"/>
      <c r="E72" s="40"/>
      <c r="F72" s="49"/>
      <c r="G72" s="29" t="str">
        <f t="shared" si="3"/>
        <v/>
      </c>
      <c r="I72" s="18">
        <f t="shared" si="1"/>
        <v>0</v>
      </c>
    </row>
    <row r="73" spans="2:9" x14ac:dyDescent="0.3">
      <c r="B73" s="35" t="s">
        <v>206</v>
      </c>
      <c r="C73" s="11" t="s">
        <v>207</v>
      </c>
      <c r="D73" s="8" t="s">
        <v>43</v>
      </c>
      <c r="E73" s="40">
        <v>20</v>
      </c>
      <c r="F73" s="50">
        <v>17.53</v>
      </c>
      <c r="G73" s="29">
        <f t="shared" si="3"/>
        <v>350.6</v>
      </c>
      <c r="I73" s="18">
        <f t="shared" ref="I73:I112" si="4">ROUND(E73*F73,2)</f>
        <v>350.6</v>
      </c>
    </row>
    <row r="74" spans="2:9" ht="28.8" outlineLevel="1" x14ac:dyDescent="0.3">
      <c r="B74" s="35"/>
      <c r="C74" s="11" t="s">
        <v>208</v>
      </c>
      <c r="D74" s="8"/>
      <c r="E74" s="40"/>
      <c r="F74" s="49"/>
      <c r="G74" s="29" t="str">
        <f t="shared" si="3"/>
        <v/>
      </c>
      <c r="I74" s="18">
        <f t="shared" si="4"/>
        <v>0</v>
      </c>
    </row>
    <row r="75" spans="2:9" s="1" customFormat="1" x14ac:dyDescent="0.3">
      <c r="B75" s="8" t="s">
        <v>209</v>
      </c>
      <c r="C75" s="7" t="s">
        <v>210</v>
      </c>
      <c r="D75" s="8"/>
      <c r="E75" s="40"/>
      <c r="F75" s="49"/>
      <c r="G75" s="29" t="str">
        <f t="shared" si="3"/>
        <v/>
      </c>
      <c r="I75" s="18">
        <f t="shared" si="4"/>
        <v>0</v>
      </c>
    </row>
    <row r="76" spans="2:9" s="1" customFormat="1" ht="28.8" x14ac:dyDescent="0.3">
      <c r="B76" s="8" t="s">
        <v>211</v>
      </c>
      <c r="C76" s="7" t="s">
        <v>212</v>
      </c>
      <c r="D76" s="8"/>
      <c r="E76" s="40"/>
      <c r="F76" s="49"/>
      <c r="G76" s="29" t="str">
        <f t="shared" si="3"/>
        <v/>
      </c>
      <c r="I76" s="18">
        <f t="shared" si="4"/>
        <v>0</v>
      </c>
    </row>
    <row r="77" spans="2:9" ht="16.2" x14ac:dyDescent="0.3">
      <c r="B77" s="35" t="s">
        <v>213</v>
      </c>
      <c r="C77" s="11" t="s">
        <v>214</v>
      </c>
      <c r="D77" s="8" t="s">
        <v>126</v>
      </c>
      <c r="E77" s="40">
        <v>2</v>
      </c>
      <c r="F77" s="50">
        <v>1033.1199999999999</v>
      </c>
      <c r="G77" s="29">
        <f t="shared" si="3"/>
        <v>2066.2399999999998</v>
      </c>
      <c r="I77" s="18">
        <f t="shared" si="4"/>
        <v>2066.2399999999998</v>
      </c>
    </row>
    <row r="78" spans="2:9" ht="43.2" outlineLevel="1" x14ac:dyDescent="0.3">
      <c r="B78" s="35"/>
      <c r="C78" s="11" t="s">
        <v>215</v>
      </c>
      <c r="D78" s="8"/>
      <c r="E78" s="40"/>
      <c r="F78" s="49"/>
      <c r="G78" s="29" t="str">
        <f t="shared" si="3"/>
        <v/>
      </c>
      <c r="I78" s="18">
        <f t="shared" si="4"/>
        <v>0</v>
      </c>
    </row>
    <row r="79" spans="2:9" ht="16.2" x14ac:dyDescent="0.3">
      <c r="B79" s="35" t="s">
        <v>216</v>
      </c>
      <c r="C79" s="11" t="s">
        <v>217</v>
      </c>
      <c r="D79" s="8" t="s">
        <v>126</v>
      </c>
      <c r="E79" s="40">
        <v>2</v>
      </c>
      <c r="F79" s="50">
        <v>778.62</v>
      </c>
      <c r="G79" s="29">
        <f t="shared" si="3"/>
        <v>1557.24</v>
      </c>
      <c r="I79" s="18">
        <f t="shared" si="4"/>
        <v>1557.24</v>
      </c>
    </row>
    <row r="80" spans="2:9" ht="28.8" outlineLevel="1" x14ac:dyDescent="0.3">
      <c r="B80" s="35"/>
      <c r="C80" s="11" t="s">
        <v>218</v>
      </c>
      <c r="D80" s="8"/>
      <c r="E80" s="40"/>
      <c r="F80" s="49"/>
      <c r="G80" s="29" t="str">
        <f t="shared" si="3"/>
        <v/>
      </c>
      <c r="I80" s="18">
        <f t="shared" si="4"/>
        <v>0</v>
      </c>
    </row>
    <row r="81" spans="2:9" ht="28.8" x14ac:dyDescent="0.3">
      <c r="B81" s="35" t="s">
        <v>219</v>
      </c>
      <c r="C81" s="11" t="s">
        <v>220</v>
      </c>
      <c r="D81" s="8" t="s">
        <v>33</v>
      </c>
      <c r="E81" s="40">
        <v>25</v>
      </c>
      <c r="F81" s="50">
        <v>164.46</v>
      </c>
      <c r="G81" s="29">
        <f t="shared" si="3"/>
        <v>4111.5</v>
      </c>
      <c r="I81" s="18">
        <f t="shared" si="4"/>
        <v>4111.5</v>
      </c>
    </row>
    <row r="82" spans="2:9" ht="43.2" outlineLevel="1" x14ac:dyDescent="0.3">
      <c r="B82" s="35"/>
      <c r="C82" s="11" t="s">
        <v>221</v>
      </c>
      <c r="D82" s="8"/>
      <c r="E82" s="40"/>
      <c r="F82" s="49"/>
      <c r="G82" s="29" t="str">
        <f t="shared" si="3"/>
        <v/>
      </c>
      <c r="I82" s="18">
        <f t="shared" si="4"/>
        <v>0</v>
      </c>
    </row>
    <row r="83" spans="2:9" ht="28.8" x14ac:dyDescent="0.3">
      <c r="B83" s="35" t="s">
        <v>222</v>
      </c>
      <c r="C83" s="11" t="s">
        <v>223</v>
      </c>
      <c r="D83" s="8" t="s">
        <v>33</v>
      </c>
      <c r="E83" s="40">
        <v>10</v>
      </c>
      <c r="F83" s="50">
        <v>160.02000000000001</v>
      </c>
      <c r="G83" s="29">
        <f t="shared" si="3"/>
        <v>1600.2</v>
      </c>
      <c r="I83" s="18">
        <f t="shared" si="4"/>
        <v>1600.2</v>
      </c>
    </row>
    <row r="84" spans="2:9" ht="43.2" outlineLevel="1" x14ac:dyDescent="0.3">
      <c r="B84" s="35"/>
      <c r="C84" s="11" t="s">
        <v>224</v>
      </c>
      <c r="D84" s="8"/>
      <c r="E84" s="40"/>
      <c r="F84" s="49"/>
      <c r="G84" s="29" t="str">
        <f t="shared" si="3"/>
        <v/>
      </c>
      <c r="I84" s="18">
        <f t="shared" si="4"/>
        <v>0</v>
      </c>
    </row>
    <row r="85" spans="2:9" ht="28.8" x14ac:dyDescent="0.3">
      <c r="B85" s="35" t="s">
        <v>225</v>
      </c>
      <c r="C85" s="11" t="s">
        <v>226</v>
      </c>
      <c r="D85" s="8" t="s">
        <v>33</v>
      </c>
      <c r="E85" s="40">
        <v>4</v>
      </c>
      <c r="F85" s="50">
        <v>5.61</v>
      </c>
      <c r="G85" s="29">
        <f t="shared" si="3"/>
        <v>22.44</v>
      </c>
      <c r="I85" s="18">
        <f t="shared" si="4"/>
        <v>22.44</v>
      </c>
    </row>
    <row r="86" spans="2:9" outlineLevel="1" x14ac:dyDescent="0.3">
      <c r="B86" s="35"/>
      <c r="C86" s="11" t="s">
        <v>227</v>
      </c>
      <c r="D86" s="8"/>
      <c r="E86" s="40"/>
      <c r="F86" s="49"/>
      <c r="G86" s="29" t="str">
        <f t="shared" si="3"/>
        <v/>
      </c>
      <c r="I86" s="18">
        <f t="shared" si="4"/>
        <v>0</v>
      </c>
    </row>
    <row r="87" spans="2:9" ht="16.2" x14ac:dyDescent="0.3">
      <c r="B87" s="35" t="s">
        <v>228</v>
      </c>
      <c r="C87" s="11" t="s">
        <v>229</v>
      </c>
      <c r="D87" s="8" t="s">
        <v>33</v>
      </c>
      <c r="E87" s="40">
        <v>5</v>
      </c>
      <c r="F87" s="50">
        <v>116.21</v>
      </c>
      <c r="G87" s="29">
        <f t="shared" si="3"/>
        <v>581.04999999999995</v>
      </c>
      <c r="I87" s="18">
        <f t="shared" si="4"/>
        <v>581.04999999999995</v>
      </c>
    </row>
    <row r="88" spans="2:9" ht="43.2" outlineLevel="1" x14ac:dyDescent="0.3">
      <c r="B88" s="35"/>
      <c r="C88" s="11" t="s">
        <v>230</v>
      </c>
      <c r="D88" s="8"/>
      <c r="E88" s="40"/>
      <c r="F88" s="49"/>
      <c r="G88" s="29" t="str">
        <f t="shared" si="3"/>
        <v/>
      </c>
      <c r="I88" s="18">
        <f t="shared" si="4"/>
        <v>0</v>
      </c>
    </row>
    <row r="89" spans="2:9" ht="28.8" x14ac:dyDescent="0.3">
      <c r="B89" s="35" t="s">
        <v>231</v>
      </c>
      <c r="C89" s="11" t="s">
        <v>232</v>
      </c>
      <c r="D89" s="8" t="s">
        <v>43</v>
      </c>
      <c r="E89" s="40">
        <v>70</v>
      </c>
      <c r="F89" s="50">
        <v>40.89</v>
      </c>
      <c r="G89" s="29">
        <f t="shared" si="3"/>
        <v>2862.3</v>
      </c>
      <c r="I89" s="18">
        <f t="shared" si="4"/>
        <v>2862.3</v>
      </c>
    </row>
    <row r="90" spans="2:9" ht="43.2" outlineLevel="1" x14ac:dyDescent="0.3">
      <c r="B90" s="35"/>
      <c r="C90" s="11" t="s">
        <v>233</v>
      </c>
      <c r="D90" s="8"/>
      <c r="E90" s="40"/>
      <c r="F90" s="49"/>
      <c r="G90" s="29" t="str">
        <f t="shared" si="3"/>
        <v/>
      </c>
      <c r="I90" s="18">
        <f t="shared" si="4"/>
        <v>0</v>
      </c>
    </row>
    <row r="91" spans="2:9" ht="28.8" x14ac:dyDescent="0.3">
      <c r="B91" s="35" t="s">
        <v>234</v>
      </c>
      <c r="C91" s="11" t="s">
        <v>235</v>
      </c>
      <c r="D91" s="8" t="s">
        <v>43</v>
      </c>
      <c r="E91" s="40">
        <v>13</v>
      </c>
      <c r="F91" s="50">
        <v>45.61</v>
      </c>
      <c r="G91" s="29">
        <f t="shared" si="3"/>
        <v>592.92999999999995</v>
      </c>
      <c r="I91" s="18">
        <f t="shared" si="4"/>
        <v>592.92999999999995</v>
      </c>
    </row>
    <row r="92" spans="2:9" ht="43.2" outlineLevel="1" x14ac:dyDescent="0.3">
      <c r="B92" s="35"/>
      <c r="C92" s="11" t="s">
        <v>236</v>
      </c>
      <c r="D92" s="8"/>
      <c r="E92" s="40"/>
      <c r="F92" s="49"/>
      <c r="G92" s="29" t="str">
        <f t="shared" si="3"/>
        <v/>
      </c>
      <c r="I92" s="18">
        <f t="shared" si="4"/>
        <v>0</v>
      </c>
    </row>
    <row r="93" spans="2:9" x14ac:dyDescent="0.3">
      <c r="B93" s="35" t="s">
        <v>237</v>
      </c>
      <c r="C93" s="11" t="s">
        <v>238</v>
      </c>
      <c r="D93" s="8" t="s">
        <v>43</v>
      </c>
      <c r="E93" s="40">
        <v>15</v>
      </c>
      <c r="F93" s="50">
        <v>1.58</v>
      </c>
      <c r="G93" s="29">
        <f t="shared" si="3"/>
        <v>23.700000000000003</v>
      </c>
      <c r="I93" s="18">
        <f t="shared" si="4"/>
        <v>23.7</v>
      </c>
    </row>
    <row r="94" spans="2:9" outlineLevel="1" x14ac:dyDescent="0.3">
      <c r="B94" s="35"/>
      <c r="C94" s="11" t="s">
        <v>239</v>
      </c>
      <c r="D94" s="8"/>
      <c r="E94" s="40"/>
      <c r="F94" s="49"/>
      <c r="G94" s="29" t="str">
        <f t="shared" si="3"/>
        <v/>
      </c>
      <c r="I94" s="18">
        <f t="shared" si="4"/>
        <v>0</v>
      </c>
    </row>
    <row r="95" spans="2:9" ht="16.2" x14ac:dyDescent="0.3">
      <c r="B95" s="35" t="s">
        <v>240</v>
      </c>
      <c r="C95" s="11" t="s">
        <v>241</v>
      </c>
      <c r="D95" s="8" t="s">
        <v>33</v>
      </c>
      <c r="E95" s="40">
        <v>15</v>
      </c>
      <c r="F95" s="50">
        <v>241.98</v>
      </c>
      <c r="G95" s="29">
        <f t="shared" si="3"/>
        <v>3629.7</v>
      </c>
      <c r="I95" s="18">
        <f t="shared" si="4"/>
        <v>3629.7</v>
      </c>
    </row>
    <row r="96" spans="2:9" ht="57.6" outlineLevel="1" x14ac:dyDescent="0.3">
      <c r="B96" s="35"/>
      <c r="C96" s="11" t="s">
        <v>242</v>
      </c>
      <c r="D96" s="8"/>
      <c r="E96" s="40"/>
      <c r="F96" s="49"/>
      <c r="G96" s="29" t="str">
        <f t="shared" si="3"/>
        <v/>
      </c>
      <c r="I96" s="18">
        <f t="shared" si="4"/>
        <v>0</v>
      </c>
    </row>
    <row r="97" spans="2:9" x14ac:dyDescent="0.3">
      <c r="B97" s="35" t="s">
        <v>243</v>
      </c>
      <c r="C97" s="11" t="s">
        <v>244</v>
      </c>
      <c r="D97" s="8" t="s">
        <v>245</v>
      </c>
      <c r="E97" s="40">
        <v>11</v>
      </c>
      <c r="F97" s="50">
        <v>1.57</v>
      </c>
      <c r="G97" s="29">
        <f t="shared" si="3"/>
        <v>17.27</v>
      </c>
      <c r="I97" s="18">
        <f t="shared" si="4"/>
        <v>17.27</v>
      </c>
    </row>
    <row r="98" spans="2:9" outlineLevel="1" x14ac:dyDescent="0.3">
      <c r="B98" s="35"/>
      <c r="C98" s="11" t="s">
        <v>239</v>
      </c>
      <c r="D98" s="8"/>
      <c r="E98" s="40"/>
      <c r="F98" s="49"/>
      <c r="G98" s="29" t="str">
        <f t="shared" si="3"/>
        <v/>
      </c>
      <c r="I98" s="18">
        <f t="shared" si="4"/>
        <v>0</v>
      </c>
    </row>
    <row r="99" spans="2:9" s="1" customFormat="1" x14ac:dyDescent="0.3">
      <c r="B99" s="8" t="s">
        <v>246</v>
      </c>
      <c r="C99" s="7" t="s">
        <v>247</v>
      </c>
      <c r="D99" s="8"/>
      <c r="E99" s="40"/>
      <c r="F99" s="49"/>
      <c r="G99" s="29" t="str">
        <f t="shared" si="3"/>
        <v/>
      </c>
      <c r="I99" s="18">
        <f t="shared" si="4"/>
        <v>0</v>
      </c>
    </row>
    <row r="100" spans="2:9" s="1" customFormat="1" x14ac:dyDescent="0.3">
      <c r="B100" s="8" t="s">
        <v>248</v>
      </c>
      <c r="C100" s="7" t="s">
        <v>249</v>
      </c>
      <c r="D100" s="8"/>
      <c r="E100" s="40"/>
      <c r="F100" s="49"/>
      <c r="G100" s="29" t="str">
        <f t="shared" si="3"/>
        <v/>
      </c>
      <c r="I100" s="18">
        <f t="shared" si="4"/>
        <v>0</v>
      </c>
    </row>
    <row r="101" spans="2:9" x14ac:dyDescent="0.3">
      <c r="B101" s="35" t="s">
        <v>250</v>
      </c>
      <c r="C101" s="11" t="s">
        <v>147</v>
      </c>
      <c r="D101" s="8" t="s">
        <v>50</v>
      </c>
      <c r="E101" s="40">
        <v>12</v>
      </c>
      <c r="F101" s="50">
        <v>40.75</v>
      </c>
      <c r="G101" s="29">
        <f t="shared" si="3"/>
        <v>489</v>
      </c>
      <c r="I101" s="18">
        <f t="shared" si="4"/>
        <v>489</v>
      </c>
    </row>
    <row r="102" spans="2:9" ht="115.2" outlineLevel="1" x14ac:dyDescent="0.3">
      <c r="B102" s="35"/>
      <c r="C102" s="11" t="s">
        <v>148</v>
      </c>
      <c r="D102" s="8"/>
      <c r="E102" s="40"/>
      <c r="F102" s="49"/>
      <c r="G102" s="29" t="str">
        <f t="shared" ref="G102:G112" si="5">IF(E102&gt;0,E102*F102,"")</f>
        <v/>
      </c>
      <c r="I102" s="18">
        <f t="shared" si="4"/>
        <v>0</v>
      </c>
    </row>
    <row r="103" spans="2:9" ht="16.2" x14ac:dyDescent="0.3">
      <c r="B103" s="35" t="s">
        <v>251</v>
      </c>
      <c r="C103" s="11" t="s">
        <v>149</v>
      </c>
      <c r="D103" s="8" t="s">
        <v>126</v>
      </c>
      <c r="E103" s="40">
        <v>1.5</v>
      </c>
      <c r="F103" s="50">
        <v>606.97</v>
      </c>
      <c r="G103" s="29">
        <f t="shared" si="5"/>
        <v>910.45500000000004</v>
      </c>
      <c r="I103" s="18">
        <f t="shared" si="4"/>
        <v>910.46</v>
      </c>
    </row>
    <row r="104" spans="2:9" ht="115.2" outlineLevel="1" x14ac:dyDescent="0.3">
      <c r="B104" s="35"/>
      <c r="C104" s="11" t="s">
        <v>133</v>
      </c>
      <c r="D104" s="8"/>
      <c r="E104" s="40"/>
      <c r="F104" s="49"/>
      <c r="G104" s="29" t="str">
        <f t="shared" si="5"/>
        <v/>
      </c>
      <c r="I104" s="18">
        <f t="shared" si="4"/>
        <v>0</v>
      </c>
    </row>
    <row r="105" spans="2:9" x14ac:dyDescent="0.3">
      <c r="B105" s="8" t="s">
        <v>252</v>
      </c>
      <c r="C105" s="7" t="s">
        <v>253</v>
      </c>
      <c r="D105" s="8"/>
      <c r="E105" s="40"/>
      <c r="F105" s="49"/>
      <c r="G105" s="29" t="str">
        <f t="shared" si="5"/>
        <v/>
      </c>
      <c r="I105" s="18">
        <f t="shared" si="4"/>
        <v>0</v>
      </c>
    </row>
    <row r="106" spans="2:9" x14ac:dyDescent="0.3">
      <c r="B106" s="8" t="s">
        <v>254</v>
      </c>
      <c r="C106" s="7" t="s">
        <v>255</v>
      </c>
      <c r="D106" s="8"/>
      <c r="E106" s="40"/>
      <c r="F106" s="49"/>
      <c r="G106" s="29" t="str">
        <f t="shared" si="5"/>
        <v/>
      </c>
      <c r="I106" s="18">
        <f t="shared" si="4"/>
        <v>0</v>
      </c>
    </row>
    <row r="107" spans="2:9" ht="16.2" x14ac:dyDescent="0.3">
      <c r="B107" s="35" t="s">
        <v>256</v>
      </c>
      <c r="C107" s="11" t="s">
        <v>257</v>
      </c>
      <c r="D107" s="8" t="s">
        <v>33</v>
      </c>
      <c r="E107" s="40">
        <v>30</v>
      </c>
      <c r="F107" s="50">
        <v>71.180000000000007</v>
      </c>
      <c r="G107" s="29">
        <f t="shared" si="5"/>
        <v>2135.4</v>
      </c>
      <c r="I107" s="18">
        <f t="shared" si="4"/>
        <v>2135.4</v>
      </c>
    </row>
    <row r="108" spans="2:9" ht="100.8" outlineLevel="1" x14ac:dyDescent="0.3">
      <c r="B108" s="35"/>
      <c r="C108" s="11" t="s">
        <v>258</v>
      </c>
      <c r="D108" s="8"/>
      <c r="E108" s="40"/>
      <c r="F108" s="49"/>
      <c r="G108" s="29" t="str">
        <f t="shared" si="5"/>
        <v/>
      </c>
      <c r="I108" s="18">
        <f t="shared" si="4"/>
        <v>0</v>
      </c>
    </row>
    <row r="109" spans="2:9" ht="16.2" x14ac:dyDescent="0.3">
      <c r="B109" s="35" t="s">
        <v>259</v>
      </c>
      <c r="C109" s="11" t="s">
        <v>260</v>
      </c>
      <c r="D109" s="8" t="s">
        <v>33</v>
      </c>
      <c r="E109" s="40">
        <v>45</v>
      </c>
      <c r="F109" s="50">
        <v>96.82</v>
      </c>
      <c r="G109" s="29">
        <f t="shared" si="5"/>
        <v>4356.8999999999996</v>
      </c>
      <c r="I109" s="18">
        <f t="shared" si="4"/>
        <v>4356.8999999999996</v>
      </c>
    </row>
    <row r="110" spans="2:9" ht="86.4" outlineLevel="1" x14ac:dyDescent="0.3">
      <c r="B110" s="35"/>
      <c r="C110" s="11" t="s">
        <v>261</v>
      </c>
      <c r="D110" s="8"/>
      <c r="E110" s="40"/>
      <c r="F110" s="49"/>
      <c r="G110" s="29" t="str">
        <f t="shared" si="5"/>
        <v/>
      </c>
      <c r="I110" s="18">
        <f t="shared" si="4"/>
        <v>0</v>
      </c>
    </row>
    <row r="111" spans="2:9" ht="16.2" x14ac:dyDescent="0.3">
      <c r="B111" s="35" t="s">
        <v>262</v>
      </c>
      <c r="C111" s="11" t="s">
        <v>263</v>
      </c>
      <c r="D111" s="8" t="s">
        <v>126</v>
      </c>
      <c r="E111" s="40">
        <v>10</v>
      </c>
      <c r="F111" s="50">
        <v>60.68</v>
      </c>
      <c r="G111" s="29">
        <f t="shared" si="5"/>
        <v>606.79999999999995</v>
      </c>
      <c r="I111" s="18">
        <f t="shared" si="4"/>
        <v>606.79999999999995</v>
      </c>
    </row>
    <row r="112" spans="2:9" ht="216" outlineLevel="1" x14ac:dyDescent="0.3">
      <c r="B112" s="35"/>
      <c r="C112" s="11" t="s">
        <v>264</v>
      </c>
      <c r="D112" s="8"/>
      <c r="E112" s="40"/>
      <c r="F112" s="49"/>
      <c r="G112" s="29" t="str">
        <f t="shared" si="5"/>
        <v/>
      </c>
      <c r="I112" s="18">
        <f t="shared" si="4"/>
        <v>0</v>
      </c>
    </row>
    <row r="113" spans="2:7" x14ac:dyDescent="0.3">
      <c r="E113" s="44"/>
      <c r="F113" s="53" t="s">
        <v>127</v>
      </c>
      <c r="G113" s="29">
        <f>SUM(G7:G112)</f>
        <v>65262.425000000003</v>
      </c>
    </row>
    <row r="114" spans="2:7" x14ac:dyDescent="0.3">
      <c r="E114" s="44"/>
      <c r="F114" s="45"/>
      <c r="G114" s="45"/>
    </row>
    <row r="115" spans="2:7" ht="108" customHeight="1" x14ac:dyDescent="0.3">
      <c r="B115" s="68" t="s">
        <v>128</v>
      </c>
      <c r="C115" s="68"/>
      <c r="D115" s="68"/>
      <c r="E115" s="68"/>
      <c r="F115" s="68"/>
      <c r="G115" s="68"/>
    </row>
    <row r="116" spans="2:7" x14ac:dyDescent="0.3">
      <c r="E116" s="44"/>
      <c r="F116" s="45"/>
      <c r="G116" s="45"/>
    </row>
  </sheetData>
  <sheetProtection formatColumns="0" selectLockedCells="1"/>
  <mergeCells count="4">
    <mergeCell ref="B2:G2"/>
    <mergeCell ref="B3:G3"/>
    <mergeCell ref="B4:G4"/>
    <mergeCell ref="B115:G115"/>
  </mergeCells>
  <phoneticPr fontId="9" type="noConversion"/>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8"/>
  <sheetViews>
    <sheetView zoomScaleNormal="100" workbookViewId="0">
      <pane xSplit="1" ySplit="6" topLeftCell="B55" activePane="bottomRight" state="frozen"/>
      <selection pane="topRight" activeCell="B1" sqref="B1"/>
      <selection pane="bottomLeft" activeCell="A7" sqref="A7"/>
      <selection pane="bottomRight" activeCell="J56" sqref="J56"/>
    </sheetView>
  </sheetViews>
  <sheetFormatPr defaultColWidth="9.109375" defaultRowHeight="14.4" outlineLevelRow="1" x14ac:dyDescent="0.3"/>
  <cols>
    <col min="1" max="1" width="2" hidden="1" customWidth="1"/>
    <col min="2" max="2" width="8.6640625" style="34" customWidth="1"/>
    <col min="3" max="3" width="50.33203125" style="16" customWidth="1"/>
    <col min="4" max="4" width="8.6640625" style="3" customWidth="1"/>
    <col min="5" max="5" width="8.6640625" style="4" customWidth="1"/>
    <col min="6" max="7" width="8.6640625" style="33" customWidth="1"/>
  </cols>
  <sheetData>
    <row r="1" spans="1:9" x14ac:dyDescent="0.3">
      <c r="C1"/>
      <c r="D1"/>
      <c r="E1"/>
      <c r="F1" s="22"/>
      <c r="G1" s="22"/>
    </row>
    <row r="2" spans="1:9" ht="15.6" x14ac:dyDescent="0.3">
      <c r="B2" s="66" t="s">
        <v>21</v>
      </c>
      <c r="C2" s="66"/>
      <c r="D2" s="66"/>
      <c r="E2" s="66"/>
      <c r="F2" s="66"/>
      <c r="G2" s="66"/>
    </row>
    <row r="3" spans="1:9" x14ac:dyDescent="0.3">
      <c r="B3" s="67" t="s">
        <v>22</v>
      </c>
      <c r="C3" s="67"/>
      <c r="D3" s="67"/>
      <c r="E3" s="67"/>
      <c r="F3" s="67"/>
      <c r="G3" s="67"/>
    </row>
    <row r="4" spans="1:9" x14ac:dyDescent="0.3">
      <c r="B4" s="67" t="s">
        <v>9</v>
      </c>
      <c r="C4" s="67"/>
      <c r="D4" s="67"/>
      <c r="E4" s="67"/>
      <c r="F4" s="67"/>
      <c r="G4" s="67"/>
    </row>
    <row r="5" spans="1:9" x14ac:dyDescent="0.3">
      <c r="C5"/>
      <c r="D5"/>
      <c r="E5"/>
      <c r="F5" s="22"/>
      <c r="G5" s="22"/>
    </row>
    <row r="6" spans="1:9" ht="43.2" x14ac:dyDescent="0.3">
      <c r="A6" s="1"/>
      <c r="B6" s="8" t="s">
        <v>1</v>
      </c>
      <c r="C6" s="10" t="s">
        <v>24</v>
      </c>
      <c r="D6" s="8" t="s">
        <v>25</v>
      </c>
      <c r="E6" s="9" t="s">
        <v>26</v>
      </c>
      <c r="F6" s="28" t="s">
        <v>27</v>
      </c>
      <c r="G6" s="28" t="s">
        <v>28</v>
      </c>
    </row>
    <row r="7" spans="1:9" x14ac:dyDescent="0.3">
      <c r="B7" s="8" t="s">
        <v>29</v>
      </c>
      <c r="C7" s="7" t="s">
        <v>265</v>
      </c>
      <c r="D7" s="8"/>
      <c r="E7" s="40"/>
      <c r="F7" s="49"/>
      <c r="G7" s="42"/>
    </row>
    <row r="8" spans="1:9" s="1" customFormat="1" x14ac:dyDescent="0.3">
      <c r="B8" s="8" t="s">
        <v>31</v>
      </c>
      <c r="C8" s="7" t="s">
        <v>266</v>
      </c>
      <c r="D8" s="8"/>
      <c r="E8" s="9"/>
      <c r="F8" s="54"/>
      <c r="G8" s="29"/>
    </row>
    <row r="9" spans="1:9" x14ac:dyDescent="0.3">
      <c r="B9" s="35" t="s">
        <v>267</v>
      </c>
      <c r="C9" s="11" t="s">
        <v>147</v>
      </c>
      <c r="D9" s="8" t="s">
        <v>50</v>
      </c>
      <c r="E9" s="40">
        <v>25</v>
      </c>
      <c r="F9" s="50">
        <v>40.75</v>
      </c>
      <c r="G9" s="29">
        <f t="shared" ref="G9:G41" si="0">IF(E9&gt;0,E9*F9,"")</f>
        <v>1018.75</v>
      </c>
      <c r="I9">
        <f>ROUND(E9*F9,2)</f>
        <v>1018.75</v>
      </c>
    </row>
    <row r="10" spans="1:9" ht="115.2" outlineLevel="1" x14ac:dyDescent="0.3">
      <c r="B10" s="35"/>
      <c r="C10" s="11" t="s">
        <v>130</v>
      </c>
      <c r="D10" s="8"/>
      <c r="E10" s="40"/>
      <c r="F10" s="49"/>
      <c r="G10" s="29" t="str">
        <f t="shared" si="0"/>
        <v/>
      </c>
      <c r="I10">
        <f t="shared" ref="I10:I64" si="1">ROUND(E10*F10,2)</f>
        <v>0</v>
      </c>
    </row>
    <row r="11" spans="1:9" ht="16.2" x14ac:dyDescent="0.3">
      <c r="B11" s="35" t="s">
        <v>268</v>
      </c>
      <c r="C11" s="11" t="s">
        <v>269</v>
      </c>
      <c r="D11" s="8" t="s">
        <v>126</v>
      </c>
      <c r="E11" s="40">
        <v>2</v>
      </c>
      <c r="F11" s="50">
        <v>606.96</v>
      </c>
      <c r="G11" s="29">
        <f t="shared" si="0"/>
        <v>1213.92</v>
      </c>
      <c r="I11">
        <f t="shared" si="1"/>
        <v>1213.92</v>
      </c>
    </row>
    <row r="12" spans="1:9" ht="115.2" outlineLevel="1" x14ac:dyDescent="0.3">
      <c r="B12" s="35"/>
      <c r="C12" s="11" t="s">
        <v>133</v>
      </c>
      <c r="D12" s="8"/>
      <c r="E12" s="40"/>
      <c r="F12" s="49"/>
      <c r="G12" s="29" t="str">
        <f t="shared" si="0"/>
        <v/>
      </c>
      <c r="I12">
        <f t="shared" si="1"/>
        <v>0</v>
      </c>
    </row>
    <row r="13" spans="1:9" s="1" customFormat="1" x14ac:dyDescent="0.3">
      <c r="B13" s="8" t="s">
        <v>35</v>
      </c>
      <c r="C13" s="7" t="s">
        <v>270</v>
      </c>
      <c r="D13" s="8"/>
      <c r="E13" s="9"/>
      <c r="F13" s="54"/>
      <c r="G13" s="29" t="str">
        <f t="shared" si="0"/>
        <v/>
      </c>
      <c r="I13">
        <f t="shared" si="1"/>
        <v>0</v>
      </c>
    </row>
    <row r="14" spans="1:9" ht="16.2" x14ac:dyDescent="0.3">
      <c r="B14" s="35" t="s">
        <v>271</v>
      </c>
      <c r="C14" s="11" t="s">
        <v>272</v>
      </c>
      <c r="D14" s="8" t="s">
        <v>33</v>
      </c>
      <c r="E14" s="40">
        <v>2</v>
      </c>
      <c r="F14" s="50">
        <v>411.28</v>
      </c>
      <c r="G14" s="29">
        <f t="shared" si="0"/>
        <v>822.56</v>
      </c>
      <c r="I14">
        <f t="shared" si="1"/>
        <v>822.56</v>
      </c>
    </row>
    <row r="15" spans="1:9" ht="187.2" outlineLevel="1" x14ac:dyDescent="0.3">
      <c r="B15" s="35"/>
      <c r="C15" s="11" t="s">
        <v>273</v>
      </c>
      <c r="D15" s="8"/>
      <c r="E15" s="40"/>
      <c r="F15" s="49"/>
      <c r="G15" s="29" t="str">
        <f t="shared" si="0"/>
        <v/>
      </c>
      <c r="I15">
        <f t="shared" si="1"/>
        <v>0</v>
      </c>
    </row>
    <row r="16" spans="1:9" x14ac:dyDescent="0.3">
      <c r="B16" s="35" t="s">
        <v>274</v>
      </c>
      <c r="C16" s="11" t="s">
        <v>275</v>
      </c>
      <c r="D16" s="8" t="s">
        <v>50</v>
      </c>
      <c r="E16" s="40">
        <v>15</v>
      </c>
      <c r="F16" s="50">
        <v>5.03</v>
      </c>
      <c r="G16" s="29">
        <f t="shared" si="0"/>
        <v>75.45</v>
      </c>
      <c r="I16">
        <f t="shared" si="1"/>
        <v>75.45</v>
      </c>
    </row>
    <row r="17" spans="2:9" ht="86.4" outlineLevel="1" x14ac:dyDescent="0.3">
      <c r="B17" s="35"/>
      <c r="C17" s="11" t="s">
        <v>276</v>
      </c>
      <c r="D17" s="8"/>
      <c r="E17" s="40"/>
      <c r="F17" s="49"/>
      <c r="G17" s="29" t="str">
        <f t="shared" si="0"/>
        <v/>
      </c>
      <c r="I17">
        <f t="shared" si="1"/>
        <v>0</v>
      </c>
    </row>
    <row r="18" spans="2:9" ht="16.2" x14ac:dyDescent="0.3">
      <c r="B18" s="8" t="s">
        <v>38</v>
      </c>
      <c r="C18" s="7" t="s">
        <v>277</v>
      </c>
      <c r="D18" s="8" t="s">
        <v>126</v>
      </c>
      <c r="E18" s="40">
        <v>4</v>
      </c>
      <c r="F18" s="50">
        <v>340.84</v>
      </c>
      <c r="G18" s="29">
        <f t="shared" si="0"/>
        <v>1363.36</v>
      </c>
      <c r="I18">
        <f t="shared" si="1"/>
        <v>1363.36</v>
      </c>
    </row>
    <row r="19" spans="2:9" ht="46.5" customHeight="1" outlineLevel="1" x14ac:dyDescent="0.3">
      <c r="B19" s="35"/>
      <c r="C19" s="11" t="s">
        <v>278</v>
      </c>
      <c r="D19" s="8"/>
      <c r="E19" s="40"/>
      <c r="F19" s="49"/>
      <c r="G19" s="29" t="str">
        <f t="shared" si="0"/>
        <v/>
      </c>
      <c r="I19">
        <f t="shared" si="1"/>
        <v>0</v>
      </c>
    </row>
    <row r="20" spans="2:9" x14ac:dyDescent="0.3">
      <c r="B20" s="8" t="s">
        <v>41</v>
      </c>
      <c r="C20" s="7" t="s">
        <v>279</v>
      </c>
      <c r="D20" s="8"/>
      <c r="E20" s="40"/>
      <c r="F20" s="49"/>
      <c r="G20" s="29" t="str">
        <f t="shared" si="0"/>
        <v/>
      </c>
      <c r="I20">
        <f t="shared" si="1"/>
        <v>0</v>
      </c>
    </row>
    <row r="21" spans="2:9" x14ac:dyDescent="0.3">
      <c r="B21" s="35" t="s">
        <v>280</v>
      </c>
      <c r="C21" s="11" t="s">
        <v>147</v>
      </c>
      <c r="D21" s="8" t="s">
        <v>50</v>
      </c>
      <c r="E21" s="40">
        <v>20</v>
      </c>
      <c r="F21" s="50">
        <v>40.75</v>
      </c>
      <c r="G21" s="29">
        <f t="shared" si="0"/>
        <v>815</v>
      </c>
      <c r="I21">
        <f t="shared" si="1"/>
        <v>815</v>
      </c>
    </row>
    <row r="22" spans="2:9" ht="115.2" outlineLevel="1" x14ac:dyDescent="0.3">
      <c r="B22" s="35"/>
      <c r="C22" s="11" t="s">
        <v>281</v>
      </c>
      <c r="D22" s="8"/>
      <c r="E22" s="40"/>
      <c r="F22" s="49"/>
      <c r="G22" s="29" t="str">
        <f t="shared" si="0"/>
        <v/>
      </c>
      <c r="I22">
        <f t="shared" si="1"/>
        <v>0</v>
      </c>
    </row>
    <row r="23" spans="2:9" ht="16.2" x14ac:dyDescent="0.3">
      <c r="B23" s="35" t="s">
        <v>282</v>
      </c>
      <c r="C23" s="11" t="s">
        <v>269</v>
      </c>
      <c r="D23" s="8" t="s">
        <v>126</v>
      </c>
      <c r="E23" s="40" t="s">
        <v>14</v>
      </c>
      <c r="F23" s="49"/>
      <c r="G23" s="29" t="s">
        <v>14</v>
      </c>
      <c r="I23" t="e">
        <f t="shared" si="1"/>
        <v>#VALUE!</v>
      </c>
    </row>
    <row r="24" spans="2:9" ht="115.2" outlineLevel="1" x14ac:dyDescent="0.3">
      <c r="B24" s="35"/>
      <c r="C24" s="11" t="s">
        <v>133</v>
      </c>
      <c r="D24" s="8"/>
      <c r="E24" s="40"/>
      <c r="F24" s="49"/>
      <c r="G24" s="29" t="str">
        <f t="shared" si="0"/>
        <v/>
      </c>
      <c r="I24">
        <f t="shared" si="1"/>
        <v>0</v>
      </c>
    </row>
    <row r="25" spans="2:9" ht="16.2" x14ac:dyDescent="0.3">
      <c r="B25" s="35" t="s">
        <v>283</v>
      </c>
      <c r="C25" s="11" t="s">
        <v>284</v>
      </c>
      <c r="D25" s="8" t="s">
        <v>33</v>
      </c>
      <c r="E25" s="40">
        <v>25</v>
      </c>
      <c r="F25" s="50">
        <v>96.81</v>
      </c>
      <c r="G25" s="29">
        <f t="shared" si="0"/>
        <v>2420.25</v>
      </c>
      <c r="I25">
        <f t="shared" si="1"/>
        <v>2420.25</v>
      </c>
    </row>
    <row r="26" spans="2:9" ht="43.2" outlineLevel="1" x14ac:dyDescent="0.3">
      <c r="B26" s="35"/>
      <c r="C26" s="11" t="s">
        <v>285</v>
      </c>
      <c r="D26" s="8"/>
      <c r="E26" s="40"/>
      <c r="F26" s="49"/>
      <c r="G26" s="29" t="str">
        <f t="shared" si="0"/>
        <v/>
      </c>
      <c r="I26">
        <f t="shared" si="1"/>
        <v>0</v>
      </c>
    </row>
    <row r="27" spans="2:9" x14ac:dyDescent="0.3">
      <c r="B27" s="8" t="s">
        <v>45</v>
      </c>
      <c r="C27" s="7" t="s">
        <v>286</v>
      </c>
      <c r="D27" s="8"/>
      <c r="E27" s="40"/>
      <c r="F27" s="49"/>
      <c r="G27" s="29" t="str">
        <f t="shared" si="0"/>
        <v/>
      </c>
      <c r="I27">
        <f t="shared" si="1"/>
        <v>0</v>
      </c>
    </row>
    <row r="28" spans="2:9" ht="16.2" x14ac:dyDescent="0.3">
      <c r="B28" s="35" t="s">
        <v>287</v>
      </c>
      <c r="C28" s="11" t="s">
        <v>288</v>
      </c>
      <c r="D28" s="8" t="s">
        <v>33</v>
      </c>
      <c r="E28" s="40">
        <v>12</v>
      </c>
      <c r="F28" s="50">
        <v>29.32</v>
      </c>
      <c r="G28" s="29">
        <f t="shared" si="0"/>
        <v>351.84000000000003</v>
      </c>
      <c r="I28">
        <f t="shared" si="1"/>
        <v>351.84</v>
      </c>
    </row>
    <row r="29" spans="2:9" ht="57.6" outlineLevel="1" x14ac:dyDescent="0.3">
      <c r="B29" s="35"/>
      <c r="C29" s="11" t="s">
        <v>289</v>
      </c>
      <c r="D29" s="8"/>
      <c r="E29" s="40"/>
      <c r="F29" s="49"/>
      <c r="G29" s="29" t="str">
        <f t="shared" si="0"/>
        <v/>
      </c>
      <c r="I29">
        <f t="shared" si="1"/>
        <v>0</v>
      </c>
    </row>
    <row r="30" spans="2:9" ht="16.2" x14ac:dyDescent="0.3">
      <c r="B30" s="35" t="s">
        <v>290</v>
      </c>
      <c r="C30" s="11" t="s">
        <v>291</v>
      </c>
      <c r="D30" s="8" t="s">
        <v>33</v>
      </c>
      <c r="E30" s="40">
        <v>50</v>
      </c>
      <c r="F30" s="50">
        <v>8.67</v>
      </c>
      <c r="G30" s="29">
        <f t="shared" si="0"/>
        <v>433.5</v>
      </c>
      <c r="I30">
        <f t="shared" si="1"/>
        <v>433.5</v>
      </c>
    </row>
    <row r="31" spans="2:9" ht="43.2" outlineLevel="1" x14ac:dyDescent="0.3">
      <c r="B31" s="35"/>
      <c r="C31" s="11" t="s">
        <v>292</v>
      </c>
      <c r="D31" s="8"/>
      <c r="E31" s="40"/>
      <c r="F31" s="49"/>
      <c r="G31" s="29" t="str">
        <f t="shared" si="0"/>
        <v/>
      </c>
      <c r="I31">
        <f t="shared" si="1"/>
        <v>0</v>
      </c>
    </row>
    <row r="32" spans="2:9" x14ac:dyDescent="0.3">
      <c r="B32" s="8" t="s">
        <v>48</v>
      </c>
      <c r="C32" s="7" t="s">
        <v>293</v>
      </c>
      <c r="D32" s="8"/>
      <c r="E32" s="40"/>
      <c r="F32" s="49"/>
      <c r="G32" s="29" t="str">
        <f t="shared" si="0"/>
        <v/>
      </c>
      <c r="I32">
        <f t="shared" si="1"/>
        <v>0</v>
      </c>
    </row>
    <row r="33" spans="2:9" ht="16.2" x14ac:dyDescent="0.3">
      <c r="B33" s="35" t="s">
        <v>294</v>
      </c>
      <c r="C33" s="11" t="s">
        <v>295</v>
      </c>
      <c r="D33" s="8" t="s">
        <v>33</v>
      </c>
      <c r="E33" s="40">
        <v>70</v>
      </c>
      <c r="F33" s="50">
        <v>45.36</v>
      </c>
      <c r="G33" s="29">
        <f t="shared" si="0"/>
        <v>3175.2</v>
      </c>
      <c r="I33">
        <f t="shared" si="1"/>
        <v>3175.2</v>
      </c>
    </row>
    <row r="34" spans="2:9" ht="57.6" outlineLevel="1" x14ac:dyDescent="0.3">
      <c r="B34" s="35"/>
      <c r="C34" s="11" t="s">
        <v>296</v>
      </c>
      <c r="D34" s="8"/>
      <c r="E34" s="40"/>
      <c r="F34" s="49"/>
      <c r="G34" s="29" t="str">
        <f t="shared" si="0"/>
        <v/>
      </c>
      <c r="I34">
        <f t="shared" si="1"/>
        <v>0</v>
      </c>
    </row>
    <row r="35" spans="2:9" ht="16.2" x14ac:dyDescent="0.3">
      <c r="B35" s="35" t="s">
        <v>297</v>
      </c>
      <c r="C35" s="11" t="s">
        <v>298</v>
      </c>
      <c r="D35" s="8" t="s">
        <v>33</v>
      </c>
      <c r="E35" s="40">
        <v>90</v>
      </c>
      <c r="F35" s="50">
        <v>45.36</v>
      </c>
      <c r="G35" s="29">
        <f t="shared" si="0"/>
        <v>4082.4</v>
      </c>
      <c r="I35">
        <f t="shared" si="1"/>
        <v>4082.4</v>
      </c>
    </row>
    <row r="36" spans="2:9" ht="43.2" outlineLevel="1" x14ac:dyDescent="0.3">
      <c r="B36" s="35"/>
      <c r="C36" s="11" t="s">
        <v>299</v>
      </c>
      <c r="D36" s="8"/>
      <c r="E36" s="40"/>
      <c r="F36" s="49"/>
      <c r="G36" s="29" t="str">
        <f t="shared" si="0"/>
        <v/>
      </c>
      <c r="I36">
        <f t="shared" si="1"/>
        <v>0</v>
      </c>
    </row>
    <row r="37" spans="2:9" x14ac:dyDescent="0.3">
      <c r="B37" s="8" t="s">
        <v>52</v>
      </c>
      <c r="C37" s="7" t="s">
        <v>247</v>
      </c>
      <c r="D37" s="8"/>
      <c r="E37" s="40"/>
      <c r="F37" s="49"/>
      <c r="G37" s="29" t="str">
        <f t="shared" si="0"/>
        <v/>
      </c>
      <c r="I37">
        <f t="shared" si="1"/>
        <v>0</v>
      </c>
    </row>
    <row r="38" spans="2:9" x14ac:dyDescent="0.3">
      <c r="B38" s="8" t="s">
        <v>54</v>
      </c>
      <c r="C38" s="7" t="s">
        <v>249</v>
      </c>
      <c r="D38" s="8"/>
      <c r="E38" s="40"/>
      <c r="F38" s="49"/>
      <c r="G38" s="29" t="str">
        <f t="shared" si="0"/>
        <v/>
      </c>
      <c r="I38">
        <f t="shared" si="1"/>
        <v>0</v>
      </c>
    </row>
    <row r="39" spans="2:9" ht="16.2" x14ac:dyDescent="0.3">
      <c r="B39" s="35" t="s">
        <v>300</v>
      </c>
      <c r="C39" s="11" t="s">
        <v>149</v>
      </c>
      <c r="D39" s="8" t="s">
        <v>126</v>
      </c>
      <c r="E39" s="40">
        <v>0.5</v>
      </c>
      <c r="F39" s="50">
        <v>606.96</v>
      </c>
      <c r="G39" s="29">
        <f t="shared" si="0"/>
        <v>303.48</v>
      </c>
      <c r="I39">
        <f t="shared" si="1"/>
        <v>303.48</v>
      </c>
    </row>
    <row r="40" spans="2:9" ht="115.2" outlineLevel="1" x14ac:dyDescent="0.3">
      <c r="B40" s="35"/>
      <c r="C40" s="11" t="s">
        <v>133</v>
      </c>
      <c r="D40" s="8"/>
      <c r="E40" s="40"/>
      <c r="F40" s="49"/>
      <c r="G40" s="29" t="str">
        <f t="shared" si="0"/>
        <v/>
      </c>
      <c r="I40">
        <f t="shared" si="1"/>
        <v>0</v>
      </c>
    </row>
    <row r="41" spans="2:9" x14ac:dyDescent="0.3">
      <c r="B41" s="35" t="s">
        <v>301</v>
      </c>
      <c r="C41" s="11" t="s">
        <v>302</v>
      </c>
      <c r="D41" s="8" t="s">
        <v>50</v>
      </c>
      <c r="E41" s="12">
        <v>10</v>
      </c>
      <c r="F41" s="50">
        <v>19.32</v>
      </c>
      <c r="G41" s="29">
        <f t="shared" si="0"/>
        <v>193.2</v>
      </c>
      <c r="I41">
        <f t="shared" si="1"/>
        <v>193.2</v>
      </c>
    </row>
    <row r="42" spans="2:9" ht="28.8" outlineLevel="1" x14ac:dyDescent="0.3">
      <c r="B42" s="35"/>
      <c r="C42" s="11" t="s">
        <v>303</v>
      </c>
      <c r="D42" s="8"/>
      <c r="E42" s="40"/>
      <c r="F42" s="49"/>
      <c r="G42" s="29"/>
      <c r="I42">
        <f t="shared" si="1"/>
        <v>0</v>
      </c>
    </row>
    <row r="43" spans="2:9" s="6" customFormat="1" x14ac:dyDescent="0.3">
      <c r="B43" s="36" t="s">
        <v>304</v>
      </c>
      <c r="C43" s="13" t="s">
        <v>305</v>
      </c>
      <c r="D43" s="14" t="s">
        <v>306</v>
      </c>
      <c r="E43" s="15">
        <v>10</v>
      </c>
      <c r="F43" s="50">
        <v>91.67</v>
      </c>
      <c r="G43" s="30">
        <f t="shared" ref="G43:G64" si="2">IF(E43&gt;0,E43*F43,"")</f>
        <v>916.7</v>
      </c>
      <c r="I43">
        <f t="shared" si="1"/>
        <v>916.7</v>
      </c>
    </row>
    <row r="44" spans="2:9" ht="86.4" outlineLevel="1" x14ac:dyDescent="0.3">
      <c r="B44" s="35"/>
      <c r="C44" s="11" t="s">
        <v>307</v>
      </c>
      <c r="D44" s="8"/>
      <c r="E44" s="40"/>
      <c r="F44" s="49"/>
      <c r="G44" s="29" t="str">
        <f t="shared" si="2"/>
        <v/>
      </c>
      <c r="I44">
        <f t="shared" si="1"/>
        <v>0</v>
      </c>
    </row>
    <row r="45" spans="2:9" x14ac:dyDescent="0.3">
      <c r="B45" s="8" t="s">
        <v>61</v>
      </c>
      <c r="C45" s="7" t="s">
        <v>308</v>
      </c>
      <c r="D45" s="8"/>
      <c r="E45" s="40"/>
      <c r="F45" s="49"/>
      <c r="G45" s="29" t="str">
        <f t="shared" si="2"/>
        <v/>
      </c>
      <c r="I45">
        <f t="shared" si="1"/>
        <v>0</v>
      </c>
    </row>
    <row r="46" spans="2:9" x14ac:dyDescent="0.3">
      <c r="B46" s="8" t="s">
        <v>63</v>
      </c>
      <c r="C46" s="7" t="s">
        <v>309</v>
      </c>
      <c r="D46" s="8"/>
      <c r="E46" s="40"/>
      <c r="F46" s="49"/>
      <c r="G46" s="29" t="str">
        <f t="shared" si="2"/>
        <v/>
      </c>
      <c r="I46">
        <f t="shared" si="1"/>
        <v>0</v>
      </c>
    </row>
    <row r="47" spans="2:9" ht="16.2" x14ac:dyDescent="0.3">
      <c r="B47" s="35" t="s">
        <v>310</v>
      </c>
      <c r="C47" s="11" t="s">
        <v>311</v>
      </c>
      <c r="D47" s="8" t="s">
        <v>33</v>
      </c>
      <c r="E47" s="40" t="s">
        <v>14</v>
      </c>
      <c r="F47" s="49"/>
      <c r="G47" s="29" t="s">
        <v>14</v>
      </c>
      <c r="I47" t="e">
        <f t="shared" si="1"/>
        <v>#VALUE!</v>
      </c>
    </row>
    <row r="48" spans="2:9" ht="72" outlineLevel="1" x14ac:dyDescent="0.3">
      <c r="B48" s="35"/>
      <c r="C48" s="11" t="s">
        <v>135</v>
      </c>
      <c r="D48" s="8"/>
      <c r="E48" s="40"/>
      <c r="F48" s="49"/>
      <c r="G48" s="29" t="str">
        <f t="shared" si="2"/>
        <v/>
      </c>
      <c r="I48">
        <f t="shared" si="1"/>
        <v>0</v>
      </c>
    </row>
    <row r="49" spans="2:9" x14ac:dyDescent="0.3">
      <c r="B49" s="35" t="s">
        <v>312</v>
      </c>
      <c r="C49" s="11" t="s">
        <v>275</v>
      </c>
      <c r="D49" s="8" t="s">
        <v>50</v>
      </c>
      <c r="E49" s="40">
        <v>10</v>
      </c>
      <c r="F49" s="50">
        <v>5.03</v>
      </c>
      <c r="G49" s="29">
        <f t="shared" si="2"/>
        <v>50.300000000000004</v>
      </c>
      <c r="I49">
        <f t="shared" si="1"/>
        <v>50.3</v>
      </c>
    </row>
    <row r="50" spans="2:9" ht="115.2" outlineLevel="1" x14ac:dyDescent="0.3">
      <c r="B50" s="35"/>
      <c r="C50" s="11" t="s">
        <v>138</v>
      </c>
      <c r="D50" s="8"/>
      <c r="E50" s="40"/>
      <c r="F50" s="49"/>
      <c r="G50" s="29" t="str">
        <f t="shared" si="2"/>
        <v/>
      </c>
      <c r="I50">
        <f t="shared" si="1"/>
        <v>0</v>
      </c>
    </row>
    <row r="51" spans="2:9" x14ac:dyDescent="0.3">
      <c r="B51" s="8" t="s">
        <v>66</v>
      </c>
      <c r="C51" s="7" t="s">
        <v>313</v>
      </c>
      <c r="D51" s="8"/>
      <c r="E51" s="40"/>
      <c r="F51" s="49"/>
      <c r="G51" s="29" t="str">
        <f t="shared" si="2"/>
        <v/>
      </c>
      <c r="I51">
        <f t="shared" si="1"/>
        <v>0</v>
      </c>
    </row>
    <row r="52" spans="2:9" x14ac:dyDescent="0.3">
      <c r="B52" s="35" t="s">
        <v>314</v>
      </c>
      <c r="C52" s="11" t="s">
        <v>147</v>
      </c>
      <c r="D52" s="8" t="s">
        <v>50</v>
      </c>
      <c r="E52" s="40">
        <v>6</v>
      </c>
      <c r="F52" s="50">
        <v>40.75</v>
      </c>
      <c r="G52" s="29">
        <f t="shared" si="2"/>
        <v>244.5</v>
      </c>
      <c r="I52">
        <f t="shared" si="1"/>
        <v>244.5</v>
      </c>
    </row>
    <row r="53" spans="2:9" ht="100.8" outlineLevel="1" x14ac:dyDescent="0.3">
      <c r="B53" s="35"/>
      <c r="C53" s="11" t="s">
        <v>315</v>
      </c>
      <c r="D53" s="8"/>
      <c r="E53" s="40"/>
      <c r="F53" s="49"/>
      <c r="G53" s="29" t="str">
        <f t="shared" si="2"/>
        <v/>
      </c>
      <c r="I53">
        <f t="shared" si="1"/>
        <v>0</v>
      </c>
    </row>
    <row r="54" spans="2:9" ht="16.2" x14ac:dyDescent="0.3">
      <c r="B54" s="35" t="s">
        <v>316</v>
      </c>
      <c r="C54" s="11" t="s">
        <v>269</v>
      </c>
      <c r="D54" s="8" t="s">
        <v>126</v>
      </c>
      <c r="E54" s="40">
        <v>0.5</v>
      </c>
      <c r="F54" s="50">
        <v>606.96</v>
      </c>
      <c r="G54" s="29">
        <f t="shared" si="2"/>
        <v>303.48</v>
      </c>
      <c r="I54">
        <f t="shared" si="1"/>
        <v>303.48</v>
      </c>
    </row>
    <row r="55" spans="2:9" ht="86.4" outlineLevel="1" x14ac:dyDescent="0.3">
      <c r="B55" s="35"/>
      <c r="C55" s="11" t="s">
        <v>317</v>
      </c>
      <c r="D55" s="8"/>
      <c r="E55" s="40"/>
      <c r="F55" s="49"/>
      <c r="G55" s="29" t="str">
        <f t="shared" si="2"/>
        <v/>
      </c>
      <c r="I55">
        <f t="shared" si="1"/>
        <v>0</v>
      </c>
    </row>
    <row r="56" spans="2:9" ht="16.2" x14ac:dyDescent="0.3">
      <c r="B56" s="8" t="s">
        <v>78</v>
      </c>
      <c r="C56" s="7" t="s">
        <v>318</v>
      </c>
      <c r="D56" s="8" t="s">
        <v>33</v>
      </c>
      <c r="E56" s="40">
        <v>35</v>
      </c>
      <c r="F56" s="50">
        <v>21</v>
      </c>
      <c r="G56" s="29">
        <f t="shared" si="2"/>
        <v>735</v>
      </c>
      <c r="I56">
        <f t="shared" si="1"/>
        <v>735</v>
      </c>
    </row>
    <row r="57" spans="2:9" ht="86.4" outlineLevel="1" x14ac:dyDescent="0.3">
      <c r="B57" s="35"/>
      <c r="C57" s="11" t="s">
        <v>319</v>
      </c>
      <c r="D57" s="8"/>
      <c r="E57" s="40"/>
      <c r="F57" s="49"/>
      <c r="G57" s="29" t="str">
        <f t="shared" si="2"/>
        <v/>
      </c>
      <c r="I57">
        <f t="shared" si="1"/>
        <v>0</v>
      </c>
    </row>
    <row r="58" spans="2:9" x14ac:dyDescent="0.3">
      <c r="B58" s="8" t="s">
        <v>93</v>
      </c>
      <c r="C58" s="7" t="s">
        <v>320</v>
      </c>
      <c r="D58" s="8" t="s">
        <v>43</v>
      </c>
      <c r="E58" s="40">
        <v>10</v>
      </c>
      <c r="F58" s="50">
        <v>281.57</v>
      </c>
      <c r="G58" s="29">
        <f t="shared" si="2"/>
        <v>2815.7</v>
      </c>
      <c r="I58">
        <f t="shared" si="1"/>
        <v>2815.7</v>
      </c>
    </row>
    <row r="59" spans="2:9" ht="57.6" outlineLevel="1" x14ac:dyDescent="0.3">
      <c r="B59" s="35"/>
      <c r="C59" s="11" t="s">
        <v>321</v>
      </c>
      <c r="D59" s="8"/>
      <c r="E59" s="40"/>
      <c r="F59" s="49"/>
      <c r="G59" s="29" t="str">
        <f t="shared" si="2"/>
        <v/>
      </c>
      <c r="I59">
        <f t="shared" si="1"/>
        <v>0</v>
      </c>
    </row>
    <row r="60" spans="2:9" x14ac:dyDescent="0.3">
      <c r="B60" s="8" t="s">
        <v>96</v>
      </c>
      <c r="C60" s="7" t="s">
        <v>322</v>
      </c>
      <c r="D60" s="8"/>
      <c r="E60" s="40"/>
      <c r="F60" s="49"/>
      <c r="G60" s="29" t="str">
        <f t="shared" si="2"/>
        <v/>
      </c>
      <c r="I60">
        <f t="shared" si="1"/>
        <v>0</v>
      </c>
    </row>
    <row r="61" spans="2:9" x14ac:dyDescent="0.3">
      <c r="B61" s="35" t="s">
        <v>98</v>
      </c>
      <c r="C61" s="11" t="s">
        <v>323</v>
      </c>
      <c r="D61" s="8" t="s">
        <v>50</v>
      </c>
      <c r="E61" s="40">
        <v>500</v>
      </c>
      <c r="F61" s="50">
        <v>5.14</v>
      </c>
      <c r="G61" s="29">
        <f t="shared" si="2"/>
        <v>2570</v>
      </c>
      <c r="I61">
        <f t="shared" si="1"/>
        <v>2570</v>
      </c>
    </row>
    <row r="62" spans="2:9" ht="43.2" outlineLevel="1" x14ac:dyDescent="0.3">
      <c r="B62" s="35"/>
      <c r="C62" s="11" t="s">
        <v>324</v>
      </c>
      <c r="D62" s="8"/>
      <c r="E62" s="40"/>
      <c r="F62" s="49"/>
      <c r="G62" s="29" t="str">
        <f t="shared" si="2"/>
        <v/>
      </c>
      <c r="I62">
        <f t="shared" si="1"/>
        <v>0</v>
      </c>
    </row>
    <row r="63" spans="2:9" x14ac:dyDescent="0.3">
      <c r="B63" s="35" t="s">
        <v>112</v>
      </c>
      <c r="C63" s="11" t="s">
        <v>325</v>
      </c>
      <c r="D63" s="8" t="s">
        <v>50</v>
      </c>
      <c r="E63" s="40">
        <v>8</v>
      </c>
      <c r="F63" s="50">
        <v>262.82</v>
      </c>
      <c r="G63" s="29">
        <f t="shared" si="2"/>
        <v>2102.56</v>
      </c>
      <c r="I63">
        <f t="shared" si="1"/>
        <v>2102.56</v>
      </c>
    </row>
    <row r="64" spans="2:9" ht="43.2" outlineLevel="1" x14ac:dyDescent="0.3">
      <c r="B64" s="35"/>
      <c r="C64" s="11" t="s">
        <v>326</v>
      </c>
      <c r="D64" s="8"/>
      <c r="E64" s="40"/>
      <c r="F64" s="49"/>
      <c r="G64" s="29" t="str">
        <f t="shared" si="2"/>
        <v/>
      </c>
      <c r="I64">
        <f t="shared" si="1"/>
        <v>0</v>
      </c>
    </row>
    <row r="65" spans="2:7" x14ac:dyDescent="0.3">
      <c r="E65" s="44"/>
      <c r="F65" s="53" t="s">
        <v>127</v>
      </c>
      <c r="G65" s="29">
        <f>SUM(G9:G64)</f>
        <v>26007.15</v>
      </c>
    </row>
    <row r="66" spans="2:7" x14ac:dyDescent="0.3">
      <c r="E66" s="44"/>
      <c r="F66" s="45"/>
      <c r="G66" s="45"/>
    </row>
    <row r="67" spans="2:7" ht="125.25" customHeight="1" x14ac:dyDescent="0.3">
      <c r="B67" s="68" t="s">
        <v>128</v>
      </c>
      <c r="C67" s="68"/>
      <c r="D67" s="68"/>
      <c r="E67" s="68"/>
      <c r="F67" s="68"/>
      <c r="G67" s="68"/>
    </row>
    <row r="68" spans="2:7" x14ac:dyDescent="0.3">
      <c r="E68" s="44"/>
      <c r="F68" s="45"/>
      <c r="G68" s="45"/>
    </row>
  </sheetData>
  <sheetProtection formatColumns="0" selectLockedCells="1"/>
  <mergeCells count="4">
    <mergeCell ref="B2:G2"/>
    <mergeCell ref="B3:G3"/>
    <mergeCell ref="B4:G4"/>
    <mergeCell ref="B67:G6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zoomScaleNormal="100" workbookViewId="0">
      <pane xSplit="1" ySplit="6" topLeftCell="B46" activePane="bottomRight" state="frozen"/>
      <selection pane="topRight" activeCell="B1" sqref="B1"/>
      <selection pane="bottomLeft" activeCell="A7" sqref="A7"/>
      <selection pane="bottomRight" activeCell="E48" sqref="E48"/>
    </sheetView>
  </sheetViews>
  <sheetFormatPr defaultColWidth="9.109375" defaultRowHeight="14.4" outlineLevelRow="1" x14ac:dyDescent="0.3"/>
  <cols>
    <col min="1" max="1" width="2" hidden="1" customWidth="1"/>
    <col min="2" max="2" width="8.6640625" style="34" customWidth="1"/>
    <col min="3" max="3" width="52.6640625" style="16" customWidth="1"/>
    <col min="4" max="4" width="8.6640625" style="3" customWidth="1"/>
    <col min="5" max="5" width="8.6640625" style="4" customWidth="1"/>
    <col min="6" max="7" width="8.6640625" style="33" customWidth="1"/>
  </cols>
  <sheetData>
    <row r="1" spans="2:9" x14ac:dyDescent="0.3">
      <c r="C1"/>
      <c r="D1"/>
      <c r="E1"/>
      <c r="F1" s="22"/>
      <c r="G1" s="22"/>
    </row>
    <row r="2" spans="2:9" ht="15.6" x14ac:dyDescent="0.3">
      <c r="B2" s="66" t="s">
        <v>21</v>
      </c>
      <c r="C2" s="66"/>
      <c r="D2" s="66"/>
      <c r="E2" s="66"/>
      <c r="F2" s="66"/>
      <c r="G2" s="66"/>
    </row>
    <row r="3" spans="2:9" x14ac:dyDescent="0.3">
      <c r="B3" s="67" t="s">
        <v>22</v>
      </c>
      <c r="C3" s="67"/>
      <c r="D3" s="67"/>
      <c r="E3" s="67"/>
      <c r="F3" s="67"/>
      <c r="G3" s="67"/>
    </row>
    <row r="4" spans="2:9" x14ac:dyDescent="0.3">
      <c r="B4" s="67" t="s">
        <v>11</v>
      </c>
      <c r="C4" s="67"/>
      <c r="D4" s="67"/>
      <c r="E4" s="67"/>
      <c r="F4" s="67"/>
      <c r="G4" s="67"/>
    </row>
    <row r="5" spans="2:9" x14ac:dyDescent="0.3">
      <c r="C5"/>
      <c r="D5"/>
      <c r="E5"/>
      <c r="F5" s="22"/>
      <c r="G5" s="22"/>
    </row>
    <row r="6" spans="2:9" ht="43.2" x14ac:dyDescent="0.3">
      <c r="B6" s="8" t="s">
        <v>1</v>
      </c>
      <c r="C6" s="10" t="s">
        <v>24</v>
      </c>
      <c r="D6" s="8" t="s">
        <v>25</v>
      </c>
      <c r="E6" s="9" t="s">
        <v>26</v>
      </c>
      <c r="F6" s="28" t="s">
        <v>27</v>
      </c>
      <c r="G6" s="28" t="s">
        <v>28</v>
      </c>
    </row>
    <row r="7" spans="2:9" x14ac:dyDescent="0.3">
      <c r="B7" s="8" t="s">
        <v>29</v>
      </c>
      <c r="C7" s="7" t="s">
        <v>327</v>
      </c>
      <c r="D7" s="8"/>
      <c r="E7" s="40"/>
      <c r="F7" s="49"/>
      <c r="G7" s="42"/>
    </row>
    <row r="8" spans="2:9" ht="16.2" x14ac:dyDescent="0.3">
      <c r="B8" s="35" t="s">
        <v>31</v>
      </c>
      <c r="C8" s="11" t="s">
        <v>328</v>
      </c>
      <c r="D8" s="8" t="s">
        <v>33</v>
      </c>
      <c r="E8" s="40">
        <v>55</v>
      </c>
      <c r="F8" s="50">
        <v>1.06</v>
      </c>
      <c r="G8" s="29">
        <f t="shared" ref="G8:G39" si="0">IF(E8&gt;0,E8*F8,"")</f>
        <v>58.300000000000004</v>
      </c>
      <c r="I8">
        <f>ROUND(E8*F8,2)</f>
        <v>58.3</v>
      </c>
    </row>
    <row r="9" spans="2:9" outlineLevel="1" x14ac:dyDescent="0.3">
      <c r="B9" s="35"/>
      <c r="C9" s="11" t="s">
        <v>329</v>
      </c>
      <c r="D9" s="8"/>
      <c r="E9" s="40"/>
      <c r="F9" s="49"/>
      <c r="G9" s="29" t="str">
        <f t="shared" si="0"/>
        <v/>
      </c>
      <c r="I9">
        <f t="shared" ref="I9:I54" si="1">ROUND(E9*F9,2)</f>
        <v>0</v>
      </c>
    </row>
    <row r="10" spans="2:9" x14ac:dyDescent="0.3">
      <c r="B10" s="35" t="s">
        <v>35</v>
      </c>
      <c r="C10" s="11" t="s">
        <v>147</v>
      </c>
      <c r="D10" s="8" t="s">
        <v>50</v>
      </c>
      <c r="E10" s="40">
        <v>60</v>
      </c>
      <c r="F10" s="50">
        <v>40.75</v>
      </c>
      <c r="G10" s="29">
        <f t="shared" si="0"/>
        <v>2445</v>
      </c>
      <c r="I10">
        <f t="shared" si="1"/>
        <v>2445</v>
      </c>
    </row>
    <row r="11" spans="2:9" ht="115.2" outlineLevel="1" x14ac:dyDescent="0.3">
      <c r="B11" s="35"/>
      <c r="C11" s="11" t="s">
        <v>130</v>
      </c>
      <c r="D11" s="8"/>
      <c r="E11" s="40"/>
      <c r="F11" s="49"/>
      <c r="G11" s="29" t="str">
        <f t="shared" si="0"/>
        <v/>
      </c>
      <c r="I11">
        <f t="shared" si="1"/>
        <v>0</v>
      </c>
    </row>
    <row r="12" spans="2:9" ht="16.2" x14ac:dyDescent="0.3">
      <c r="B12" s="35" t="s">
        <v>38</v>
      </c>
      <c r="C12" s="11" t="s">
        <v>149</v>
      </c>
      <c r="D12" s="8" t="s">
        <v>126</v>
      </c>
      <c r="E12" s="40">
        <v>3</v>
      </c>
      <c r="F12" s="50">
        <v>606.96</v>
      </c>
      <c r="G12" s="29">
        <f t="shared" si="0"/>
        <v>1820.88</v>
      </c>
      <c r="I12">
        <f t="shared" si="1"/>
        <v>1820.88</v>
      </c>
    </row>
    <row r="13" spans="2:9" ht="115.2" outlineLevel="1" x14ac:dyDescent="0.3">
      <c r="B13" s="35"/>
      <c r="C13" s="11" t="s">
        <v>133</v>
      </c>
      <c r="D13" s="8"/>
      <c r="E13" s="40"/>
      <c r="F13" s="49"/>
      <c r="G13" s="29" t="str">
        <f t="shared" si="0"/>
        <v/>
      </c>
      <c r="I13">
        <f t="shared" si="1"/>
        <v>0</v>
      </c>
    </row>
    <row r="14" spans="2:9" x14ac:dyDescent="0.3">
      <c r="B14" s="35" t="s">
        <v>41</v>
      </c>
      <c r="C14" s="11" t="s">
        <v>330</v>
      </c>
      <c r="D14" s="8" t="s">
        <v>50</v>
      </c>
      <c r="E14" s="40">
        <v>300</v>
      </c>
      <c r="F14" s="50">
        <v>5.03</v>
      </c>
      <c r="G14" s="29">
        <f t="shared" si="0"/>
        <v>1509</v>
      </c>
      <c r="I14">
        <f t="shared" si="1"/>
        <v>1509</v>
      </c>
    </row>
    <row r="15" spans="2:9" ht="43.2" outlineLevel="1" x14ac:dyDescent="0.3">
      <c r="B15" s="35"/>
      <c r="C15" s="11" t="s">
        <v>331</v>
      </c>
      <c r="D15" s="8"/>
      <c r="E15" s="40"/>
      <c r="F15" s="49"/>
      <c r="G15" s="29" t="str">
        <f t="shared" si="0"/>
        <v/>
      </c>
      <c r="I15">
        <f t="shared" si="1"/>
        <v>0</v>
      </c>
    </row>
    <row r="16" spans="2:9" ht="16.2" x14ac:dyDescent="0.3">
      <c r="B16" s="35" t="s">
        <v>45</v>
      </c>
      <c r="C16" s="11" t="s">
        <v>332</v>
      </c>
      <c r="D16" s="8" t="s">
        <v>126</v>
      </c>
      <c r="E16" s="40">
        <v>2</v>
      </c>
      <c r="F16" s="50">
        <v>411.25</v>
      </c>
      <c r="G16" s="29">
        <f t="shared" si="0"/>
        <v>822.5</v>
      </c>
      <c r="I16">
        <f t="shared" si="1"/>
        <v>822.5</v>
      </c>
    </row>
    <row r="17" spans="2:9" ht="72" outlineLevel="1" x14ac:dyDescent="0.3">
      <c r="B17" s="35"/>
      <c r="C17" s="11" t="s">
        <v>333</v>
      </c>
      <c r="D17" s="8"/>
      <c r="E17" s="40"/>
      <c r="F17" s="49"/>
      <c r="G17" s="29" t="str">
        <f t="shared" si="0"/>
        <v/>
      </c>
      <c r="I17">
        <f t="shared" si="1"/>
        <v>0</v>
      </c>
    </row>
    <row r="18" spans="2:9" x14ac:dyDescent="0.3">
      <c r="B18" s="35" t="s">
        <v>48</v>
      </c>
      <c r="C18" s="11" t="s">
        <v>334</v>
      </c>
      <c r="D18" s="8" t="s">
        <v>50</v>
      </c>
      <c r="E18" s="40">
        <v>15</v>
      </c>
      <c r="F18" s="50">
        <v>5.01</v>
      </c>
      <c r="G18" s="29">
        <f t="shared" si="0"/>
        <v>75.149999999999991</v>
      </c>
      <c r="I18">
        <f t="shared" si="1"/>
        <v>75.150000000000006</v>
      </c>
    </row>
    <row r="19" spans="2:9" ht="115.2" outlineLevel="1" x14ac:dyDescent="0.3">
      <c r="B19" s="35"/>
      <c r="C19" s="11" t="s">
        <v>138</v>
      </c>
      <c r="D19" s="8"/>
      <c r="E19" s="40"/>
      <c r="F19" s="49"/>
      <c r="G19" s="29" t="str">
        <f t="shared" si="0"/>
        <v/>
      </c>
      <c r="I19">
        <f t="shared" si="1"/>
        <v>0</v>
      </c>
    </row>
    <row r="20" spans="2:9" ht="28.8" x14ac:dyDescent="0.3">
      <c r="B20" s="35" t="s">
        <v>335</v>
      </c>
      <c r="C20" s="11" t="s">
        <v>336</v>
      </c>
      <c r="D20" s="8" t="s">
        <v>50</v>
      </c>
      <c r="E20" s="40">
        <v>4</v>
      </c>
      <c r="F20" s="50">
        <v>202.58</v>
      </c>
      <c r="G20" s="29">
        <f t="shared" si="0"/>
        <v>810.32</v>
      </c>
      <c r="I20">
        <f t="shared" si="1"/>
        <v>810.32</v>
      </c>
    </row>
    <row r="21" spans="2:9" ht="158.4" outlineLevel="1" x14ac:dyDescent="0.3">
      <c r="B21" s="35"/>
      <c r="C21" s="11" t="s">
        <v>337</v>
      </c>
      <c r="D21" s="8"/>
      <c r="E21" s="40"/>
      <c r="F21" s="49"/>
      <c r="G21" s="29" t="str">
        <f t="shared" si="0"/>
        <v/>
      </c>
      <c r="I21">
        <f t="shared" si="1"/>
        <v>0</v>
      </c>
    </row>
    <row r="22" spans="2:9" ht="16.2" x14ac:dyDescent="0.3">
      <c r="B22" s="35" t="s">
        <v>338</v>
      </c>
      <c r="C22" s="11" t="s">
        <v>187</v>
      </c>
      <c r="D22" s="8" t="s">
        <v>33</v>
      </c>
      <c r="E22" s="40">
        <v>3</v>
      </c>
      <c r="F22" s="50">
        <v>13.94</v>
      </c>
      <c r="G22" s="29">
        <f t="shared" si="0"/>
        <v>41.82</v>
      </c>
      <c r="I22">
        <f t="shared" si="1"/>
        <v>41.82</v>
      </c>
    </row>
    <row r="23" spans="2:9" ht="86.4" outlineLevel="1" x14ac:dyDescent="0.3">
      <c r="B23" s="35"/>
      <c r="C23" s="11" t="s">
        <v>65</v>
      </c>
      <c r="D23" s="8"/>
      <c r="E23" s="40"/>
      <c r="F23" s="49"/>
      <c r="G23" s="29" t="str">
        <f t="shared" si="0"/>
        <v/>
      </c>
      <c r="I23">
        <f t="shared" si="1"/>
        <v>0</v>
      </c>
    </row>
    <row r="24" spans="2:9" x14ac:dyDescent="0.3">
      <c r="B24" s="8" t="s">
        <v>52</v>
      </c>
      <c r="C24" s="7" t="s">
        <v>339</v>
      </c>
      <c r="D24" s="8"/>
      <c r="E24" s="40"/>
      <c r="F24" s="49"/>
      <c r="G24" s="29" t="str">
        <f t="shared" si="0"/>
        <v/>
      </c>
      <c r="I24">
        <f t="shared" si="1"/>
        <v>0</v>
      </c>
    </row>
    <row r="25" spans="2:9" ht="16.2" x14ac:dyDescent="0.3">
      <c r="B25" s="35" t="s">
        <v>54</v>
      </c>
      <c r="C25" s="11" t="s">
        <v>328</v>
      </c>
      <c r="D25" s="8" t="s">
        <v>33</v>
      </c>
      <c r="E25" s="40">
        <v>50</v>
      </c>
      <c r="F25" s="50">
        <v>1.05</v>
      </c>
      <c r="G25" s="29">
        <f t="shared" si="0"/>
        <v>52.5</v>
      </c>
      <c r="I25">
        <f t="shared" si="1"/>
        <v>52.5</v>
      </c>
    </row>
    <row r="26" spans="2:9" outlineLevel="1" x14ac:dyDescent="0.3">
      <c r="B26" s="35"/>
      <c r="C26" s="11" t="s">
        <v>329</v>
      </c>
      <c r="D26" s="8"/>
      <c r="E26" s="40"/>
      <c r="F26" s="49"/>
      <c r="G26" s="29" t="str">
        <f t="shared" si="0"/>
        <v/>
      </c>
      <c r="I26">
        <f t="shared" si="1"/>
        <v>0</v>
      </c>
    </row>
    <row r="27" spans="2:9" x14ac:dyDescent="0.3">
      <c r="B27" s="35" t="s">
        <v>57</v>
      </c>
      <c r="C27" s="11" t="s">
        <v>147</v>
      </c>
      <c r="D27" s="8" t="s">
        <v>50</v>
      </c>
      <c r="E27" s="40">
        <v>20</v>
      </c>
      <c r="F27" s="50">
        <v>40.75</v>
      </c>
      <c r="G27" s="29">
        <f t="shared" si="0"/>
        <v>815</v>
      </c>
      <c r="I27">
        <f t="shared" si="1"/>
        <v>815</v>
      </c>
    </row>
    <row r="28" spans="2:9" ht="115.2" outlineLevel="1" x14ac:dyDescent="0.3">
      <c r="B28" s="35"/>
      <c r="C28" s="11" t="s">
        <v>130</v>
      </c>
      <c r="D28" s="8"/>
      <c r="E28" s="40"/>
      <c r="F28" s="49"/>
      <c r="G28" s="29" t="str">
        <f t="shared" si="0"/>
        <v/>
      </c>
      <c r="I28">
        <f t="shared" si="1"/>
        <v>0</v>
      </c>
    </row>
    <row r="29" spans="2:9" ht="16.2" x14ac:dyDescent="0.3">
      <c r="B29" s="35" t="s">
        <v>340</v>
      </c>
      <c r="C29" s="11" t="s">
        <v>149</v>
      </c>
      <c r="D29" s="8" t="s">
        <v>126</v>
      </c>
      <c r="E29" s="40">
        <v>3</v>
      </c>
      <c r="F29" s="50">
        <v>606.96</v>
      </c>
      <c r="G29" s="29">
        <f t="shared" si="0"/>
        <v>1820.88</v>
      </c>
      <c r="I29">
        <f t="shared" si="1"/>
        <v>1820.88</v>
      </c>
    </row>
    <row r="30" spans="2:9" ht="115.2" outlineLevel="1" x14ac:dyDescent="0.3">
      <c r="B30" s="35"/>
      <c r="C30" s="11" t="s">
        <v>133</v>
      </c>
      <c r="D30" s="8"/>
      <c r="E30" s="40"/>
      <c r="F30" s="49"/>
      <c r="G30" s="29" t="str">
        <f t="shared" si="0"/>
        <v/>
      </c>
      <c r="I30">
        <f t="shared" si="1"/>
        <v>0</v>
      </c>
    </row>
    <row r="31" spans="2:9" ht="16.2" x14ac:dyDescent="0.3">
      <c r="B31" s="35" t="s">
        <v>341</v>
      </c>
      <c r="C31" s="11" t="s">
        <v>332</v>
      </c>
      <c r="D31" s="8" t="s">
        <v>126</v>
      </c>
      <c r="E31" s="40">
        <v>2</v>
      </c>
      <c r="F31" s="50">
        <v>411.25</v>
      </c>
      <c r="G31" s="29">
        <f t="shared" si="0"/>
        <v>822.5</v>
      </c>
      <c r="I31">
        <f t="shared" si="1"/>
        <v>822.5</v>
      </c>
    </row>
    <row r="32" spans="2:9" ht="73.5" customHeight="1" outlineLevel="1" x14ac:dyDescent="0.3">
      <c r="B32" s="35"/>
      <c r="C32" s="11" t="s">
        <v>333</v>
      </c>
      <c r="D32" s="8"/>
      <c r="E32" s="40"/>
      <c r="F32" s="49"/>
      <c r="G32" s="29" t="str">
        <f t="shared" si="0"/>
        <v/>
      </c>
      <c r="I32">
        <f t="shared" si="1"/>
        <v>0</v>
      </c>
    </row>
    <row r="33" spans="2:9" x14ac:dyDescent="0.3">
      <c r="B33" s="35" t="s">
        <v>342</v>
      </c>
      <c r="C33" s="11" t="s">
        <v>334</v>
      </c>
      <c r="D33" s="8" t="s">
        <v>50</v>
      </c>
      <c r="E33" s="40">
        <v>15</v>
      </c>
      <c r="F33" s="50">
        <v>5.01</v>
      </c>
      <c r="G33" s="29">
        <f t="shared" si="0"/>
        <v>75.149999999999991</v>
      </c>
      <c r="I33">
        <f t="shared" si="1"/>
        <v>75.150000000000006</v>
      </c>
    </row>
    <row r="34" spans="2:9" ht="115.2" outlineLevel="1" x14ac:dyDescent="0.3">
      <c r="B34" s="35"/>
      <c r="C34" s="11" t="s">
        <v>138</v>
      </c>
      <c r="D34" s="8"/>
      <c r="E34" s="40"/>
      <c r="F34" s="49"/>
      <c r="G34" s="29" t="str">
        <f t="shared" si="0"/>
        <v/>
      </c>
      <c r="I34">
        <f t="shared" si="1"/>
        <v>0</v>
      </c>
    </row>
    <row r="35" spans="2:9" x14ac:dyDescent="0.3">
      <c r="B35" s="8" t="s">
        <v>61</v>
      </c>
      <c r="C35" s="7" t="s">
        <v>343</v>
      </c>
      <c r="D35" s="8"/>
      <c r="E35" s="40"/>
      <c r="F35" s="49"/>
      <c r="G35" s="29" t="str">
        <f t="shared" si="0"/>
        <v/>
      </c>
      <c r="I35">
        <f t="shared" si="1"/>
        <v>0</v>
      </c>
    </row>
    <row r="36" spans="2:9" ht="16.2" x14ac:dyDescent="0.3">
      <c r="B36" s="35" t="s">
        <v>63</v>
      </c>
      <c r="C36" s="11" t="s">
        <v>344</v>
      </c>
      <c r="D36" s="8" t="s">
        <v>33</v>
      </c>
      <c r="E36" s="40">
        <v>600</v>
      </c>
      <c r="F36" s="50">
        <v>2.48</v>
      </c>
      <c r="G36" s="29">
        <f t="shared" si="0"/>
        <v>1488</v>
      </c>
      <c r="I36">
        <f t="shared" si="1"/>
        <v>1488</v>
      </c>
    </row>
    <row r="37" spans="2:9" ht="172.8" outlineLevel="1" x14ac:dyDescent="0.3">
      <c r="B37" s="35"/>
      <c r="C37" s="11" t="s">
        <v>345</v>
      </c>
      <c r="D37" s="8"/>
      <c r="E37" s="40"/>
      <c r="F37" s="49"/>
      <c r="G37" s="29" t="str">
        <f t="shared" si="0"/>
        <v/>
      </c>
      <c r="I37">
        <f t="shared" si="1"/>
        <v>0</v>
      </c>
    </row>
    <row r="38" spans="2:9" ht="16.2" x14ac:dyDescent="0.3">
      <c r="B38" s="35" t="s">
        <v>66</v>
      </c>
      <c r="C38" s="11" t="s">
        <v>346</v>
      </c>
      <c r="D38" s="8" t="s">
        <v>126</v>
      </c>
      <c r="E38" s="40">
        <v>4</v>
      </c>
      <c r="F38" s="50">
        <v>7.14</v>
      </c>
      <c r="G38" s="29">
        <f t="shared" si="0"/>
        <v>28.56</v>
      </c>
      <c r="I38">
        <f t="shared" si="1"/>
        <v>28.56</v>
      </c>
    </row>
    <row r="39" spans="2:9" ht="57.6" outlineLevel="1" x14ac:dyDescent="0.3">
      <c r="B39" s="35"/>
      <c r="C39" s="11" t="s">
        <v>347</v>
      </c>
      <c r="D39" s="8"/>
      <c r="E39" s="40"/>
      <c r="F39" s="49"/>
      <c r="G39" s="29" t="str">
        <f t="shared" si="0"/>
        <v/>
      </c>
      <c r="I39">
        <f t="shared" si="1"/>
        <v>0</v>
      </c>
    </row>
    <row r="40" spans="2:9" ht="16.2" x14ac:dyDescent="0.3">
      <c r="B40" s="35" t="s">
        <v>69</v>
      </c>
      <c r="C40" s="11" t="s">
        <v>257</v>
      </c>
      <c r="D40" s="8" t="s">
        <v>33</v>
      </c>
      <c r="E40" s="40">
        <v>5</v>
      </c>
      <c r="F40" s="50">
        <v>71.16</v>
      </c>
      <c r="G40" s="29">
        <f t="shared" ref="G40:G54" si="2">IF(E40&gt;0,E40*F40,"")</f>
        <v>355.79999999999995</v>
      </c>
      <c r="I40">
        <f t="shared" si="1"/>
        <v>355.8</v>
      </c>
    </row>
    <row r="41" spans="2:9" ht="72" outlineLevel="1" x14ac:dyDescent="0.3">
      <c r="B41" s="35"/>
      <c r="C41" s="11" t="s">
        <v>348</v>
      </c>
      <c r="D41" s="8"/>
      <c r="E41" s="40"/>
      <c r="F41" s="49"/>
      <c r="G41" s="29" t="str">
        <f t="shared" si="2"/>
        <v/>
      </c>
      <c r="I41">
        <f t="shared" si="1"/>
        <v>0</v>
      </c>
    </row>
    <row r="42" spans="2:9" ht="16.2" x14ac:dyDescent="0.3">
      <c r="B42" s="35" t="s">
        <v>72</v>
      </c>
      <c r="C42" s="11" t="s">
        <v>349</v>
      </c>
      <c r="D42" s="8" t="s">
        <v>33</v>
      </c>
      <c r="E42" s="40">
        <v>15</v>
      </c>
      <c r="F42" s="50">
        <v>96.81</v>
      </c>
      <c r="G42" s="29">
        <f t="shared" si="2"/>
        <v>1452.15</v>
      </c>
      <c r="I42">
        <f t="shared" si="1"/>
        <v>1452.15</v>
      </c>
    </row>
    <row r="43" spans="2:9" ht="86.4" outlineLevel="1" x14ac:dyDescent="0.3">
      <c r="B43" s="35"/>
      <c r="C43" s="11" t="s">
        <v>261</v>
      </c>
      <c r="D43" s="8"/>
      <c r="E43" s="40"/>
      <c r="F43" s="49"/>
      <c r="G43" s="29" t="str">
        <f t="shared" si="2"/>
        <v/>
      </c>
      <c r="I43">
        <f t="shared" si="1"/>
        <v>0</v>
      </c>
    </row>
    <row r="44" spans="2:9" ht="16.2" x14ac:dyDescent="0.3">
      <c r="B44" s="35" t="s">
        <v>75</v>
      </c>
      <c r="C44" s="11" t="s">
        <v>332</v>
      </c>
      <c r="D44" s="8" t="s">
        <v>126</v>
      </c>
      <c r="E44" s="40">
        <v>2</v>
      </c>
      <c r="F44" s="50">
        <v>411.25</v>
      </c>
      <c r="G44" s="29">
        <f t="shared" si="2"/>
        <v>822.5</v>
      </c>
      <c r="I44">
        <f t="shared" si="1"/>
        <v>822.5</v>
      </c>
    </row>
    <row r="45" spans="2:9" ht="57.6" outlineLevel="1" x14ac:dyDescent="0.3">
      <c r="B45" s="35"/>
      <c r="C45" s="11" t="s">
        <v>350</v>
      </c>
      <c r="D45" s="8"/>
      <c r="E45" s="40"/>
      <c r="F45" s="49"/>
      <c r="G45" s="29" t="str">
        <f t="shared" si="2"/>
        <v/>
      </c>
      <c r="I45">
        <f t="shared" si="1"/>
        <v>0</v>
      </c>
    </row>
    <row r="46" spans="2:9" x14ac:dyDescent="0.3">
      <c r="B46" s="35" t="s">
        <v>351</v>
      </c>
      <c r="C46" s="11" t="s">
        <v>352</v>
      </c>
      <c r="D46" s="8" t="s">
        <v>50</v>
      </c>
      <c r="E46" s="40">
        <v>15</v>
      </c>
      <c r="F46" s="50">
        <v>5.01</v>
      </c>
      <c r="G46" s="29">
        <f t="shared" si="2"/>
        <v>75.149999999999991</v>
      </c>
      <c r="I46">
        <f t="shared" si="1"/>
        <v>75.150000000000006</v>
      </c>
    </row>
    <row r="47" spans="2:9" ht="16.5" customHeight="1" outlineLevel="1" x14ac:dyDescent="0.3">
      <c r="B47" s="35"/>
      <c r="C47" s="11" t="s">
        <v>353</v>
      </c>
      <c r="D47" s="8"/>
      <c r="E47" s="40"/>
      <c r="F47" s="49"/>
      <c r="G47" s="29" t="str">
        <f t="shared" si="2"/>
        <v/>
      </c>
      <c r="I47">
        <f t="shared" si="1"/>
        <v>0</v>
      </c>
    </row>
    <row r="48" spans="2:9" ht="16.2" x14ac:dyDescent="0.3">
      <c r="B48" s="35" t="s">
        <v>354</v>
      </c>
      <c r="C48" s="11" t="s">
        <v>355</v>
      </c>
      <c r="D48" s="8" t="s">
        <v>33</v>
      </c>
      <c r="E48" s="40">
        <v>4</v>
      </c>
      <c r="F48" s="50">
        <v>39.840000000000003</v>
      </c>
      <c r="G48" s="29">
        <f t="shared" si="2"/>
        <v>159.36000000000001</v>
      </c>
      <c r="I48">
        <f t="shared" si="1"/>
        <v>159.36000000000001</v>
      </c>
    </row>
    <row r="49" spans="2:9" ht="57.6" outlineLevel="1" x14ac:dyDescent="0.3">
      <c r="B49" s="35"/>
      <c r="C49" s="11" t="s">
        <v>356</v>
      </c>
      <c r="D49" s="8"/>
      <c r="E49" s="40"/>
      <c r="F49" s="49"/>
      <c r="G49" s="29" t="str">
        <f t="shared" si="2"/>
        <v/>
      </c>
      <c r="I49">
        <f t="shared" si="1"/>
        <v>0</v>
      </c>
    </row>
    <row r="50" spans="2:9" x14ac:dyDescent="0.3">
      <c r="B50" s="8" t="s">
        <v>78</v>
      </c>
      <c r="C50" s="7" t="s">
        <v>357</v>
      </c>
      <c r="D50" s="8"/>
      <c r="E50" s="40"/>
      <c r="F50" s="49"/>
      <c r="G50" s="29" t="str">
        <f t="shared" si="2"/>
        <v/>
      </c>
      <c r="I50">
        <f t="shared" si="1"/>
        <v>0</v>
      </c>
    </row>
    <row r="51" spans="2:9" ht="16.2" x14ac:dyDescent="0.3">
      <c r="B51" s="35" t="s">
        <v>80</v>
      </c>
      <c r="C51" s="11" t="s">
        <v>149</v>
      </c>
      <c r="D51" s="8" t="s">
        <v>126</v>
      </c>
      <c r="E51" s="40">
        <v>1</v>
      </c>
      <c r="F51" s="50">
        <v>606.94000000000005</v>
      </c>
      <c r="G51" s="29">
        <f t="shared" si="2"/>
        <v>606.94000000000005</v>
      </c>
      <c r="I51">
        <f t="shared" si="1"/>
        <v>606.94000000000005</v>
      </c>
    </row>
    <row r="52" spans="2:9" ht="115.2" outlineLevel="1" x14ac:dyDescent="0.3">
      <c r="B52" s="35"/>
      <c r="C52" s="11" t="s">
        <v>133</v>
      </c>
      <c r="D52" s="8"/>
      <c r="E52" s="40"/>
      <c r="F52" s="49"/>
      <c r="G52" s="29" t="str">
        <f t="shared" si="2"/>
        <v/>
      </c>
      <c r="I52">
        <f t="shared" si="1"/>
        <v>0</v>
      </c>
    </row>
    <row r="53" spans="2:9" x14ac:dyDescent="0.3">
      <c r="B53" s="35" t="s">
        <v>83</v>
      </c>
      <c r="C53" s="11" t="s">
        <v>358</v>
      </c>
      <c r="D53" s="8" t="s">
        <v>50</v>
      </c>
      <c r="E53" s="40">
        <v>3</v>
      </c>
      <c r="F53" s="50">
        <v>201.6</v>
      </c>
      <c r="G53" s="29">
        <f t="shared" si="2"/>
        <v>604.79999999999995</v>
      </c>
      <c r="I53">
        <f t="shared" si="1"/>
        <v>604.79999999999995</v>
      </c>
    </row>
    <row r="54" spans="2:9" ht="100.8" outlineLevel="1" x14ac:dyDescent="0.3">
      <c r="B54" s="35"/>
      <c r="C54" s="11" t="s">
        <v>359</v>
      </c>
      <c r="D54" s="8"/>
      <c r="E54" s="40"/>
      <c r="F54" s="49"/>
      <c r="G54" s="29" t="str">
        <f t="shared" si="2"/>
        <v/>
      </c>
      <c r="I54">
        <f t="shared" si="1"/>
        <v>0</v>
      </c>
    </row>
    <row r="55" spans="2:9" x14ac:dyDescent="0.3">
      <c r="D55" s="2"/>
      <c r="E55" s="5"/>
      <c r="F55" s="53" t="s">
        <v>127</v>
      </c>
      <c r="G55" s="29">
        <f>SUM(G8:G54)</f>
        <v>16762.259999999998</v>
      </c>
    </row>
    <row r="56" spans="2:9" x14ac:dyDescent="0.3">
      <c r="E56" s="44"/>
      <c r="F56" s="45"/>
      <c r="G56" s="45"/>
    </row>
    <row r="57" spans="2:9" ht="123" customHeight="1" x14ac:dyDescent="0.3">
      <c r="B57" s="68" t="s">
        <v>128</v>
      </c>
      <c r="C57" s="68"/>
      <c r="D57" s="68"/>
      <c r="E57" s="68"/>
      <c r="F57" s="68"/>
      <c r="G57" s="68"/>
    </row>
    <row r="58" spans="2:9" x14ac:dyDescent="0.3">
      <c r="E58" s="44"/>
      <c r="F58" s="45"/>
      <c r="G58" s="45"/>
    </row>
  </sheetData>
  <sheetProtection formatColumns="0" selectLockedCells="1"/>
  <mergeCells count="4">
    <mergeCell ref="B2:G2"/>
    <mergeCell ref="B3:G3"/>
    <mergeCell ref="B4:G4"/>
    <mergeCell ref="B57:G5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9"/>
  <sheetViews>
    <sheetView topLeftCell="B1" workbookViewId="0">
      <selection activeCell="F9" sqref="F9"/>
    </sheetView>
  </sheetViews>
  <sheetFormatPr defaultRowHeight="14.4" x14ac:dyDescent="0.3"/>
  <cols>
    <col min="1" max="1" width="0" hidden="1" customWidth="1"/>
    <col min="7" max="7" width="33.109375" customWidth="1"/>
  </cols>
  <sheetData>
    <row r="2" spans="2:7" ht="15.6" x14ac:dyDescent="0.3">
      <c r="B2" s="66" t="s">
        <v>21</v>
      </c>
      <c r="C2" s="66"/>
      <c r="D2" s="66"/>
      <c r="E2" s="66"/>
      <c r="F2" s="66"/>
      <c r="G2" s="66"/>
    </row>
    <row r="3" spans="2:7" x14ac:dyDescent="0.3">
      <c r="B3" s="67" t="s">
        <v>22</v>
      </c>
      <c r="C3" s="67"/>
      <c r="D3" s="67"/>
      <c r="E3" s="67"/>
      <c r="F3" s="67"/>
      <c r="G3" s="67"/>
    </row>
    <row r="4" spans="2:7" x14ac:dyDescent="0.3">
      <c r="B4" s="67" t="s">
        <v>11</v>
      </c>
      <c r="C4" s="67"/>
      <c r="D4" s="67"/>
      <c r="E4" s="67"/>
      <c r="F4" s="67"/>
      <c r="G4" s="67"/>
    </row>
    <row r="6" spans="2:7" x14ac:dyDescent="0.3">
      <c r="C6" s="39" t="s">
        <v>15</v>
      </c>
    </row>
    <row r="9" spans="2:7" x14ac:dyDescent="0.3">
      <c r="F9" s="47"/>
    </row>
  </sheetData>
  <sheetProtection formatColumns="0" selectLockedCells="1"/>
  <mergeCells count="3">
    <mergeCell ref="B2:G2"/>
    <mergeCell ref="B3:G3"/>
    <mergeCell ref="B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workbookViewId="0">
      <pane xSplit="1" ySplit="6" topLeftCell="B19" activePane="bottomRight" state="frozen"/>
      <selection pane="topRight" activeCell="B1" sqref="B1"/>
      <selection pane="bottomLeft" activeCell="A7" sqref="A7"/>
      <selection pane="bottomRight" activeCell="K13" sqref="K13"/>
    </sheetView>
  </sheetViews>
  <sheetFormatPr defaultColWidth="9.109375" defaultRowHeight="14.4" outlineLevelRow="1" x14ac:dyDescent="0.3"/>
  <cols>
    <col min="1" max="1" width="2" hidden="1" customWidth="1"/>
    <col min="2" max="2" width="8.6640625" style="34" customWidth="1"/>
    <col min="3" max="3" width="58.5546875" style="16" customWidth="1"/>
    <col min="4" max="4" width="8.6640625" style="3" customWidth="1"/>
    <col min="5" max="5" width="8.6640625" style="4" customWidth="1"/>
    <col min="6" max="7" width="8.6640625" style="33" customWidth="1"/>
  </cols>
  <sheetData>
    <row r="1" spans="1:9" x14ac:dyDescent="0.3">
      <c r="C1"/>
      <c r="D1"/>
      <c r="E1"/>
      <c r="F1" s="22"/>
      <c r="G1" s="22"/>
    </row>
    <row r="2" spans="1:9" ht="15.6" x14ac:dyDescent="0.3">
      <c r="B2" s="66" t="s">
        <v>21</v>
      </c>
      <c r="C2" s="66"/>
      <c r="D2" s="66"/>
      <c r="E2" s="66"/>
      <c r="F2" s="66"/>
      <c r="G2" s="66"/>
    </row>
    <row r="3" spans="1:9" x14ac:dyDescent="0.3">
      <c r="B3" s="67" t="s">
        <v>22</v>
      </c>
      <c r="C3" s="67"/>
      <c r="D3" s="67"/>
      <c r="E3" s="67"/>
      <c r="F3" s="67"/>
      <c r="G3" s="67"/>
    </row>
    <row r="4" spans="1:9" x14ac:dyDescent="0.3">
      <c r="B4" s="67" t="s">
        <v>11</v>
      </c>
      <c r="C4" s="67"/>
      <c r="D4" s="67"/>
      <c r="E4" s="67"/>
      <c r="F4" s="67"/>
      <c r="G4" s="67"/>
    </row>
    <row r="5" spans="1:9" x14ac:dyDescent="0.3">
      <c r="C5"/>
      <c r="D5"/>
      <c r="E5"/>
      <c r="F5" s="22"/>
      <c r="G5" s="22"/>
    </row>
    <row r="6" spans="1:9" ht="43.2" x14ac:dyDescent="0.3">
      <c r="A6" s="1"/>
      <c r="B6" s="8" t="s">
        <v>1</v>
      </c>
      <c r="C6" s="10" t="s">
        <v>24</v>
      </c>
      <c r="D6" s="8" t="s">
        <v>25</v>
      </c>
      <c r="E6" s="9" t="s">
        <v>26</v>
      </c>
      <c r="F6" s="28" t="s">
        <v>27</v>
      </c>
      <c r="G6" s="28" t="s">
        <v>28</v>
      </c>
    </row>
    <row r="7" spans="1:9" x14ac:dyDescent="0.3">
      <c r="B7" s="8" t="s">
        <v>29</v>
      </c>
      <c r="C7" s="7" t="s">
        <v>360</v>
      </c>
      <c r="D7" s="8"/>
      <c r="E7" s="40"/>
      <c r="F7" s="49"/>
      <c r="G7" s="42"/>
    </row>
    <row r="8" spans="1:9" x14ac:dyDescent="0.3">
      <c r="B8" s="35" t="s">
        <v>31</v>
      </c>
      <c r="C8" s="11" t="s">
        <v>147</v>
      </c>
      <c r="D8" s="8" t="s">
        <v>50</v>
      </c>
      <c r="E8" s="40">
        <v>3</v>
      </c>
      <c r="F8" s="50">
        <v>40.770000000000003</v>
      </c>
      <c r="G8" s="29">
        <f t="shared" ref="G8:G28" si="0">IF(E8&gt;0,E8*F8,"")</f>
        <v>122.31</v>
      </c>
      <c r="I8">
        <f>ROUND(E8*F8,2)</f>
        <v>122.31</v>
      </c>
    </row>
    <row r="9" spans="1:9" ht="100.8" outlineLevel="1" x14ac:dyDescent="0.3">
      <c r="B9" s="35"/>
      <c r="C9" s="11" t="s">
        <v>130</v>
      </c>
      <c r="D9" s="8"/>
      <c r="E9" s="40"/>
      <c r="F9" s="49"/>
      <c r="G9" s="29" t="str">
        <f t="shared" si="0"/>
        <v/>
      </c>
      <c r="I9">
        <f t="shared" ref="I9:I28" si="1">ROUND(E9*F9,2)</f>
        <v>0</v>
      </c>
    </row>
    <row r="10" spans="1:9" ht="16.2" x14ac:dyDescent="0.3">
      <c r="B10" s="35" t="s">
        <v>35</v>
      </c>
      <c r="C10" s="11" t="s">
        <v>149</v>
      </c>
      <c r="D10" s="8" t="s">
        <v>126</v>
      </c>
      <c r="E10" s="40">
        <v>0.2</v>
      </c>
      <c r="F10" s="50">
        <v>606.92999999999995</v>
      </c>
      <c r="G10" s="29">
        <f t="shared" si="0"/>
        <v>121.386</v>
      </c>
      <c r="I10">
        <f t="shared" si="1"/>
        <v>121.39</v>
      </c>
    </row>
    <row r="11" spans="1:9" ht="100.8" outlineLevel="1" x14ac:dyDescent="0.3">
      <c r="B11" s="35"/>
      <c r="C11" s="11" t="s">
        <v>133</v>
      </c>
      <c r="D11" s="8"/>
      <c r="E11" s="40"/>
      <c r="F11" s="49"/>
      <c r="G11" s="29" t="str">
        <f t="shared" si="0"/>
        <v/>
      </c>
      <c r="I11">
        <f t="shared" si="1"/>
        <v>0</v>
      </c>
    </row>
    <row r="12" spans="1:9" x14ac:dyDescent="0.3">
      <c r="B12" s="8" t="s">
        <v>52</v>
      </c>
      <c r="C12" s="7" t="s">
        <v>361</v>
      </c>
      <c r="D12" s="8"/>
      <c r="E12" s="40"/>
      <c r="F12" s="49"/>
      <c r="G12" s="29" t="str">
        <f t="shared" si="0"/>
        <v/>
      </c>
      <c r="I12">
        <f t="shared" si="1"/>
        <v>0</v>
      </c>
    </row>
    <row r="13" spans="1:9" ht="16.2" x14ac:dyDescent="0.3">
      <c r="B13" s="35" t="s">
        <v>54</v>
      </c>
      <c r="C13" s="11" t="s">
        <v>362</v>
      </c>
      <c r="D13" s="8" t="s">
        <v>33</v>
      </c>
      <c r="E13" s="40">
        <v>5</v>
      </c>
      <c r="F13" s="50">
        <v>223.44</v>
      </c>
      <c r="G13" s="29">
        <f t="shared" si="0"/>
        <v>1117.2</v>
      </c>
      <c r="I13">
        <f t="shared" si="1"/>
        <v>1117.2</v>
      </c>
    </row>
    <row r="14" spans="1:9" ht="86.4" outlineLevel="1" x14ac:dyDescent="0.3">
      <c r="B14" s="35"/>
      <c r="C14" s="11" t="s">
        <v>363</v>
      </c>
      <c r="D14" s="8"/>
      <c r="E14" s="40"/>
      <c r="F14" s="49"/>
      <c r="G14" s="29" t="str">
        <f t="shared" si="0"/>
        <v/>
      </c>
      <c r="I14">
        <f t="shared" si="1"/>
        <v>0</v>
      </c>
    </row>
    <row r="15" spans="1:9" ht="16.2" x14ac:dyDescent="0.3">
      <c r="B15" s="35" t="s">
        <v>57</v>
      </c>
      <c r="C15" s="11" t="s">
        <v>364</v>
      </c>
      <c r="D15" s="8" t="s">
        <v>33</v>
      </c>
      <c r="E15" s="40">
        <v>8</v>
      </c>
      <c r="F15" s="50">
        <v>374.23</v>
      </c>
      <c r="G15" s="29">
        <f t="shared" si="0"/>
        <v>2993.84</v>
      </c>
      <c r="I15">
        <f t="shared" si="1"/>
        <v>2993.84</v>
      </c>
    </row>
    <row r="16" spans="1:9" ht="86.4" outlineLevel="1" x14ac:dyDescent="0.3">
      <c r="B16" s="35"/>
      <c r="C16" s="11" t="s">
        <v>365</v>
      </c>
      <c r="D16" s="8"/>
      <c r="E16" s="40"/>
      <c r="F16" s="49"/>
      <c r="G16" s="29" t="str">
        <f t="shared" si="0"/>
        <v/>
      </c>
      <c r="I16">
        <f t="shared" si="1"/>
        <v>0</v>
      </c>
    </row>
    <row r="17" spans="2:9" ht="16.2" x14ac:dyDescent="0.3">
      <c r="B17" s="35" t="s">
        <v>340</v>
      </c>
      <c r="C17" s="11" t="s">
        <v>366</v>
      </c>
      <c r="D17" s="8" t="s">
        <v>33</v>
      </c>
      <c r="E17" s="40">
        <v>8</v>
      </c>
      <c r="F17" s="50">
        <v>295.64</v>
      </c>
      <c r="G17" s="29">
        <f t="shared" si="0"/>
        <v>2365.12</v>
      </c>
      <c r="I17">
        <f t="shared" si="1"/>
        <v>2365.12</v>
      </c>
    </row>
    <row r="18" spans="2:9" ht="86.4" outlineLevel="1" x14ac:dyDescent="0.3">
      <c r="B18" s="35"/>
      <c r="C18" s="11" t="s">
        <v>367</v>
      </c>
      <c r="D18" s="8"/>
      <c r="E18" s="40"/>
      <c r="F18" s="49"/>
      <c r="G18" s="29" t="str">
        <f t="shared" si="0"/>
        <v/>
      </c>
      <c r="I18">
        <f t="shared" si="1"/>
        <v>0</v>
      </c>
    </row>
    <row r="19" spans="2:9" ht="43.2" outlineLevel="1" x14ac:dyDescent="0.3">
      <c r="B19" s="35"/>
      <c r="C19" s="11" t="s">
        <v>368</v>
      </c>
      <c r="D19" s="8"/>
      <c r="E19" s="40"/>
      <c r="F19" s="49"/>
      <c r="G19" s="29" t="str">
        <f t="shared" si="0"/>
        <v/>
      </c>
      <c r="I19">
        <f t="shared" si="1"/>
        <v>0</v>
      </c>
    </row>
    <row r="20" spans="2:9" x14ac:dyDescent="0.3">
      <c r="B20" s="35" t="s">
        <v>341</v>
      </c>
      <c r="C20" s="11" t="s">
        <v>369</v>
      </c>
      <c r="D20" s="8" t="s">
        <v>43</v>
      </c>
      <c r="E20" s="40">
        <v>2</v>
      </c>
      <c r="F20" s="50">
        <v>265.93</v>
      </c>
      <c r="G20" s="29">
        <f t="shared" si="0"/>
        <v>531.86</v>
      </c>
      <c r="I20">
        <f t="shared" si="1"/>
        <v>531.86</v>
      </c>
    </row>
    <row r="21" spans="2:9" ht="28.8" outlineLevel="1" x14ac:dyDescent="0.3">
      <c r="B21" s="35"/>
      <c r="C21" s="11" t="s">
        <v>370</v>
      </c>
      <c r="D21" s="8"/>
      <c r="E21" s="40"/>
      <c r="F21" s="49"/>
      <c r="G21" s="29" t="str">
        <f t="shared" si="0"/>
        <v/>
      </c>
      <c r="I21">
        <f t="shared" si="1"/>
        <v>0</v>
      </c>
    </row>
    <row r="22" spans="2:9" x14ac:dyDescent="0.3">
      <c r="B22" s="35" t="s">
        <v>342</v>
      </c>
      <c r="C22" s="11" t="s">
        <v>371</v>
      </c>
      <c r="D22" s="8" t="s">
        <v>43</v>
      </c>
      <c r="E22" s="40">
        <v>2</v>
      </c>
      <c r="F22" s="50">
        <v>187.33</v>
      </c>
      <c r="G22" s="29">
        <f t="shared" si="0"/>
        <v>374.66</v>
      </c>
      <c r="I22">
        <f t="shared" si="1"/>
        <v>374.66</v>
      </c>
    </row>
    <row r="23" spans="2:9" ht="28.8" outlineLevel="1" x14ac:dyDescent="0.3">
      <c r="B23" s="35"/>
      <c r="C23" s="11" t="s">
        <v>372</v>
      </c>
      <c r="D23" s="8"/>
      <c r="E23" s="40"/>
      <c r="F23" s="49"/>
      <c r="G23" s="29" t="str">
        <f t="shared" si="0"/>
        <v/>
      </c>
      <c r="I23">
        <f t="shared" si="1"/>
        <v>0</v>
      </c>
    </row>
    <row r="24" spans="2:9" x14ac:dyDescent="0.3">
      <c r="B24" s="8" t="s">
        <v>61</v>
      </c>
      <c r="C24" s="7" t="s">
        <v>308</v>
      </c>
      <c r="D24" s="8"/>
      <c r="E24" s="40"/>
      <c r="F24" s="49"/>
      <c r="G24" s="29" t="str">
        <f t="shared" si="0"/>
        <v/>
      </c>
      <c r="I24">
        <f t="shared" si="1"/>
        <v>0</v>
      </c>
    </row>
    <row r="25" spans="2:9" x14ac:dyDescent="0.3">
      <c r="B25" s="35" t="s">
        <v>63</v>
      </c>
      <c r="C25" s="11" t="s">
        <v>147</v>
      </c>
      <c r="D25" s="8" t="s">
        <v>50</v>
      </c>
      <c r="E25" s="40">
        <v>3</v>
      </c>
      <c r="F25" s="50">
        <v>40.770000000000003</v>
      </c>
      <c r="G25" s="29">
        <f t="shared" si="0"/>
        <v>122.31</v>
      </c>
      <c r="I25">
        <f t="shared" si="1"/>
        <v>122.31</v>
      </c>
    </row>
    <row r="26" spans="2:9" ht="100.8" outlineLevel="1" x14ac:dyDescent="0.3">
      <c r="B26" s="35"/>
      <c r="C26" s="11" t="s">
        <v>130</v>
      </c>
      <c r="D26" s="8"/>
      <c r="E26" s="40"/>
      <c r="F26" s="49"/>
      <c r="G26" s="29" t="str">
        <f t="shared" si="0"/>
        <v/>
      </c>
      <c r="I26">
        <f t="shared" si="1"/>
        <v>0</v>
      </c>
    </row>
    <row r="27" spans="2:9" ht="16.2" x14ac:dyDescent="0.3">
      <c r="B27" s="35" t="s">
        <v>66</v>
      </c>
      <c r="C27" s="11" t="s">
        <v>149</v>
      </c>
      <c r="D27" s="8" t="s">
        <v>126</v>
      </c>
      <c r="E27" s="40">
        <v>0.3</v>
      </c>
      <c r="F27" s="50">
        <v>606.94000000000005</v>
      </c>
      <c r="G27" s="29">
        <f t="shared" si="0"/>
        <v>182.08200000000002</v>
      </c>
      <c r="I27">
        <f t="shared" si="1"/>
        <v>182.08</v>
      </c>
    </row>
    <row r="28" spans="2:9" ht="100.8" outlineLevel="1" x14ac:dyDescent="0.3">
      <c r="B28" s="35"/>
      <c r="C28" s="11" t="s">
        <v>133</v>
      </c>
      <c r="D28" s="8"/>
      <c r="E28" s="40"/>
      <c r="F28" s="49"/>
      <c r="G28" s="29" t="str">
        <f t="shared" si="0"/>
        <v/>
      </c>
      <c r="I28">
        <f t="shared" si="1"/>
        <v>0</v>
      </c>
    </row>
    <row r="29" spans="2:9" x14ac:dyDescent="0.3">
      <c r="D29" s="2"/>
      <c r="E29" s="44"/>
      <c r="F29" s="53" t="s">
        <v>127</v>
      </c>
      <c r="G29" s="29">
        <f>SUM(G7:G28)</f>
        <v>7930.768</v>
      </c>
    </row>
    <row r="30" spans="2:9" x14ac:dyDescent="0.3">
      <c r="E30" s="44"/>
      <c r="F30" s="45"/>
      <c r="G30" s="45"/>
    </row>
    <row r="31" spans="2:9" ht="108.75" customHeight="1" x14ac:dyDescent="0.3">
      <c r="B31" s="68" t="s">
        <v>128</v>
      </c>
      <c r="C31" s="68"/>
      <c r="D31" s="68"/>
      <c r="E31" s="68"/>
      <c r="F31" s="68"/>
      <c r="G31" s="68"/>
    </row>
    <row r="32" spans="2:9" x14ac:dyDescent="0.3">
      <c r="E32" s="44"/>
      <c r="F32" s="45"/>
      <c r="G32" s="45"/>
    </row>
  </sheetData>
  <sheetProtection formatColumns="0" selectLockedCells="1"/>
  <mergeCells count="4">
    <mergeCell ref="B2:G2"/>
    <mergeCell ref="B3:G3"/>
    <mergeCell ref="B4:G4"/>
    <mergeCell ref="B31:G3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2"/>
  <sheetViews>
    <sheetView tabSelected="1" zoomScaleNormal="100" workbookViewId="0">
      <pane xSplit="1" ySplit="6" topLeftCell="B25" activePane="bottomRight" state="frozen"/>
      <selection pane="topRight" activeCell="B1" sqref="B1"/>
      <selection pane="bottomLeft" activeCell="A7" sqref="A7"/>
      <selection pane="bottomRight" activeCell="L20" sqref="L20"/>
    </sheetView>
  </sheetViews>
  <sheetFormatPr defaultColWidth="9.109375" defaultRowHeight="14.4" outlineLevelRow="1" x14ac:dyDescent="0.3"/>
  <cols>
    <col min="1" max="1" width="2" hidden="1" customWidth="1"/>
    <col min="2" max="2" width="8.6640625" style="34" customWidth="1"/>
    <col min="3" max="3" width="50" style="16" customWidth="1"/>
    <col min="4" max="4" width="8.6640625" style="2" customWidth="1"/>
    <col min="5" max="5" width="8.6640625" style="4" customWidth="1"/>
    <col min="6" max="7" width="8.6640625" style="33" customWidth="1"/>
  </cols>
  <sheetData>
    <row r="1" spans="2:9" x14ac:dyDescent="0.3">
      <c r="C1"/>
      <c r="D1"/>
      <c r="E1"/>
      <c r="F1" s="22"/>
      <c r="G1" s="22"/>
    </row>
    <row r="2" spans="2:9" ht="15.6" x14ac:dyDescent="0.3">
      <c r="B2" s="66" t="s">
        <v>21</v>
      </c>
      <c r="C2" s="66"/>
      <c r="D2" s="66"/>
      <c r="E2" s="66"/>
      <c r="F2" s="66"/>
      <c r="G2" s="66"/>
    </row>
    <row r="3" spans="2:9" x14ac:dyDescent="0.3">
      <c r="B3" s="67" t="s">
        <v>22</v>
      </c>
      <c r="C3" s="67"/>
      <c r="D3" s="67"/>
      <c r="E3" s="67"/>
      <c r="F3" s="67"/>
      <c r="G3" s="67"/>
    </row>
    <row r="4" spans="2:9" x14ac:dyDescent="0.3">
      <c r="B4" s="67" t="s">
        <v>19</v>
      </c>
      <c r="C4" s="67"/>
      <c r="D4" s="67"/>
      <c r="E4" s="67"/>
      <c r="F4" s="67"/>
      <c r="G4" s="67"/>
    </row>
    <row r="5" spans="2:9" x14ac:dyDescent="0.3">
      <c r="C5"/>
      <c r="D5"/>
      <c r="E5"/>
      <c r="F5" s="22"/>
      <c r="G5" s="22"/>
    </row>
    <row r="6" spans="2:9" ht="43.2" x14ac:dyDescent="0.3">
      <c r="B6" s="8" t="s">
        <v>1</v>
      </c>
      <c r="C6" s="10" t="s">
        <v>24</v>
      </c>
      <c r="D6" s="8" t="s">
        <v>25</v>
      </c>
      <c r="E6" s="9" t="s">
        <v>26</v>
      </c>
      <c r="F6" s="28" t="s">
        <v>27</v>
      </c>
      <c r="G6" s="28" t="s">
        <v>28</v>
      </c>
    </row>
    <row r="7" spans="2:9" x14ac:dyDescent="0.3">
      <c r="B7" s="8" t="s">
        <v>29</v>
      </c>
      <c r="C7" s="7" t="s">
        <v>189</v>
      </c>
      <c r="D7" s="9"/>
      <c r="E7" s="40"/>
      <c r="F7" s="52"/>
      <c r="G7" s="42"/>
    </row>
    <row r="8" spans="2:9" x14ac:dyDescent="0.3">
      <c r="B8" s="41" t="s">
        <v>31</v>
      </c>
      <c r="C8" s="11" t="s">
        <v>373</v>
      </c>
      <c r="D8" s="9" t="s">
        <v>43</v>
      </c>
      <c r="E8" s="40">
        <v>23</v>
      </c>
      <c r="F8" s="51">
        <v>281.61</v>
      </c>
      <c r="G8" s="29">
        <f t="shared" ref="G8:G29" si="0">IF(E8&gt;0,E8*F8,"")</f>
        <v>6477.0300000000007</v>
      </c>
      <c r="I8">
        <f>ROUND(E8*F8,2)</f>
        <v>6477.03</v>
      </c>
    </row>
    <row r="9" spans="2:9" ht="30" customHeight="1" outlineLevel="1" x14ac:dyDescent="0.3">
      <c r="B9" s="35"/>
      <c r="C9" s="11" t="s">
        <v>321</v>
      </c>
      <c r="D9" s="9"/>
      <c r="E9" s="40"/>
      <c r="F9" s="52"/>
      <c r="G9" s="29" t="str">
        <f t="shared" si="0"/>
        <v/>
      </c>
      <c r="I9">
        <f t="shared" ref="I9:I29" si="1">ROUND(E9*F9,2)</f>
        <v>0</v>
      </c>
    </row>
    <row r="10" spans="2:9" x14ac:dyDescent="0.3">
      <c r="B10" s="35" t="s">
        <v>35</v>
      </c>
      <c r="C10" s="11" t="s">
        <v>374</v>
      </c>
      <c r="D10" s="9" t="s">
        <v>43</v>
      </c>
      <c r="E10" s="40">
        <v>8</v>
      </c>
      <c r="F10" s="51">
        <v>1022.42</v>
      </c>
      <c r="G10" s="29">
        <f t="shared" si="0"/>
        <v>8179.36</v>
      </c>
      <c r="I10">
        <f t="shared" si="1"/>
        <v>8179.36</v>
      </c>
    </row>
    <row r="11" spans="2:9" ht="28.8" outlineLevel="1" x14ac:dyDescent="0.3">
      <c r="B11" s="35"/>
      <c r="C11" s="11" t="s">
        <v>375</v>
      </c>
      <c r="D11" s="9" t="s">
        <v>376</v>
      </c>
      <c r="E11" s="40"/>
      <c r="F11" s="52"/>
      <c r="G11" s="29" t="str">
        <f t="shared" si="0"/>
        <v/>
      </c>
      <c r="I11">
        <f t="shared" si="1"/>
        <v>0</v>
      </c>
    </row>
    <row r="12" spans="2:9" x14ac:dyDescent="0.3">
      <c r="B12" s="8">
        <v>2</v>
      </c>
      <c r="C12" s="19" t="s">
        <v>377</v>
      </c>
      <c r="D12" s="9"/>
      <c r="E12" s="40"/>
      <c r="F12" s="52"/>
      <c r="G12" s="29" t="str">
        <f t="shared" si="0"/>
        <v/>
      </c>
      <c r="I12">
        <f t="shared" si="1"/>
        <v>0</v>
      </c>
    </row>
    <row r="13" spans="2:9" x14ac:dyDescent="0.3">
      <c r="B13" s="35" t="s">
        <v>54</v>
      </c>
      <c r="C13" s="11" t="s">
        <v>378</v>
      </c>
      <c r="D13" s="9" t="s">
        <v>50</v>
      </c>
      <c r="E13" s="40">
        <v>120</v>
      </c>
      <c r="F13" s="51">
        <v>5.49</v>
      </c>
      <c r="G13" s="29">
        <f t="shared" si="0"/>
        <v>658.80000000000007</v>
      </c>
      <c r="I13">
        <f t="shared" si="1"/>
        <v>658.8</v>
      </c>
    </row>
    <row r="14" spans="2:9" ht="28.8" outlineLevel="1" x14ac:dyDescent="0.3">
      <c r="B14" s="35"/>
      <c r="C14" s="11" t="s">
        <v>379</v>
      </c>
      <c r="D14" s="9"/>
      <c r="E14" s="40"/>
      <c r="F14" s="52"/>
      <c r="G14" s="29" t="str">
        <f t="shared" si="0"/>
        <v/>
      </c>
      <c r="I14">
        <f t="shared" si="1"/>
        <v>0</v>
      </c>
    </row>
    <row r="15" spans="2:9" x14ac:dyDescent="0.3">
      <c r="B15" s="35" t="s">
        <v>57</v>
      </c>
      <c r="C15" s="11" t="s">
        <v>380</v>
      </c>
      <c r="D15" s="9" t="s">
        <v>50</v>
      </c>
      <c r="E15" s="40">
        <v>200</v>
      </c>
      <c r="F15" s="51">
        <v>31.75</v>
      </c>
      <c r="G15" s="29">
        <f t="shared" si="0"/>
        <v>6350</v>
      </c>
      <c r="I15">
        <f t="shared" si="1"/>
        <v>6350</v>
      </c>
    </row>
    <row r="16" spans="2:9" ht="15" customHeight="1" outlineLevel="1" x14ac:dyDescent="0.3">
      <c r="B16" s="35"/>
      <c r="C16" s="11" t="s">
        <v>381</v>
      </c>
      <c r="D16" s="9"/>
      <c r="E16" s="40"/>
      <c r="F16" s="52"/>
      <c r="G16" s="29" t="str">
        <f t="shared" si="0"/>
        <v/>
      </c>
      <c r="I16">
        <f t="shared" si="1"/>
        <v>0</v>
      </c>
    </row>
    <row r="17" spans="2:9" x14ac:dyDescent="0.3">
      <c r="B17" s="8" t="s">
        <v>61</v>
      </c>
      <c r="C17" s="7" t="s">
        <v>382</v>
      </c>
      <c r="D17" s="9"/>
      <c r="E17" s="40"/>
      <c r="F17" s="52"/>
      <c r="G17" s="29" t="str">
        <f t="shared" si="0"/>
        <v/>
      </c>
      <c r="I17">
        <f t="shared" si="1"/>
        <v>0</v>
      </c>
    </row>
    <row r="18" spans="2:9" x14ac:dyDescent="0.3">
      <c r="B18" s="35" t="s">
        <v>63</v>
      </c>
      <c r="C18" s="11" t="s">
        <v>383</v>
      </c>
      <c r="D18" s="9" t="s">
        <v>50</v>
      </c>
      <c r="E18" s="40">
        <v>600</v>
      </c>
      <c r="F18" s="51">
        <v>5.47</v>
      </c>
      <c r="G18" s="29">
        <f t="shared" si="0"/>
        <v>3282</v>
      </c>
      <c r="I18">
        <f t="shared" si="1"/>
        <v>3282</v>
      </c>
    </row>
    <row r="19" spans="2:9" outlineLevel="1" x14ac:dyDescent="0.3">
      <c r="B19" s="35"/>
      <c r="C19" s="11" t="s">
        <v>384</v>
      </c>
      <c r="D19" s="9"/>
      <c r="E19" s="40"/>
      <c r="F19" s="52"/>
      <c r="G19" s="29" t="str">
        <f t="shared" si="0"/>
        <v/>
      </c>
      <c r="I19">
        <f t="shared" si="1"/>
        <v>0</v>
      </c>
    </row>
    <row r="20" spans="2:9" x14ac:dyDescent="0.3">
      <c r="B20" s="35" t="s">
        <v>66</v>
      </c>
      <c r="C20" s="11" t="s">
        <v>385</v>
      </c>
      <c r="D20" s="9" t="s">
        <v>50</v>
      </c>
      <c r="E20" s="40">
        <v>18</v>
      </c>
      <c r="F20" s="51">
        <v>230.31</v>
      </c>
      <c r="G20" s="29">
        <f t="shared" si="0"/>
        <v>4145.58</v>
      </c>
      <c r="I20">
        <f t="shared" si="1"/>
        <v>4145.58</v>
      </c>
    </row>
    <row r="21" spans="2:9" ht="57.6" outlineLevel="1" x14ac:dyDescent="0.3">
      <c r="B21" s="35"/>
      <c r="C21" s="11" t="s">
        <v>386</v>
      </c>
      <c r="D21" s="9"/>
      <c r="E21" s="40"/>
      <c r="F21" s="52"/>
      <c r="G21" s="29" t="str">
        <f t="shared" si="0"/>
        <v/>
      </c>
      <c r="I21">
        <f t="shared" si="1"/>
        <v>0</v>
      </c>
    </row>
    <row r="22" spans="2:9" x14ac:dyDescent="0.3">
      <c r="B22" s="35" t="s">
        <v>69</v>
      </c>
      <c r="C22" s="11" t="s">
        <v>387</v>
      </c>
      <c r="D22" s="9" t="s">
        <v>50</v>
      </c>
      <c r="E22" s="40">
        <v>40</v>
      </c>
      <c r="F22" s="51">
        <v>59.88</v>
      </c>
      <c r="G22" s="29">
        <f t="shared" si="0"/>
        <v>2395.2000000000003</v>
      </c>
      <c r="I22">
        <f t="shared" si="1"/>
        <v>2395.1999999999998</v>
      </c>
    </row>
    <row r="23" spans="2:9" ht="29.1" customHeight="1" outlineLevel="1" x14ac:dyDescent="0.3">
      <c r="B23" s="35"/>
      <c r="C23" s="11" t="s">
        <v>388</v>
      </c>
      <c r="D23" s="9"/>
      <c r="E23" s="40"/>
      <c r="F23" s="52"/>
      <c r="G23" s="29" t="str">
        <f t="shared" si="0"/>
        <v/>
      </c>
      <c r="I23">
        <f t="shared" si="1"/>
        <v>0</v>
      </c>
    </row>
    <row r="24" spans="2:9" x14ac:dyDescent="0.3">
      <c r="B24" s="35" t="s">
        <v>72</v>
      </c>
      <c r="C24" s="11" t="s">
        <v>389</v>
      </c>
      <c r="D24" s="9" t="s">
        <v>43</v>
      </c>
      <c r="E24" s="40">
        <v>20</v>
      </c>
      <c r="F24" s="51">
        <v>6.45</v>
      </c>
      <c r="G24" s="29">
        <f t="shared" si="0"/>
        <v>129</v>
      </c>
      <c r="I24">
        <f t="shared" si="1"/>
        <v>129</v>
      </c>
    </row>
    <row r="25" spans="2:9" outlineLevel="1" x14ac:dyDescent="0.3">
      <c r="B25" s="35"/>
      <c r="C25" s="11" t="s">
        <v>390</v>
      </c>
      <c r="D25" s="9"/>
      <c r="E25" s="40"/>
      <c r="F25" s="52"/>
      <c r="G25" s="29" t="str">
        <f t="shared" si="0"/>
        <v/>
      </c>
      <c r="I25">
        <f t="shared" si="1"/>
        <v>0</v>
      </c>
    </row>
    <row r="26" spans="2:9" x14ac:dyDescent="0.3">
      <c r="B26" s="35" t="s">
        <v>75</v>
      </c>
      <c r="C26" s="11" t="s">
        <v>391</v>
      </c>
      <c r="D26" s="9" t="s">
        <v>43</v>
      </c>
      <c r="E26" s="40">
        <v>20</v>
      </c>
      <c r="F26" s="51">
        <v>38.68</v>
      </c>
      <c r="G26" s="29">
        <f t="shared" si="0"/>
        <v>773.6</v>
      </c>
      <c r="I26">
        <f t="shared" si="1"/>
        <v>773.6</v>
      </c>
    </row>
    <row r="27" spans="2:9" ht="28.8" outlineLevel="1" x14ac:dyDescent="0.3">
      <c r="B27" s="35"/>
      <c r="C27" s="11" t="s">
        <v>392</v>
      </c>
      <c r="D27" s="9"/>
      <c r="E27" s="40"/>
      <c r="F27" s="52"/>
      <c r="G27" s="29" t="str">
        <f t="shared" si="0"/>
        <v/>
      </c>
      <c r="I27">
        <f t="shared" si="1"/>
        <v>0</v>
      </c>
    </row>
    <row r="28" spans="2:9" ht="16.2" x14ac:dyDescent="0.3">
      <c r="B28" s="8" t="s">
        <v>78</v>
      </c>
      <c r="C28" s="7" t="s">
        <v>393</v>
      </c>
      <c r="D28" s="9" t="s">
        <v>126</v>
      </c>
      <c r="E28" s="40">
        <v>50</v>
      </c>
      <c r="F28" s="51">
        <v>60.7</v>
      </c>
      <c r="G28" s="29">
        <f t="shared" si="0"/>
        <v>3035</v>
      </c>
      <c r="I28">
        <f t="shared" si="1"/>
        <v>3035</v>
      </c>
    </row>
    <row r="29" spans="2:9" ht="187.2" outlineLevel="1" x14ac:dyDescent="0.3">
      <c r="B29" s="35"/>
      <c r="C29" s="11" t="s">
        <v>394</v>
      </c>
      <c r="D29" s="9"/>
      <c r="E29" s="40"/>
      <c r="F29" s="52"/>
      <c r="G29" s="29" t="str">
        <f t="shared" si="0"/>
        <v/>
      </c>
      <c r="I29">
        <f t="shared" si="1"/>
        <v>0</v>
      </c>
    </row>
    <row r="30" spans="2:9" s="1" customFormat="1" x14ac:dyDescent="0.3">
      <c r="B30" s="3"/>
      <c r="C30" s="17"/>
      <c r="D30" s="2"/>
      <c r="E30" s="2"/>
      <c r="F30" s="53" t="s">
        <v>127</v>
      </c>
      <c r="G30" s="29">
        <f>SUM(G7:G29)</f>
        <v>35425.569999999992</v>
      </c>
    </row>
    <row r="31" spans="2:9" x14ac:dyDescent="0.3">
      <c r="E31" s="44"/>
      <c r="F31" s="45"/>
      <c r="G31" s="45"/>
    </row>
    <row r="32" spans="2:9" ht="127.5" customHeight="1" x14ac:dyDescent="0.3">
      <c r="B32" s="68" t="s">
        <v>128</v>
      </c>
      <c r="C32" s="68"/>
      <c r="D32" s="68"/>
      <c r="E32" s="68"/>
      <c r="F32" s="68"/>
      <c r="G32" s="68"/>
    </row>
  </sheetData>
  <sheetProtection formatColumns="0" selectLockedCells="1"/>
  <mergeCells count="4">
    <mergeCell ref="B2:G2"/>
    <mergeCell ref="B3:G3"/>
    <mergeCell ref="B4:G4"/>
    <mergeCell ref="B32:G3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1" ma:contentTypeDescription="Kurkite naują dokumentą." ma:contentTypeScope="" ma:versionID="1352d9907931342afa5d372b2c2c67e5">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e84579905528b0e9ba6916dbb23fcb76"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Dateandtime xmlns="aa4df4ad-5d2d-40cc-8892-0532580ad8da" xsi:nil="true"/>
    <Statusas xmlns="aa4df4ad-5d2d-40cc-8892-0532580ad8da">Inicijavimas</Statusas>
    <Savininkas xmlns="aa4df4ad-5d2d-40cc-8892-0532580ad8da" xsi:nil="true"/>
  </documentManagement>
</p:properties>
</file>

<file path=customXml/itemProps1.xml><?xml version="1.0" encoding="utf-8"?>
<ds:datastoreItem xmlns:ds="http://schemas.openxmlformats.org/officeDocument/2006/customXml" ds:itemID="{F71BDAD2-F07D-4749-9F6C-39C8A7DAB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52A27B-6DD9-4641-B7C4-B1705EA96436}">
  <ds:schemaRefs>
    <ds:schemaRef ds:uri="http://schemas.microsoft.com/sharepoint/v3/contenttype/forms"/>
  </ds:schemaRefs>
</ds:datastoreItem>
</file>

<file path=customXml/itemProps3.xml><?xml version="1.0" encoding="utf-8"?>
<ds:datastoreItem xmlns:ds="http://schemas.openxmlformats.org/officeDocument/2006/customXml" ds:itemID="{7BF01716-A656-405E-B12A-C934365A9D4B}">
  <ds:schemaRefs>
    <ds:schemaRef ds:uri="http://schemas.microsoft.com/office/2006/metadata/properties"/>
    <ds:schemaRef ds:uri="http://schemas.microsoft.com/office/infopath/2007/PartnerControls"/>
    <ds:schemaRef ds:uri="aa4df4ad-5d2d-40cc-8892-0532580ad8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3</vt:i4>
      </vt:variant>
    </vt:vector>
  </HeadingPairs>
  <TitlesOfParts>
    <vt:vector size="11" baseType="lpstr">
      <vt:lpstr>Suvestinė</vt:lpstr>
      <vt:lpstr>1) Bendrastatybiniai</vt:lpstr>
      <vt:lpstr>2) Tiltai</vt:lpstr>
      <vt:lpstr>3) Peronai platformos</vt:lpstr>
      <vt:lpstr>4) Pralaidos</vt:lpstr>
      <vt:lpstr>5) Tuneliai</vt:lpstr>
      <vt:lpstr>6) Sienutės</vt:lpstr>
      <vt:lpstr>7) Sankasa</vt:lpstr>
      <vt:lpstr>'7) Sankasa'!_Toc24093818</vt:lpstr>
      <vt:lpstr>'2) Tiltai'!_Toc31203296</vt:lpstr>
      <vt:lpstr>'2) Tiltai'!_Toc31203326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Tadas Liubavičius</dc:creator>
  <cp:keywords/>
  <dc:description/>
  <cp:lastModifiedBy>Jūratė Prieskienė</cp:lastModifiedBy>
  <cp:revision/>
  <dcterms:created xsi:type="dcterms:W3CDTF">2015-06-05T18:17:20Z</dcterms:created>
  <dcterms:modified xsi:type="dcterms:W3CDTF">2021-07-22T11:34:42Z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0x01010042590677BDB81E49A6E5799895AA61AB</vt:lpwstr>
  </property>
  <property fmtid="{D5CDD505-2E9C-101B-9397-08002B2CF9AE}" pid="3" name="MSIP_Label_cfcb905c-755b-4fd4-bd20-0d682d4f1d27_Enabled">
    <vt:lpwstr>True</vt:lpwstr>
  </property>
  <property fmtid="{D5CDD505-2E9C-101B-9397-08002B2CF9AE}" pid="4" name="MSIP_Label_cfcb905c-755b-4fd4-bd20-0d682d4f1d27_SiteId">
    <vt:lpwstr>d91d5b65-9d38-4908-9bd1-ebc28a01cade</vt:lpwstr>
  </property>
  <property fmtid="{D5CDD505-2E9C-101B-9397-08002B2CF9AE}" pid="5" name="MSIP_Label_cfcb905c-755b-4fd4-bd20-0d682d4f1d27_SetDate">
    <vt:lpwstr>2020-02-20T14:52:20.5347728Z</vt:lpwstr>
  </property>
  <property fmtid="{D5CDD505-2E9C-101B-9397-08002B2CF9AE}" pid="6" name="MSIP_Label_cfcb905c-755b-4fd4-bd20-0d682d4f1d27_Name">
    <vt:lpwstr>General</vt:lpwstr>
  </property>
  <property fmtid="{D5CDD505-2E9C-101B-9397-08002B2CF9AE}" pid="7" name="MSIP_Label_cfcb905c-755b-4fd4-bd20-0d682d4f1d27_ActionId">
    <vt:lpwstr>67cae488-32de-4b20-8979-912d0cf25aab</vt:lpwstr>
  </property>
  <property fmtid="{D5CDD505-2E9C-101B-9397-08002B2CF9AE}" pid="8" name="MSIP_Label_cfcb905c-755b-4fd4-bd20-0d682d4f1d27_Extended_MSFT_Method">
    <vt:lpwstr>Automatic</vt:lpwstr>
  </property>
  <property fmtid="{D5CDD505-2E9C-101B-9397-08002B2CF9AE}" pid="9" name="Sensitivity">
    <vt:lpwstr>General</vt:lpwstr>
  </property>
</Properties>
</file>