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W:\PROJEKTAI\2025 projektai\Vilniaus MSA\2025-02-11_Vilniaus miesto inžinerinių statinių priežiūros paslaugos\2_Pasiūlymas\Siuntimui\1dalis_Pietinė dalis\"/>
    </mc:Choice>
  </mc:AlternateContent>
  <xr:revisionPtr revIDLastSave="0" documentId="13_ncr:1_{3B1895A8-BD4E-45FF-818B-4A9A72E1E50C}" xr6:coauthVersionLast="47" xr6:coauthVersionMax="47" xr10:uidLastSave="{00000000-0000-0000-0000-000000000000}"/>
  <bookViews>
    <workbookView xWindow="-108" yWindow="-108" windowWidth="23256" windowHeight="12456" xr2:uid="{00000000-000D-0000-FFFF-FFFF00000000}"/>
  </bookViews>
  <sheets>
    <sheet name="Pietinė_dalis_(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F78" i="1"/>
  <c r="F76" i="1"/>
  <c r="F74" i="1"/>
  <c r="F77" i="1"/>
  <c r="F75" i="1"/>
  <c r="F73" i="1"/>
  <c r="F72" i="1"/>
  <c r="F70" i="1"/>
  <c r="F69" i="1"/>
  <c r="F68" i="1"/>
  <c r="F66" i="1"/>
  <c r="F64" i="1"/>
  <c r="F63" i="1"/>
  <c r="F62" i="1"/>
  <c r="F61" i="1"/>
  <c r="F60" i="1"/>
  <c r="F59" i="1"/>
  <c r="F58" i="1"/>
  <c r="F57" i="1"/>
  <c r="F56" i="1"/>
  <c r="F55" i="1"/>
  <c r="F54" i="1"/>
  <c r="F52" i="1"/>
  <c r="F50" i="1"/>
  <c r="F49" i="1"/>
  <c r="F47"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6" i="1"/>
  <c r="F80" i="1" l="1"/>
</calcChain>
</file>

<file path=xl/sharedStrings.xml><?xml version="1.0" encoding="utf-8"?>
<sst xmlns="http://schemas.openxmlformats.org/spreadsheetml/2006/main" count="224" uniqueCount="139">
  <si>
    <t>Eil. Nr.</t>
  </si>
  <si>
    <t>Mato vnt.</t>
  </si>
  <si>
    <t>vnt.</t>
  </si>
  <si>
    <t>2.</t>
  </si>
  <si>
    <t>m3</t>
  </si>
  <si>
    <t>m2</t>
  </si>
  <si>
    <t>Preliminari 36 mėnesių pasiūlymo kaina, EUR su PVM**:</t>
  </si>
  <si>
    <t>21 % PVM:</t>
  </si>
  <si>
    <t>Įkainis, EUR be PVM</t>
  </si>
  <si>
    <t>6=4x5</t>
  </si>
  <si>
    <t>Paslaugų pavadinimas</t>
  </si>
  <si>
    <t xml:space="preserve">Vilniaus miesto inžinerinių statinių keliuose priežiūros paslaugos Pietinėje dalyje  </t>
  </si>
  <si>
    <t>1 pirkimo objekto dalis</t>
  </si>
  <si>
    <t>I</t>
  </si>
  <si>
    <t>1.</t>
  </si>
  <si>
    <t>val.</t>
  </si>
  <si>
    <t>2.1.</t>
  </si>
  <si>
    <t>2.2.</t>
  </si>
  <si>
    <t>2.3.</t>
  </si>
  <si>
    <t>m</t>
  </si>
  <si>
    <t>2.4.</t>
  </si>
  <si>
    <t>2.5.</t>
  </si>
  <si>
    <t>Statybinių konstrukcijų ardymas</t>
  </si>
  <si>
    <t>2.6.</t>
  </si>
  <si>
    <t>Smulkių sudėtingų gelžbetoninių konstrukcijų monolitinimas</t>
  </si>
  <si>
    <t>2.7.</t>
  </si>
  <si>
    <t>2.8.</t>
  </si>
  <si>
    <t>kg</t>
  </si>
  <si>
    <t>2.9.</t>
  </si>
  <si>
    <t>2.10.</t>
  </si>
  <si>
    <t>2.11.</t>
  </si>
  <si>
    <t>Metalinių konstrukcijų perdažymas, nuvalant smėlio srove</t>
  </si>
  <si>
    <t>2.12.</t>
  </si>
  <si>
    <t>Grafičių piešinių plotų uždažymas fasado dažais</t>
  </si>
  <si>
    <t>2.13.</t>
  </si>
  <si>
    <t>2.14.</t>
  </si>
  <si>
    <t>Bituminių elastinių deformacinių siūlių įrengimas</t>
  </si>
  <si>
    <t>2.15.</t>
  </si>
  <si>
    <t>Metalinių def. siūlių su gumine sandarinimo juosta įrengimas</t>
  </si>
  <si>
    <t>2.16.</t>
  </si>
  <si>
    <t>10m</t>
  </si>
  <si>
    <t>2.17.</t>
  </si>
  <si>
    <t>2.18.</t>
  </si>
  <si>
    <t>2.19.</t>
  </si>
  <si>
    <t>Medinių pakloto konstrukcijų remontas</t>
  </si>
  <si>
    <t>2.20.</t>
  </si>
  <si>
    <t>2.21.</t>
  </si>
  <si>
    <t>Išplovų šlaituose užtaisymas gruntu su geotekstile</t>
  </si>
  <si>
    <t>2.22.</t>
  </si>
  <si>
    <t>Paviršių plovimas aušto slėgio srove</t>
  </si>
  <si>
    <t>2.23.</t>
  </si>
  <si>
    <t>Tiltų per Nerį perdangų deformacijų geodeziniai matavimai</t>
  </si>
  <si>
    <t>kart.</t>
  </si>
  <si>
    <t>2.24.</t>
  </si>
  <si>
    <t>II</t>
  </si>
  <si>
    <t>TUNELIAI</t>
  </si>
  <si>
    <t>POŽEMINĖS PĖSČIŲJŲ PERĖJOS</t>
  </si>
  <si>
    <t>III</t>
  </si>
  <si>
    <t>Naujo šviestuvo (be lempų) pakabinimas ir pajungimas</t>
  </si>
  <si>
    <t>Drenažinių siurblių keitimas</t>
  </si>
  <si>
    <t>„Grafiti“ piešinių plotų uždažymas fasado dažais</t>
  </si>
  <si>
    <t>IV.</t>
  </si>
  <si>
    <t>VANDENS PRALAIDOS</t>
  </si>
  <si>
    <t>Plyšių a/b dangoje užtaisymas, frezuojant ir užpilant bitumine mastika</t>
  </si>
  <si>
    <t>Šalitilčio dangos plytelių remontas, papildant pagrindą naujomis medžiagomis</t>
  </si>
  <si>
    <t>Apsauginio betono sluoksnio atstatymas remontiniais mišiniais</t>
  </si>
  <si>
    <t>Metalinių konstrukcijų perdažymas, nuvalant rankiniu būdu</t>
  </si>
  <si>
    <t>Dviejų sluoksnių hidroizoliacijos įrengimas</t>
  </si>
  <si>
    <t>Stiklo pertvarų keitimas (duženų išėmimas, matavimas, montavimas)</t>
  </si>
  <si>
    <t>mėn.</t>
  </si>
  <si>
    <t>TILTAI, VIADUKAI, ESTAKADOS</t>
  </si>
  <si>
    <t>PAGAL UŽSAKYMĄ TEIKIAMOS PASLAUGOS (remonto darbai)</t>
  </si>
  <si>
    <t xml:space="preserve">PASTOVIAI TEIKIAMOS PASLAUGOS (priežiūra) </t>
  </si>
  <si>
    <t>**Šie dydžiai yra naudojami tik tiekėjų pasiūlymams palyginti, į pirkimo sutartį jie nerašomi.</t>
  </si>
  <si>
    <t>Preliminari 36 mėnesių pasiūlymo kaina, EUR be PVM**:</t>
  </si>
  <si>
    <t>Elektros energijos kaina su perdavimu ir akcizu</t>
  </si>
  <si>
    <t>kWh</t>
  </si>
  <si>
    <t>Mokestis už galios dedamąją</t>
  </si>
  <si>
    <t>kW</t>
  </si>
  <si>
    <t>Šviestuvų apdailos elementų remontas</t>
  </si>
  <si>
    <t>Specialisto (ne žemesnės nei 4 kat.) darbo valanda defektų nustatymui</t>
  </si>
  <si>
    <t>Preliminari 36 mėn. apimtis*</t>
  </si>
  <si>
    <t>Preliminari 36 mėn. kaina, EUR be PVM**</t>
  </si>
  <si>
    <t>Duobių asfalto dangoje užtaisymas šaltu asfaltu</t>
  </si>
  <si>
    <t>Šaligatvio įrengimas iš betotinių trinkelių</t>
  </si>
  <si>
    <t>Neregių vedimo sistemos įrengimas iš betoninių trinkelių</t>
  </si>
  <si>
    <t>Pastolių sumontavimas - demontavimas</t>
  </si>
  <si>
    <t>Smulkių sudėtingų gelžbetoninių kontrukcijų armavimas</t>
  </si>
  <si>
    <t>Gelžbetoninių atraminių sienų įrengimas</t>
  </si>
  <si>
    <t>t</t>
  </si>
  <si>
    <t>Smulkių metalinių konstrukcijų remontas (pagaminimas)</t>
  </si>
  <si>
    <t>Metalinių, cinkuotų turėklų įrengimas, gręžiant skyles šalitiltyje</t>
  </si>
  <si>
    <t>Karnizinio (turėklinio) bloko aptaisymas polimerbetonio plokštėmis</t>
  </si>
  <si>
    <t>Grafičių piešinių plotų šalinimas nuo akmeninių paviršių</t>
  </si>
  <si>
    <t>Epoksidinės dangos su smėliu pabarstu įrengimas</t>
  </si>
  <si>
    <t>Betono paviršių padengimas epoksidiniais dažais</t>
  </si>
  <si>
    <t>Apsauginių eismo atitvaru įrengimas prietilčiuose, įkalant statramsčius</t>
  </si>
  <si>
    <t>Apsauginių eismo atitvarų įrengimas ant tilto, tvirtinant inkariniais varžtais</t>
  </si>
  <si>
    <t>Betoninių kelio bortų įrengmas prietiltyje</t>
  </si>
  <si>
    <t>Vandens nuvedimo sistemos iš lietvamzdžių įrengimas</t>
  </si>
  <si>
    <t>Šlaitų tvirtinimo iš betono plytelių įrengimas</t>
  </si>
  <si>
    <t xml:space="preserve">Vejos įrengimas </t>
  </si>
  <si>
    <t>Gelžbetoninių vandens nuvedimo latakų įrengimas</t>
  </si>
  <si>
    <t>Polimerbetonio vandens nuvedimo latakų įrengimas</t>
  </si>
  <si>
    <t>LED antivandalinis šviestuvas 1220x150x65 &gt;4000lm</t>
  </si>
  <si>
    <t>LED antivandalinis šviestuvas 360x360x130 &gt;1900lm</t>
  </si>
  <si>
    <t>Plytelių apdailos remontas</t>
  </si>
  <si>
    <t>Išplovų ištekamuosiuose ir įtekamuosiuose antgaliuose užtaisymas</t>
  </si>
  <si>
    <t>Gelžbetoninių pralaidos antgalių įrengimas (remontas)</t>
  </si>
  <si>
    <t>Pralaidos žiedų remontas</t>
  </si>
  <si>
    <t xml:space="preserve">V. </t>
  </si>
  <si>
    <t>MECHANIZMŲ IR DARBUOTOJŲ DARBO VALANDOS</t>
  </si>
  <si>
    <t>Betono siurblys (betonvežis)</t>
  </si>
  <si>
    <t>Spec. bokštelis</t>
  </si>
  <si>
    <t>3.</t>
  </si>
  <si>
    <t>Kranas</t>
  </si>
  <si>
    <t>4.</t>
  </si>
  <si>
    <t>Mini daugiafunkcinė mašina (freza)</t>
  </si>
  <si>
    <t>5.</t>
  </si>
  <si>
    <t>Vienakaušis ekskavatorius su 0,4 m3 talpos kaušu</t>
  </si>
  <si>
    <t>6.</t>
  </si>
  <si>
    <t>Brigadinė mašina krovininio automobilio bazėje</t>
  </si>
  <si>
    <r>
      <rPr>
        <b/>
        <sz val="10"/>
        <color rgb="FF000000"/>
        <rFont val="Times New Roman"/>
        <family val="1"/>
        <charset val="186"/>
      </rPr>
      <t>*</t>
    </r>
    <r>
      <rPr>
        <sz val="10"/>
        <color rgb="FF000000"/>
        <rFont val="Times New Roman"/>
        <family val="1"/>
        <charset val="186"/>
      </rPr>
      <t>Nurodytos pastoviai teikiamų ir pagal užsakymą teikiamų paslaugų apimtys yra preliminarios, kurios paslaugų teikimo laikotarpiu gali kisti, neviršijant maksimalios pirkimui skirtos lėšų sumos (7.546.912,30 Eur, įskaitant visus mokesčius). Perkančioji organizacija paslaugų teikimo laikotarpiu neįsipareigoja įsigyti visos nurodytos 36 (trisdešimt šešių) mėn. preliminarios paslaugų apimties.</t>
    </r>
  </si>
  <si>
    <t>Asfaltbetonio dangos duobių iki 5 cm užtaisymas</t>
  </si>
  <si>
    <t>Asfaltbetonio dangos duobių iki 10 cm užtaisymas</t>
  </si>
  <si>
    <t>2.25.</t>
  </si>
  <si>
    <t>2.26.</t>
  </si>
  <si>
    <t>2.27.</t>
  </si>
  <si>
    <t>2.28.</t>
  </si>
  <si>
    <t>2.29.</t>
  </si>
  <si>
    <t>2.30.</t>
  </si>
  <si>
    <t>2.31.</t>
  </si>
  <si>
    <t>2.32.</t>
  </si>
  <si>
    <t>2.33.</t>
  </si>
  <si>
    <t>2.34.</t>
  </si>
  <si>
    <t>2.35.</t>
  </si>
  <si>
    <t>2.36.</t>
  </si>
  <si>
    <t>2.37.</t>
  </si>
  <si>
    <t>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</si>
</sst>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charset val="186"/>
    </font>
    <font>
      <b/>
      <sz val="12"/>
      <color rgb="FF000000"/>
      <name val="Times New Roman"/>
      <family val="1"/>
      <charset val="186"/>
    </font>
    <font>
      <b/>
      <sz val="12"/>
      <name val="Times New Roman"/>
      <family val="1"/>
      <charset val="186"/>
    </font>
    <font>
      <sz val="12"/>
      <name val="Times New Roman"/>
      <family val="1"/>
      <charset val="186"/>
    </font>
    <font>
      <sz val="11"/>
      <color rgb="FF000000"/>
      <name val="Times New Roman"/>
      <family val="1"/>
      <charset val="186"/>
    </font>
    <font>
      <sz val="8"/>
      <name val="Calibri"/>
      <family val="2"/>
      <charset val="186"/>
    </font>
    <font>
      <sz val="10"/>
      <color rgb="FF000000"/>
      <name val="Times New Roman"/>
      <family val="1"/>
      <charset val="186"/>
    </font>
    <font>
      <b/>
      <sz val="10"/>
      <color rgb="FF000000"/>
      <name val="Times New Roman"/>
      <family val="1"/>
      <charset val="186"/>
    </font>
    <font>
      <b/>
      <sz val="11"/>
      <color rgb="FF000000"/>
      <name val="Times New Roman"/>
      <family val="1"/>
      <charset val="186"/>
    </font>
    <font>
      <sz val="11"/>
      <color rgb="FFFF0000"/>
      <name val="Times New Roman"/>
      <family val="1"/>
      <charset val="186"/>
    </font>
    <font>
      <b/>
      <sz val="11"/>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4" fillId="0" borderId="0" xfId="0" applyFont="1"/>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2" fontId="1" fillId="0" borderId="1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wrapText="1"/>
    </xf>
    <xf numFmtId="0" fontId="6"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4" fillId="0" borderId="0" xfId="0" applyFont="1" applyAlignment="1">
      <alignment horizontal="center" vertical="center"/>
    </xf>
    <xf numFmtId="0" fontId="8" fillId="0" borderId="0" xfId="0" applyFont="1"/>
    <xf numFmtId="0" fontId="2" fillId="0" borderId="2" xfId="0" applyFont="1" applyBorder="1" applyAlignment="1">
      <alignment wrapText="1"/>
    </xf>
    <xf numFmtId="0" fontId="9" fillId="0" borderId="0" xfId="0" applyFont="1"/>
    <xf numFmtId="0" fontId="10" fillId="0" borderId="0" xfId="0" applyFont="1"/>
    <xf numFmtId="0" fontId="4" fillId="0" borderId="0" xfId="0" applyFont="1" applyAlignment="1">
      <alignment vertical="center"/>
    </xf>
    <xf numFmtId="0" fontId="6" fillId="0" borderId="1" xfId="0" applyFont="1" applyBorder="1" applyAlignment="1">
      <alignment horizontal="center" wrapText="1"/>
    </xf>
    <xf numFmtId="2" fontId="3" fillId="0" borderId="2" xfId="0" applyNumberFormat="1" applyFont="1" applyBorder="1" applyAlignment="1">
      <alignment horizontal="center" vertical="center" wrapText="1"/>
    </xf>
    <xf numFmtId="0" fontId="2" fillId="0" borderId="2" xfId="0" applyFont="1" applyBorder="1" applyAlignment="1">
      <alignment horizontal="center" wrapText="1"/>
    </xf>
    <xf numFmtId="4" fontId="3" fillId="2" borderId="2" xfId="0" applyNumberFormat="1" applyFont="1" applyFill="1" applyBorder="1" applyAlignment="1">
      <alignment horizontal="center" vertical="center"/>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1" fillId="0" borderId="2" xfId="0" applyNumberFormat="1" applyFont="1" applyBorder="1" applyAlignment="1">
      <alignment vertical="center"/>
    </xf>
    <xf numFmtId="0" fontId="6" fillId="0" borderId="5"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1" fillId="0" borderId="3" xfId="0" applyFont="1" applyBorder="1" applyAlignment="1">
      <alignment horizontal="right"/>
    </xf>
    <xf numFmtId="0" fontId="1" fillId="0" borderId="17" xfId="0" applyFont="1" applyBorder="1" applyAlignment="1">
      <alignment horizontal="right"/>
    </xf>
    <xf numFmtId="0" fontId="1" fillId="0" borderId="5" xfId="0" applyFont="1" applyBorder="1" applyAlignment="1">
      <alignment horizontal="right"/>
    </xf>
    <xf numFmtId="0" fontId="1" fillId="0" borderId="4" xfId="0" applyFont="1" applyBorder="1" applyAlignment="1">
      <alignment horizontal="right"/>
    </xf>
    <xf numFmtId="0" fontId="6" fillId="0" borderId="5"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left" wrapText="1"/>
    </xf>
    <xf numFmtId="0" fontId="2" fillId="0" borderId="10" xfId="0" applyFont="1" applyBorder="1" applyAlignment="1">
      <alignment horizontal="left" wrapText="1"/>
    </xf>
    <xf numFmtId="0" fontId="2" fillId="0" borderId="4" xfId="0" applyFont="1" applyBorder="1" applyAlignment="1">
      <alignment horizontal="left"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wrapText="1"/>
    </xf>
    <xf numFmtId="0" fontId="2" fillId="0" borderId="3" xfId="0" applyFont="1" applyBorder="1" applyAlignment="1">
      <alignment wrapText="1"/>
    </xf>
    <xf numFmtId="0" fontId="2" fillId="0" borderId="16" xfId="0" applyFont="1" applyBorder="1" applyAlignment="1">
      <alignment wrapText="1"/>
    </xf>
    <xf numFmtId="0" fontId="2" fillId="0" borderId="4" xfId="0" applyFont="1" applyBorder="1" applyAlignment="1">
      <alignment wrapText="1"/>
    </xf>
    <xf numFmtId="0" fontId="2" fillId="0" borderId="16" xfId="0" applyFont="1" applyBorder="1" applyAlignment="1">
      <alignment horizontal="left" wrapText="1"/>
    </xf>
    <xf numFmtId="0" fontId="2" fillId="0" borderId="10" xfId="0" applyFont="1" applyBorder="1" applyAlignment="1">
      <alignment wrapText="1"/>
    </xf>
    <xf numFmtId="4" fontId="1" fillId="0" borderId="13"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2" fillId="0" borderId="2" xfId="0" applyNumberFormat="1" applyFont="1" applyBorder="1" applyAlignment="1">
      <alignment horizontal="center" wrapText="1"/>
    </xf>
    <xf numFmtId="4" fontId="4" fillId="0" borderId="0" xfId="0" applyNumberFormat="1" applyFont="1" applyAlignment="1">
      <alignment vertical="center"/>
    </xf>
    <xf numFmtId="3" fontId="1" fillId="0" borderId="13"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2" fillId="0" borderId="2" xfId="0" applyNumberFormat="1" applyFont="1" applyBorder="1" applyAlignment="1">
      <alignment horizontal="center" wrapText="1"/>
    </xf>
    <xf numFmtId="3" fontId="3" fillId="0" borderId="5" xfId="0" applyNumberFormat="1" applyFont="1" applyBorder="1" applyAlignment="1">
      <alignment horizontal="center" vertical="center"/>
    </xf>
    <xf numFmtId="3" fontId="3" fillId="0" borderId="5" xfId="0" applyNumberFormat="1" applyFont="1" applyBorder="1" applyAlignment="1">
      <alignment horizontal="center" vertical="center" wrapText="1"/>
    </xf>
    <xf numFmtId="3" fontId="4" fillId="0" borderId="0" xfId="0" applyNumberFormat="1" applyFont="1" applyAlignment="1">
      <alignment vertical="center"/>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3"/>
  <sheetViews>
    <sheetView tabSelected="1" workbookViewId="0">
      <selection activeCell="F6" activeCellId="3" sqref="F66 F52 F47 F6"/>
    </sheetView>
  </sheetViews>
  <sheetFormatPr defaultColWidth="9.109375" defaultRowHeight="13.8" x14ac:dyDescent="0.25"/>
  <cols>
    <col min="1" max="1" width="5.6640625" style="1" customWidth="1"/>
    <col min="2" max="2" width="51.88671875" style="1" customWidth="1"/>
    <col min="3" max="3" width="7.5546875" style="1" customWidth="1"/>
    <col min="4" max="4" width="11.6640625" style="68" customWidth="1"/>
    <col min="5" max="5" width="12.44140625" style="59" customWidth="1"/>
    <col min="6" max="6" width="12.44140625" style="21" customWidth="1"/>
    <col min="7" max="7" width="16.5546875" style="1" customWidth="1"/>
    <col min="8" max="16384" width="9.109375" style="1"/>
  </cols>
  <sheetData>
    <row r="1" spans="1:7" ht="25.5" customHeight="1" x14ac:dyDescent="0.25">
      <c r="A1" s="43" t="s">
        <v>11</v>
      </c>
      <c r="B1" s="44"/>
      <c r="C1" s="44"/>
      <c r="D1" s="44"/>
      <c r="E1" s="44"/>
      <c r="F1" s="45"/>
    </row>
    <row r="2" spans="1:7" ht="24" customHeight="1" thickBot="1" x14ac:dyDescent="0.3">
      <c r="A2" s="43" t="s">
        <v>12</v>
      </c>
      <c r="B2" s="44"/>
      <c r="C2" s="44"/>
      <c r="D2" s="44"/>
      <c r="E2" s="44"/>
      <c r="F2" s="45"/>
    </row>
    <row r="3" spans="1:7" ht="78" customHeight="1" thickBot="1" x14ac:dyDescent="0.3">
      <c r="A3" s="2" t="s">
        <v>0</v>
      </c>
      <c r="B3" s="3" t="s">
        <v>10</v>
      </c>
      <c r="C3" s="4" t="s">
        <v>1</v>
      </c>
      <c r="D3" s="60" t="s">
        <v>81</v>
      </c>
      <c r="E3" s="55" t="s">
        <v>8</v>
      </c>
      <c r="F3" s="5" t="s">
        <v>82</v>
      </c>
    </row>
    <row r="4" spans="1:7" s="8" customFormat="1" ht="13.2" x14ac:dyDescent="0.25">
      <c r="A4" s="6">
        <v>1</v>
      </c>
      <c r="B4" s="22">
        <v>2</v>
      </c>
      <c r="C4" s="22">
        <v>3</v>
      </c>
      <c r="D4" s="61">
        <v>4</v>
      </c>
      <c r="E4" s="56">
        <v>5</v>
      </c>
      <c r="F4" s="6" t="s">
        <v>9</v>
      </c>
      <c r="G4" s="7"/>
    </row>
    <row r="5" spans="1:7" ht="15.6" x14ac:dyDescent="0.25">
      <c r="A5" s="9" t="s">
        <v>13</v>
      </c>
      <c r="B5" s="46" t="s">
        <v>70</v>
      </c>
      <c r="C5" s="47"/>
      <c r="D5" s="47"/>
      <c r="E5" s="47"/>
      <c r="F5" s="48"/>
    </row>
    <row r="6" spans="1:7" s="19" customFormat="1" ht="15.6" x14ac:dyDescent="0.25">
      <c r="A6" s="9" t="s">
        <v>14</v>
      </c>
      <c r="B6" s="10" t="s">
        <v>72</v>
      </c>
      <c r="C6" s="9" t="s">
        <v>69</v>
      </c>
      <c r="D6" s="62">
        <v>36</v>
      </c>
      <c r="E6" s="26">
        <v>7300</v>
      </c>
      <c r="F6" s="26">
        <f t="shared" ref="F6" si="0">ROUND(D6*E6,2)</f>
        <v>262800</v>
      </c>
    </row>
    <row r="7" spans="1:7" s="19" customFormat="1" ht="15.6" x14ac:dyDescent="0.3">
      <c r="A7" s="9" t="s">
        <v>3</v>
      </c>
      <c r="B7" s="39" t="s">
        <v>71</v>
      </c>
      <c r="C7" s="40"/>
      <c r="D7" s="40"/>
      <c r="E7" s="40"/>
      <c r="F7" s="42"/>
    </row>
    <row r="8" spans="1:7" ht="15.6" x14ac:dyDescent="0.3">
      <c r="A8" s="11" t="s">
        <v>16</v>
      </c>
      <c r="B8" s="12" t="s">
        <v>123</v>
      </c>
      <c r="C8" s="13" t="s">
        <v>5</v>
      </c>
      <c r="D8" s="63">
        <v>3600</v>
      </c>
      <c r="E8" s="57">
        <v>28</v>
      </c>
      <c r="F8" s="27">
        <f t="shared" ref="F8:F45" si="1">ROUND(D8*E8,2)</f>
        <v>100800</v>
      </c>
    </row>
    <row r="9" spans="1:7" ht="15.6" x14ac:dyDescent="0.3">
      <c r="A9" s="11" t="s">
        <v>17</v>
      </c>
      <c r="B9" s="12" t="s">
        <v>124</v>
      </c>
      <c r="C9" s="13" t="s">
        <v>5</v>
      </c>
      <c r="D9" s="63">
        <v>2100</v>
      </c>
      <c r="E9" s="57">
        <v>39</v>
      </c>
      <c r="F9" s="27">
        <f t="shared" si="1"/>
        <v>81900</v>
      </c>
    </row>
    <row r="10" spans="1:7" ht="15.6" x14ac:dyDescent="0.3">
      <c r="A10" s="11" t="s">
        <v>18</v>
      </c>
      <c r="B10" s="12" t="s">
        <v>83</v>
      </c>
      <c r="C10" s="13" t="s">
        <v>5</v>
      </c>
      <c r="D10" s="63">
        <v>600</v>
      </c>
      <c r="E10" s="57">
        <v>45</v>
      </c>
      <c r="F10" s="27">
        <f t="shared" si="1"/>
        <v>27000</v>
      </c>
    </row>
    <row r="11" spans="1:7" ht="31.2" x14ac:dyDescent="0.3">
      <c r="A11" s="11" t="s">
        <v>20</v>
      </c>
      <c r="B11" s="12" t="s">
        <v>63</v>
      </c>
      <c r="C11" s="13" t="s">
        <v>19</v>
      </c>
      <c r="D11" s="63">
        <v>2400</v>
      </c>
      <c r="E11" s="57">
        <v>4</v>
      </c>
      <c r="F11" s="27">
        <f t="shared" si="1"/>
        <v>9600</v>
      </c>
    </row>
    <row r="12" spans="1:7" ht="31.2" x14ac:dyDescent="0.3">
      <c r="A12" s="11" t="s">
        <v>21</v>
      </c>
      <c r="B12" s="12" t="s">
        <v>64</v>
      </c>
      <c r="C12" s="13" t="s">
        <v>5</v>
      </c>
      <c r="D12" s="63">
        <v>1500</v>
      </c>
      <c r="E12" s="57">
        <v>31</v>
      </c>
      <c r="F12" s="27">
        <f t="shared" si="1"/>
        <v>46500</v>
      </c>
    </row>
    <row r="13" spans="1:7" ht="15.6" x14ac:dyDescent="0.3">
      <c r="A13" s="11" t="s">
        <v>23</v>
      </c>
      <c r="B13" s="12" t="s">
        <v>84</v>
      </c>
      <c r="C13" s="13" t="s">
        <v>5</v>
      </c>
      <c r="D13" s="63">
        <v>1200</v>
      </c>
      <c r="E13" s="57">
        <v>39</v>
      </c>
      <c r="F13" s="27">
        <f t="shared" si="1"/>
        <v>46800</v>
      </c>
    </row>
    <row r="14" spans="1:7" ht="15.6" customHeight="1" x14ac:dyDescent="0.3">
      <c r="A14" s="11" t="s">
        <v>25</v>
      </c>
      <c r="B14" s="12" t="s">
        <v>85</v>
      </c>
      <c r="C14" s="13" t="s">
        <v>5</v>
      </c>
      <c r="D14" s="63">
        <v>120</v>
      </c>
      <c r="E14" s="57">
        <v>44</v>
      </c>
      <c r="F14" s="27">
        <f t="shared" si="1"/>
        <v>5280</v>
      </c>
    </row>
    <row r="15" spans="1:7" ht="15.6" x14ac:dyDescent="0.25">
      <c r="A15" s="11" t="s">
        <v>26</v>
      </c>
      <c r="B15" s="14" t="s">
        <v>22</v>
      </c>
      <c r="C15" s="13" t="s">
        <v>4</v>
      </c>
      <c r="D15" s="63">
        <v>1500</v>
      </c>
      <c r="E15" s="57">
        <v>130</v>
      </c>
      <c r="F15" s="27">
        <f t="shared" si="1"/>
        <v>195000</v>
      </c>
    </row>
    <row r="16" spans="1:7" ht="28.95" customHeight="1" x14ac:dyDescent="0.25">
      <c r="A16" s="11" t="s">
        <v>28</v>
      </c>
      <c r="B16" s="14" t="s">
        <v>24</v>
      </c>
      <c r="C16" s="13" t="s">
        <v>4</v>
      </c>
      <c r="D16" s="63">
        <v>1200</v>
      </c>
      <c r="E16" s="57">
        <v>519.9</v>
      </c>
      <c r="F16" s="27">
        <f t="shared" si="1"/>
        <v>623880</v>
      </c>
    </row>
    <row r="17" spans="1:6" ht="15.6" x14ac:dyDescent="0.25">
      <c r="A17" s="11" t="s">
        <v>29</v>
      </c>
      <c r="B17" s="14" t="s">
        <v>86</v>
      </c>
      <c r="C17" s="13" t="s">
        <v>89</v>
      </c>
      <c r="D17" s="63">
        <v>45</v>
      </c>
      <c r="E17" s="57">
        <v>405</v>
      </c>
      <c r="F17" s="27">
        <f t="shared" si="1"/>
        <v>18225</v>
      </c>
    </row>
    <row r="18" spans="1:6" ht="15.6" x14ac:dyDescent="0.25">
      <c r="A18" s="11" t="s">
        <v>30</v>
      </c>
      <c r="B18" s="14" t="s">
        <v>87</v>
      </c>
      <c r="C18" s="13" t="s">
        <v>89</v>
      </c>
      <c r="D18" s="63">
        <v>210</v>
      </c>
      <c r="E18" s="57">
        <v>650</v>
      </c>
      <c r="F18" s="27">
        <f t="shared" si="1"/>
        <v>136500</v>
      </c>
    </row>
    <row r="19" spans="1:6" ht="15.6" x14ac:dyDescent="0.25">
      <c r="A19" s="11" t="s">
        <v>32</v>
      </c>
      <c r="B19" s="14" t="s">
        <v>88</v>
      </c>
      <c r="C19" s="13" t="s">
        <v>4</v>
      </c>
      <c r="D19" s="63">
        <v>60</v>
      </c>
      <c r="E19" s="57">
        <v>380</v>
      </c>
      <c r="F19" s="27">
        <f t="shared" si="1"/>
        <v>22800</v>
      </c>
    </row>
    <row r="20" spans="1:6" ht="30" customHeight="1" x14ac:dyDescent="0.25">
      <c r="A20" s="11" t="s">
        <v>34</v>
      </c>
      <c r="B20" s="14" t="s">
        <v>65</v>
      </c>
      <c r="C20" s="13" t="s">
        <v>5</v>
      </c>
      <c r="D20" s="63">
        <v>1200</v>
      </c>
      <c r="E20" s="57">
        <v>45</v>
      </c>
      <c r="F20" s="27">
        <f t="shared" si="1"/>
        <v>54000</v>
      </c>
    </row>
    <row r="21" spans="1:6" ht="15.6" x14ac:dyDescent="0.25">
      <c r="A21" s="11" t="s">
        <v>35</v>
      </c>
      <c r="B21" s="14" t="s">
        <v>90</v>
      </c>
      <c r="C21" s="13" t="s">
        <v>27</v>
      </c>
      <c r="D21" s="63">
        <v>21000</v>
      </c>
      <c r="E21" s="57">
        <v>3.57</v>
      </c>
      <c r="F21" s="27">
        <f t="shared" si="1"/>
        <v>74970</v>
      </c>
    </row>
    <row r="22" spans="1:6" s="16" customFormat="1" ht="31.2" x14ac:dyDescent="0.3">
      <c r="A22" s="11" t="s">
        <v>37</v>
      </c>
      <c r="B22" s="15" t="s">
        <v>91</v>
      </c>
      <c r="C22" s="13" t="s">
        <v>19</v>
      </c>
      <c r="D22" s="63">
        <v>660</v>
      </c>
      <c r="E22" s="57">
        <v>140.25</v>
      </c>
      <c r="F22" s="27">
        <f t="shared" si="1"/>
        <v>92565</v>
      </c>
    </row>
    <row r="23" spans="1:6" ht="31.2" x14ac:dyDescent="0.25">
      <c r="A23" s="11" t="s">
        <v>39</v>
      </c>
      <c r="B23" s="14" t="s">
        <v>66</v>
      </c>
      <c r="C23" s="13" t="s">
        <v>5</v>
      </c>
      <c r="D23" s="63">
        <v>3300</v>
      </c>
      <c r="E23" s="57">
        <v>20</v>
      </c>
      <c r="F23" s="27">
        <f t="shared" si="1"/>
        <v>66000</v>
      </c>
    </row>
    <row r="24" spans="1:6" ht="31.2" x14ac:dyDescent="0.25">
      <c r="A24" s="11" t="s">
        <v>41</v>
      </c>
      <c r="B24" s="14" t="s">
        <v>92</v>
      </c>
      <c r="C24" s="13" t="s">
        <v>5</v>
      </c>
      <c r="D24" s="63">
        <v>330</v>
      </c>
      <c r="E24" s="57">
        <v>130</v>
      </c>
      <c r="F24" s="27">
        <f t="shared" si="1"/>
        <v>42900</v>
      </c>
    </row>
    <row r="25" spans="1:6" ht="18" customHeight="1" x14ac:dyDescent="0.25">
      <c r="A25" s="11" t="s">
        <v>42</v>
      </c>
      <c r="B25" s="15" t="s">
        <v>31</v>
      </c>
      <c r="C25" s="13" t="s">
        <v>5</v>
      </c>
      <c r="D25" s="63">
        <v>1800</v>
      </c>
      <c r="E25" s="57">
        <v>40</v>
      </c>
      <c r="F25" s="27">
        <f t="shared" si="1"/>
        <v>72000</v>
      </c>
    </row>
    <row r="26" spans="1:6" ht="15.6" x14ac:dyDescent="0.3">
      <c r="A26" s="11" t="s">
        <v>43</v>
      </c>
      <c r="B26" s="12" t="s">
        <v>33</v>
      </c>
      <c r="C26" s="13" t="s">
        <v>5</v>
      </c>
      <c r="D26" s="63">
        <v>6600</v>
      </c>
      <c r="E26" s="57">
        <v>4</v>
      </c>
      <c r="F26" s="27">
        <f t="shared" si="1"/>
        <v>26400</v>
      </c>
    </row>
    <row r="27" spans="1:6" ht="31.2" x14ac:dyDescent="0.3">
      <c r="A27" s="11" t="s">
        <v>45</v>
      </c>
      <c r="B27" s="12" t="s">
        <v>93</v>
      </c>
      <c r="C27" s="13" t="s">
        <v>5</v>
      </c>
      <c r="D27" s="63">
        <v>2100</v>
      </c>
      <c r="E27" s="57">
        <v>6</v>
      </c>
      <c r="F27" s="27">
        <f t="shared" si="1"/>
        <v>12600</v>
      </c>
    </row>
    <row r="28" spans="1:6" ht="15.6" x14ac:dyDescent="0.3">
      <c r="A28" s="11" t="s">
        <v>46</v>
      </c>
      <c r="B28" s="12" t="s">
        <v>94</v>
      </c>
      <c r="C28" s="13" t="s">
        <v>5</v>
      </c>
      <c r="D28" s="63">
        <v>2100</v>
      </c>
      <c r="E28" s="57">
        <v>39</v>
      </c>
      <c r="F28" s="27">
        <f t="shared" si="1"/>
        <v>81900</v>
      </c>
    </row>
    <row r="29" spans="1:6" ht="15.6" x14ac:dyDescent="0.3">
      <c r="A29" s="11" t="s">
        <v>48</v>
      </c>
      <c r="B29" s="12" t="s">
        <v>95</v>
      </c>
      <c r="C29" s="13" t="s">
        <v>5</v>
      </c>
      <c r="D29" s="63">
        <v>2100</v>
      </c>
      <c r="E29" s="57">
        <v>25</v>
      </c>
      <c r="F29" s="27">
        <f t="shared" si="1"/>
        <v>52500</v>
      </c>
    </row>
    <row r="30" spans="1:6" ht="15.6" x14ac:dyDescent="0.3">
      <c r="A30" s="11" t="s">
        <v>50</v>
      </c>
      <c r="B30" s="12" t="s">
        <v>36</v>
      </c>
      <c r="C30" s="13" t="s">
        <v>19</v>
      </c>
      <c r="D30" s="63">
        <v>300</v>
      </c>
      <c r="E30" s="57">
        <v>600</v>
      </c>
      <c r="F30" s="27">
        <f t="shared" si="1"/>
        <v>180000</v>
      </c>
    </row>
    <row r="31" spans="1:6" ht="31.2" x14ac:dyDescent="0.3">
      <c r="A31" s="11" t="s">
        <v>53</v>
      </c>
      <c r="B31" s="12" t="s">
        <v>38</v>
      </c>
      <c r="C31" s="13" t="s">
        <v>19</v>
      </c>
      <c r="D31" s="63">
        <v>120</v>
      </c>
      <c r="E31" s="57">
        <v>450</v>
      </c>
      <c r="F31" s="27">
        <f t="shared" si="1"/>
        <v>54000</v>
      </c>
    </row>
    <row r="32" spans="1:6" ht="31.2" x14ac:dyDescent="0.3">
      <c r="A32" s="11" t="s">
        <v>125</v>
      </c>
      <c r="B32" s="12" t="s">
        <v>97</v>
      </c>
      <c r="C32" s="13" t="s">
        <v>40</v>
      </c>
      <c r="D32" s="63">
        <v>60</v>
      </c>
      <c r="E32" s="57">
        <v>1221</v>
      </c>
      <c r="F32" s="27">
        <f t="shared" si="1"/>
        <v>73260</v>
      </c>
    </row>
    <row r="33" spans="1:6" ht="31.2" x14ac:dyDescent="0.3">
      <c r="A33" s="11" t="s">
        <v>126</v>
      </c>
      <c r="B33" s="12" t="s">
        <v>96</v>
      </c>
      <c r="C33" s="13" t="s">
        <v>40</v>
      </c>
      <c r="D33" s="63">
        <v>45</v>
      </c>
      <c r="E33" s="57">
        <v>321.52999999999997</v>
      </c>
      <c r="F33" s="27">
        <f t="shared" si="1"/>
        <v>14468.85</v>
      </c>
    </row>
    <row r="34" spans="1:6" ht="15.6" x14ac:dyDescent="0.3">
      <c r="A34" s="11" t="s">
        <v>127</v>
      </c>
      <c r="B34" s="12" t="s">
        <v>98</v>
      </c>
      <c r="C34" s="13" t="s">
        <v>19</v>
      </c>
      <c r="D34" s="63">
        <v>900</v>
      </c>
      <c r="E34" s="57">
        <v>35</v>
      </c>
      <c r="F34" s="27">
        <f t="shared" si="1"/>
        <v>31500</v>
      </c>
    </row>
    <row r="35" spans="1:6" ht="15.6" x14ac:dyDescent="0.3">
      <c r="A35" s="11" t="s">
        <v>128</v>
      </c>
      <c r="B35" s="12" t="s">
        <v>44</v>
      </c>
      <c r="C35" s="13" t="s">
        <v>4</v>
      </c>
      <c r="D35" s="63">
        <v>36</v>
      </c>
      <c r="E35" s="57">
        <v>450</v>
      </c>
      <c r="F35" s="27">
        <f t="shared" si="1"/>
        <v>16200</v>
      </c>
    </row>
    <row r="36" spans="1:6" ht="15.6" x14ac:dyDescent="0.3">
      <c r="A36" s="11" t="s">
        <v>129</v>
      </c>
      <c r="B36" s="12" t="s">
        <v>67</v>
      </c>
      <c r="C36" s="13" t="s">
        <v>5</v>
      </c>
      <c r="D36" s="63">
        <v>2400</v>
      </c>
      <c r="E36" s="57">
        <v>35</v>
      </c>
      <c r="F36" s="27">
        <f t="shared" si="1"/>
        <v>84000</v>
      </c>
    </row>
    <row r="37" spans="1:6" ht="15.6" x14ac:dyDescent="0.3">
      <c r="A37" s="11" t="s">
        <v>130</v>
      </c>
      <c r="B37" s="12" t="s">
        <v>99</v>
      </c>
      <c r="C37" s="13" t="s">
        <v>19</v>
      </c>
      <c r="D37" s="63">
        <v>330</v>
      </c>
      <c r="E37" s="57">
        <v>89.85</v>
      </c>
      <c r="F37" s="27">
        <f t="shared" si="1"/>
        <v>29650.5</v>
      </c>
    </row>
    <row r="38" spans="1:6" ht="15.6" x14ac:dyDescent="0.3">
      <c r="A38" s="11" t="s">
        <v>131</v>
      </c>
      <c r="B38" s="12" t="s">
        <v>100</v>
      </c>
      <c r="C38" s="13" t="s">
        <v>5</v>
      </c>
      <c r="D38" s="63">
        <v>450</v>
      </c>
      <c r="E38" s="57">
        <v>57.27</v>
      </c>
      <c r="F38" s="27">
        <f t="shared" si="1"/>
        <v>25771.5</v>
      </c>
    </row>
    <row r="39" spans="1:6" ht="15.6" x14ac:dyDescent="0.3">
      <c r="A39" s="11" t="s">
        <v>132</v>
      </c>
      <c r="B39" s="12" t="s">
        <v>47</v>
      </c>
      <c r="C39" s="13" t="s">
        <v>4</v>
      </c>
      <c r="D39" s="63">
        <v>750</v>
      </c>
      <c r="E39" s="57">
        <v>35</v>
      </c>
      <c r="F39" s="27">
        <f t="shared" si="1"/>
        <v>26250</v>
      </c>
    </row>
    <row r="40" spans="1:6" ht="15.6" x14ac:dyDescent="0.3">
      <c r="A40" s="11" t="s">
        <v>133</v>
      </c>
      <c r="B40" s="12" t="s">
        <v>101</v>
      </c>
      <c r="C40" s="13" t="s">
        <v>5</v>
      </c>
      <c r="D40" s="63">
        <v>1500</v>
      </c>
      <c r="E40" s="57">
        <v>2.0699999999999998</v>
      </c>
      <c r="F40" s="27">
        <f t="shared" si="1"/>
        <v>3105</v>
      </c>
    </row>
    <row r="41" spans="1:6" ht="15.6" x14ac:dyDescent="0.3">
      <c r="A41" s="11" t="s">
        <v>134</v>
      </c>
      <c r="B41" s="12" t="s">
        <v>102</v>
      </c>
      <c r="C41" s="13" t="s">
        <v>19</v>
      </c>
      <c r="D41" s="63">
        <v>180</v>
      </c>
      <c r="E41" s="57">
        <v>55.27</v>
      </c>
      <c r="F41" s="27">
        <f t="shared" si="1"/>
        <v>9948.6</v>
      </c>
    </row>
    <row r="42" spans="1:6" ht="15.6" x14ac:dyDescent="0.3">
      <c r="A42" s="11" t="s">
        <v>135</v>
      </c>
      <c r="B42" s="12" t="s">
        <v>103</v>
      </c>
      <c r="C42" s="13" t="s">
        <v>19</v>
      </c>
      <c r="D42" s="63">
        <v>60</v>
      </c>
      <c r="E42" s="57">
        <v>181.37</v>
      </c>
      <c r="F42" s="27">
        <f t="shared" si="1"/>
        <v>10882.2</v>
      </c>
    </row>
    <row r="43" spans="1:6" ht="15.6" x14ac:dyDescent="0.3">
      <c r="A43" s="11" t="s">
        <v>136</v>
      </c>
      <c r="B43" s="12" t="s">
        <v>49</v>
      </c>
      <c r="C43" s="13" t="s">
        <v>5</v>
      </c>
      <c r="D43" s="63">
        <v>6000</v>
      </c>
      <c r="E43" s="57">
        <v>5</v>
      </c>
      <c r="F43" s="27">
        <f t="shared" si="1"/>
        <v>30000</v>
      </c>
    </row>
    <row r="44" spans="1:6" ht="30" customHeight="1" x14ac:dyDescent="0.3">
      <c r="A44" s="11" t="s">
        <v>137</v>
      </c>
      <c r="B44" s="12" t="s">
        <v>51</v>
      </c>
      <c r="C44" s="13" t="s">
        <v>52</v>
      </c>
      <c r="D44" s="64">
        <v>3</v>
      </c>
      <c r="E44" s="57">
        <v>1010</v>
      </c>
      <c r="F44" s="27">
        <f t="shared" si="1"/>
        <v>3030</v>
      </c>
    </row>
    <row r="45" spans="1:6" ht="31.2" x14ac:dyDescent="0.3">
      <c r="A45" s="11" t="s">
        <v>138</v>
      </c>
      <c r="B45" s="12" t="s">
        <v>80</v>
      </c>
      <c r="C45" s="13" t="s">
        <v>15</v>
      </c>
      <c r="D45" s="63">
        <v>90</v>
      </c>
      <c r="E45" s="57">
        <v>30</v>
      </c>
      <c r="F45" s="27">
        <f t="shared" si="1"/>
        <v>2700</v>
      </c>
    </row>
    <row r="46" spans="1:6" s="17" customFormat="1" ht="15.6" x14ac:dyDescent="0.3">
      <c r="A46" s="9" t="s">
        <v>54</v>
      </c>
      <c r="B46" s="39" t="s">
        <v>55</v>
      </c>
      <c r="C46" s="40"/>
      <c r="D46" s="40"/>
      <c r="E46" s="40"/>
      <c r="F46" s="42"/>
    </row>
    <row r="47" spans="1:6" s="19" customFormat="1" ht="15.75" customHeight="1" x14ac:dyDescent="0.3">
      <c r="A47" s="9" t="s">
        <v>14</v>
      </c>
      <c r="B47" s="18" t="s">
        <v>72</v>
      </c>
      <c r="C47" s="24" t="s">
        <v>69</v>
      </c>
      <c r="D47" s="65">
        <v>36</v>
      </c>
      <c r="E47" s="58">
        <v>650</v>
      </c>
      <c r="F47" s="26">
        <f t="shared" ref="F47" si="2">ROUND(D47*E47,2)</f>
        <v>23400</v>
      </c>
    </row>
    <row r="48" spans="1:6" s="20" customFormat="1" ht="15.6" x14ac:dyDescent="0.3">
      <c r="A48" s="9" t="s">
        <v>3</v>
      </c>
      <c r="B48" s="39" t="s">
        <v>71</v>
      </c>
      <c r="C48" s="40"/>
      <c r="D48" s="40"/>
      <c r="E48" s="41"/>
      <c r="F48" s="42"/>
    </row>
    <row r="49" spans="1:6" ht="15.6" x14ac:dyDescent="0.3">
      <c r="A49" s="11" t="s">
        <v>16</v>
      </c>
      <c r="B49" s="12" t="s">
        <v>33</v>
      </c>
      <c r="C49" s="13" t="s">
        <v>5</v>
      </c>
      <c r="D49" s="66">
        <v>240</v>
      </c>
      <c r="E49" s="25">
        <v>4</v>
      </c>
      <c r="F49" s="23">
        <f t="shared" ref="F49:F50" si="3">ROUND(D49*E49,2)</f>
        <v>960</v>
      </c>
    </row>
    <row r="50" spans="1:6" ht="31.2" x14ac:dyDescent="0.3">
      <c r="A50" s="11" t="s">
        <v>17</v>
      </c>
      <c r="B50" s="12" t="s">
        <v>80</v>
      </c>
      <c r="C50" s="13" t="s">
        <v>15</v>
      </c>
      <c r="D50" s="66">
        <v>6</v>
      </c>
      <c r="E50" s="25">
        <v>31</v>
      </c>
      <c r="F50" s="23">
        <f t="shared" si="3"/>
        <v>186</v>
      </c>
    </row>
    <row r="51" spans="1:6" s="17" customFormat="1" ht="15.6" x14ac:dyDescent="0.3">
      <c r="A51" s="9" t="s">
        <v>57</v>
      </c>
      <c r="B51" s="39" t="s">
        <v>56</v>
      </c>
      <c r="C51" s="40"/>
      <c r="D51" s="40"/>
      <c r="E51" s="53"/>
      <c r="F51" s="42"/>
    </row>
    <row r="52" spans="1:6" s="20" customFormat="1" ht="15.75" customHeight="1" x14ac:dyDescent="0.3">
      <c r="A52" s="9" t="s">
        <v>14</v>
      </c>
      <c r="B52" s="18" t="s">
        <v>72</v>
      </c>
      <c r="C52" s="24" t="s">
        <v>69</v>
      </c>
      <c r="D52" s="65">
        <v>36</v>
      </c>
      <c r="E52" s="58">
        <v>2500</v>
      </c>
      <c r="F52" s="26">
        <f t="shared" ref="F52" si="4">ROUND(D52*E52,2)</f>
        <v>90000</v>
      </c>
    </row>
    <row r="53" spans="1:6" s="19" customFormat="1" ht="15.6" x14ac:dyDescent="0.3">
      <c r="A53" s="9" t="s">
        <v>3</v>
      </c>
      <c r="B53" s="49" t="s">
        <v>71</v>
      </c>
      <c r="C53" s="50"/>
      <c r="D53" s="50"/>
      <c r="E53" s="54"/>
      <c r="F53" s="52"/>
    </row>
    <row r="54" spans="1:6" ht="15.6" x14ac:dyDescent="0.3">
      <c r="A54" s="11" t="s">
        <v>16</v>
      </c>
      <c r="B54" s="12" t="s">
        <v>58</v>
      </c>
      <c r="C54" s="13" t="s">
        <v>2</v>
      </c>
      <c r="D54" s="66">
        <v>9</v>
      </c>
      <c r="E54" s="25">
        <v>51.15</v>
      </c>
      <c r="F54" s="27">
        <f t="shared" ref="F54:F64" si="5">ROUND(D54*E54,2)</f>
        <v>460.35</v>
      </c>
    </row>
    <row r="55" spans="1:6" ht="15.6" x14ac:dyDescent="0.3">
      <c r="A55" s="11" t="s">
        <v>17</v>
      </c>
      <c r="B55" s="12" t="s">
        <v>79</v>
      </c>
      <c r="C55" s="13" t="s">
        <v>5</v>
      </c>
      <c r="D55" s="66">
        <v>60</v>
      </c>
      <c r="E55" s="25">
        <v>39.97</v>
      </c>
      <c r="F55" s="27">
        <f t="shared" si="5"/>
        <v>2398.1999999999998</v>
      </c>
    </row>
    <row r="56" spans="1:6" ht="15.6" x14ac:dyDescent="0.3">
      <c r="A56" s="11" t="s">
        <v>18</v>
      </c>
      <c r="B56" s="12" t="s">
        <v>104</v>
      </c>
      <c r="C56" s="13" t="s">
        <v>2</v>
      </c>
      <c r="D56" s="66">
        <v>18</v>
      </c>
      <c r="E56" s="25">
        <v>197.88</v>
      </c>
      <c r="F56" s="27">
        <f t="shared" si="5"/>
        <v>3561.84</v>
      </c>
    </row>
    <row r="57" spans="1:6" ht="15.6" x14ac:dyDescent="0.3">
      <c r="A57" s="11" t="s">
        <v>20</v>
      </c>
      <c r="B57" s="12" t="s">
        <v>105</v>
      </c>
      <c r="C57" s="13" t="s">
        <v>2</v>
      </c>
      <c r="D57" s="66">
        <v>9</v>
      </c>
      <c r="E57" s="25">
        <v>89.25</v>
      </c>
      <c r="F57" s="27">
        <f t="shared" si="5"/>
        <v>803.25</v>
      </c>
    </row>
    <row r="58" spans="1:6" ht="15.6" x14ac:dyDescent="0.3">
      <c r="A58" s="11" t="s">
        <v>21</v>
      </c>
      <c r="B58" s="12" t="s">
        <v>106</v>
      </c>
      <c r="C58" s="13" t="s">
        <v>5</v>
      </c>
      <c r="D58" s="66">
        <v>60</v>
      </c>
      <c r="E58" s="25">
        <v>71.790000000000006</v>
      </c>
      <c r="F58" s="27">
        <f t="shared" si="5"/>
        <v>4307.3999999999996</v>
      </c>
    </row>
    <row r="59" spans="1:6" ht="31.2" x14ac:dyDescent="0.3">
      <c r="A59" s="11" t="s">
        <v>23</v>
      </c>
      <c r="B59" s="12" t="s">
        <v>68</v>
      </c>
      <c r="C59" s="13" t="s">
        <v>5</v>
      </c>
      <c r="D59" s="66">
        <v>3</v>
      </c>
      <c r="E59" s="25">
        <v>104.79</v>
      </c>
      <c r="F59" s="27">
        <f t="shared" si="5"/>
        <v>314.37</v>
      </c>
    </row>
    <row r="60" spans="1:6" ht="15.6" x14ac:dyDescent="0.3">
      <c r="A60" s="11" t="s">
        <v>25</v>
      </c>
      <c r="B60" s="12" t="s">
        <v>59</v>
      </c>
      <c r="C60" s="13" t="s">
        <v>2</v>
      </c>
      <c r="D60" s="66">
        <v>3</v>
      </c>
      <c r="E60" s="25">
        <v>754.99</v>
      </c>
      <c r="F60" s="27">
        <f t="shared" si="5"/>
        <v>2264.9699999999998</v>
      </c>
    </row>
    <row r="61" spans="1:6" ht="15.6" x14ac:dyDescent="0.3">
      <c r="A61" s="11" t="s">
        <v>26</v>
      </c>
      <c r="B61" s="12" t="s">
        <v>60</v>
      </c>
      <c r="C61" s="13" t="s">
        <v>5</v>
      </c>
      <c r="D61" s="66">
        <v>600</v>
      </c>
      <c r="E61" s="25">
        <v>4</v>
      </c>
      <c r="F61" s="27">
        <f t="shared" si="5"/>
        <v>2400</v>
      </c>
    </row>
    <row r="62" spans="1:6" ht="31.2" x14ac:dyDescent="0.3">
      <c r="A62" s="11" t="s">
        <v>28</v>
      </c>
      <c r="B62" s="12" t="s">
        <v>80</v>
      </c>
      <c r="C62" s="13" t="s">
        <v>15</v>
      </c>
      <c r="D62" s="66">
        <v>3</v>
      </c>
      <c r="E62" s="25">
        <v>31.29</v>
      </c>
      <c r="F62" s="27">
        <f t="shared" si="5"/>
        <v>93.87</v>
      </c>
    </row>
    <row r="63" spans="1:6" ht="15.6" x14ac:dyDescent="0.3">
      <c r="A63" s="11" t="s">
        <v>29</v>
      </c>
      <c r="B63" s="12" t="s">
        <v>75</v>
      </c>
      <c r="C63" s="13" t="s">
        <v>76</v>
      </c>
      <c r="D63" s="66">
        <v>45000</v>
      </c>
      <c r="E63" s="25">
        <v>0.2</v>
      </c>
      <c r="F63" s="27">
        <f t="shared" si="5"/>
        <v>9000</v>
      </c>
    </row>
    <row r="64" spans="1:6" ht="15.6" x14ac:dyDescent="0.25">
      <c r="A64" s="11" t="s">
        <v>30</v>
      </c>
      <c r="B64" s="14" t="s">
        <v>77</v>
      </c>
      <c r="C64" s="11" t="s">
        <v>78</v>
      </c>
      <c r="D64" s="67">
        <v>420</v>
      </c>
      <c r="E64" s="25">
        <v>3.11</v>
      </c>
      <c r="F64" s="27">
        <f t="shared" si="5"/>
        <v>1306.2</v>
      </c>
    </row>
    <row r="65" spans="1:6" s="17" customFormat="1" ht="15.6" x14ac:dyDescent="0.3">
      <c r="A65" s="9" t="s">
        <v>61</v>
      </c>
      <c r="B65" s="49" t="s">
        <v>62</v>
      </c>
      <c r="C65" s="50"/>
      <c r="D65" s="50"/>
      <c r="E65" s="51"/>
      <c r="F65" s="52"/>
    </row>
    <row r="66" spans="1:6" s="20" customFormat="1" ht="15.75" customHeight="1" x14ac:dyDescent="0.3">
      <c r="A66" s="9" t="s">
        <v>14</v>
      </c>
      <c r="B66" s="18" t="s">
        <v>72</v>
      </c>
      <c r="C66" s="24" t="s">
        <v>69</v>
      </c>
      <c r="D66" s="65">
        <v>36</v>
      </c>
      <c r="E66" s="58">
        <v>3500</v>
      </c>
      <c r="F66" s="26">
        <f t="shared" ref="F66" si="6">ROUND(D66*E66,2)</f>
        <v>126000</v>
      </c>
    </row>
    <row r="67" spans="1:6" s="20" customFormat="1" ht="15.75" customHeight="1" x14ac:dyDescent="0.3">
      <c r="A67" s="9" t="s">
        <v>3</v>
      </c>
      <c r="B67" s="39" t="s">
        <v>71</v>
      </c>
      <c r="C67" s="40"/>
      <c r="D67" s="40"/>
      <c r="E67" s="40"/>
      <c r="F67" s="42"/>
    </row>
    <row r="68" spans="1:6" ht="15.6" x14ac:dyDescent="0.3">
      <c r="A68" s="11" t="s">
        <v>16</v>
      </c>
      <c r="B68" s="12" t="s">
        <v>109</v>
      </c>
      <c r="C68" s="13" t="s">
        <v>19</v>
      </c>
      <c r="D68" s="63">
        <v>90</v>
      </c>
      <c r="E68" s="57">
        <v>28</v>
      </c>
      <c r="F68" s="27">
        <f t="shared" ref="F68:F70" si="7">ROUND(D68*E68,2)</f>
        <v>2520</v>
      </c>
    </row>
    <row r="69" spans="1:6" ht="31.2" x14ac:dyDescent="0.3">
      <c r="A69" s="11" t="s">
        <v>17</v>
      </c>
      <c r="B69" s="12" t="s">
        <v>107</v>
      </c>
      <c r="C69" s="13" t="s">
        <v>4</v>
      </c>
      <c r="D69" s="63">
        <v>60</v>
      </c>
      <c r="E69" s="57">
        <v>23.2</v>
      </c>
      <c r="F69" s="27">
        <f t="shared" si="7"/>
        <v>1392</v>
      </c>
    </row>
    <row r="70" spans="1:6" ht="15.6" x14ac:dyDescent="0.3">
      <c r="A70" s="11" t="s">
        <v>18</v>
      </c>
      <c r="B70" s="12" t="s">
        <v>108</v>
      </c>
      <c r="C70" s="13" t="s">
        <v>4</v>
      </c>
      <c r="D70" s="63">
        <v>30</v>
      </c>
      <c r="E70" s="57">
        <v>420.83</v>
      </c>
      <c r="F70" s="27">
        <f t="shared" si="7"/>
        <v>12624.9</v>
      </c>
    </row>
    <row r="71" spans="1:6" ht="15.6" customHeight="1" x14ac:dyDescent="0.3">
      <c r="A71" s="9" t="s">
        <v>110</v>
      </c>
      <c r="B71" s="39" t="s">
        <v>111</v>
      </c>
      <c r="C71" s="40"/>
      <c r="D71" s="40"/>
      <c r="E71" s="41"/>
      <c r="F71" s="42"/>
    </row>
    <row r="72" spans="1:6" ht="15.6" x14ac:dyDescent="0.3">
      <c r="A72" s="11" t="s">
        <v>14</v>
      </c>
      <c r="B72" s="12" t="s">
        <v>112</v>
      </c>
      <c r="C72" s="13" t="s">
        <v>15</v>
      </c>
      <c r="D72" s="66">
        <v>240</v>
      </c>
      <c r="E72" s="25">
        <v>75</v>
      </c>
      <c r="F72" s="27">
        <f t="shared" ref="F72:F75" si="8">ROUND(D72*E72,2)</f>
        <v>18000</v>
      </c>
    </row>
    <row r="73" spans="1:6" ht="15.6" x14ac:dyDescent="0.3">
      <c r="A73" s="11" t="s">
        <v>3</v>
      </c>
      <c r="B73" s="12" t="s">
        <v>113</v>
      </c>
      <c r="C73" s="13" t="s">
        <v>15</v>
      </c>
      <c r="D73" s="66">
        <v>240</v>
      </c>
      <c r="E73" s="25">
        <v>25</v>
      </c>
      <c r="F73" s="27">
        <f t="shared" si="8"/>
        <v>6000</v>
      </c>
    </row>
    <row r="74" spans="1:6" ht="15.6" x14ac:dyDescent="0.3">
      <c r="A74" s="11" t="s">
        <v>114</v>
      </c>
      <c r="B74" s="12" t="s">
        <v>115</v>
      </c>
      <c r="C74" s="13" t="s">
        <v>15</v>
      </c>
      <c r="D74" s="66">
        <v>120</v>
      </c>
      <c r="E74" s="25">
        <v>70</v>
      </c>
      <c r="F74" s="27">
        <f>ROUND(D74*E74,2)</f>
        <v>8400</v>
      </c>
    </row>
    <row r="75" spans="1:6" ht="15.6" x14ac:dyDescent="0.3">
      <c r="A75" s="11" t="s">
        <v>116</v>
      </c>
      <c r="B75" s="12" t="s">
        <v>117</v>
      </c>
      <c r="C75" s="13" t="s">
        <v>15</v>
      </c>
      <c r="D75" s="66">
        <v>120</v>
      </c>
      <c r="E75" s="25">
        <v>71</v>
      </c>
      <c r="F75" s="27">
        <f t="shared" si="8"/>
        <v>8520</v>
      </c>
    </row>
    <row r="76" spans="1:6" ht="15.6" x14ac:dyDescent="0.3">
      <c r="A76" s="11" t="s">
        <v>118</v>
      </c>
      <c r="B76" s="12" t="s">
        <v>119</v>
      </c>
      <c r="C76" s="13" t="s">
        <v>15</v>
      </c>
      <c r="D76" s="66">
        <v>120</v>
      </c>
      <c r="E76" s="25">
        <v>50</v>
      </c>
      <c r="F76" s="27">
        <f>ROUND(D76*E76,2)</f>
        <v>6000</v>
      </c>
    </row>
    <row r="77" spans="1:6" ht="15.6" x14ac:dyDescent="0.3">
      <c r="A77" s="11" t="s">
        <v>120</v>
      </c>
      <c r="B77" s="12" t="s">
        <v>121</v>
      </c>
      <c r="C77" s="13" t="s">
        <v>15</v>
      </c>
      <c r="D77" s="66">
        <v>360</v>
      </c>
      <c r="E77" s="25">
        <v>15</v>
      </c>
      <c r="F77" s="27">
        <f>ROUND(D77*E77,2)</f>
        <v>5400</v>
      </c>
    </row>
    <row r="78" spans="1:6" ht="15.6" x14ac:dyDescent="0.3">
      <c r="A78" s="32" t="s">
        <v>74</v>
      </c>
      <c r="B78" s="32"/>
      <c r="C78" s="32"/>
      <c r="D78" s="32"/>
      <c r="E78" s="33"/>
      <c r="F78" s="28">
        <f>SUM(F6:F77)</f>
        <v>3084000.0000000009</v>
      </c>
    </row>
    <row r="79" spans="1:6" ht="15.6" x14ac:dyDescent="0.3">
      <c r="A79" s="34" t="s">
        <v>7</v>
      </c>
      <c r="B79" s="32"/>
      <c r="C79" s="32"/>
      <c r="D79" s="32"/>
      <c r="E79" s="35"/>
      <c r="F79" s="28">
        <f>ROUND(F78*0.21,2)</f>
        <v>647640</v>
      </c>
    </row>
    <row r="80" spans="1:6" ht="15.6" x14ac:dyDescent="0.3">
      <c r="A80" s="34" t="s">
        <v>6</v>
      </c>
      <c r="B80" s="32"/>
      <c r="C80" s="32"/>
      <c r="D80" s="32"/>
      <c r="E80" s="35"/>
      <c r="F80" s="28">
        <f>SUM(F78:F79)</f>
        <v>3731640.0000000009</v>
      </c>
    </row>
    <row r="82" spans="1:6" ht="55.05" customHeight="1" x14ac:dyDescent="0.25">
      <c r="A82" s="36" t="s">
        <v>122</v>
      </c>
      <c r="B82" s="37"/>
      <c r="C82" s="37"/>
      <c r="D82" s="37"/>
      <c r="E82" s="37"/>
      <c r="F82" s="38"/>
    </row>
    <row r="83" spans="1:6" x14ac:dyDescent="0.25">
      <c r="A83" s="29" t="s">
        <v>73</v>
      </c>
      <c r="B83" s="30"/>
      <c r="C83" s="30"/>
      <c r="D83" s="30"/>
      <c r="E83" s="30"/>
      <c r="F83" s="31"/>
    </row>
  </sheetData>
  <mergeCells count="16">
    <mergeCell ref="B71:F71"/>
    <mergeCell ref="B67:F67"/>
    <mergeCell ref="B7:F7"/>
    <mergeCell ref="B46:F46"/>
    <mergeCell ref="A1:F1"/>
    <mergeCell ref="A2:F2"/>
    <mergeCell ref="B5:F5"/>
    <mergeCell ref="B65:F65"/>
    <mergeCell ref="B48:F48"/>
    <mergeCell ref="B51:F51"/>
    <mergeCell ref="B53:F53"/>
    <mergeCell ref="A83:F83"/>
    <mergeCell ref="A78:E78"/>
    <mergeCell ref="A79:E79"/>
    <mergeCell ref="A80:E80"/>
    <mergeCell ref="A82:F82"/>
  </mergeCells>
  <phoneticPr fontId="5" type="noConversion"/>
  <pageMargins left="0.23622047244094491" right="3.937007874015748E-2" top="0.74803149606299213" bottom="0.74803149606299213" header="0.31496062992125984" footer="0.31496062992125984"/>
  <pageSetup paperSize="9" scale="9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98bc1c0-309c-492f-a0f3-a594b99cf1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34C3F944B55EC429565D118BFE3DED2" ma:contentTypeVersion="17" ma:contentTypeDescription="Kurkite naują dokumentą." ma:contentTypeScope="" ma:versionID="afb62be446aa07e42f2814dae9e1be22">
  <xsd:schema xmlns:xsd="http://www.w3.org/2001/XMLSchema" xmlns:xs="http://www.w3.org/2001/XMLSchema" xmlns:p="http://schemas.microsoft.com/office/2006/metadata/properties" xmlns:ns3="c286c2d6-eef7-4b30-8afc-11eb12cc8b98" xmlns:ns4="e98bc1c0-309c-492f-a0f3-a594b99cf1a0" targetNamespace="http://schemas.microsoft.com/office/2006/metadata/properties" ma:root="true" ma:fieldsID="2f5bc17bc1fe40e6165a8731459671d7" ns3:_="" ns4:_="">
    <xsd:import namespace="c286c2d6-eef7-4b30-8afc-11eb12cc8b98"/>
    <xsd:import namespace="e98bc1c0-309c-492f-a0f3-a594b99cf1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c2d6-eef7-4b30-8afc-11eb12cc8b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8bc1c0-309c-492f-a0f3-a594b99cf1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2AA271-50F4-4B0F-8339-F981ABC36B9F}">
  <ds:schemaRefs>
    <ds:schemaRef ds:uri="http://schemas.microsoft.com/office/infopath/2007/PartnerControls"/>
    <ds:schemaRef ds:uri="e98bc1c0-309c-492f-a0f3-a594b99cf1a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286c2d6-eef7-4b30-8afc-11eb12cc8b98"/>
    <ds:schemaRef ds:uri="http://www.w3.org/XML/1998/namespace"/>
    <ds:schemaRef ds:uri="http://purl.org/dc/dcmitype/"/>
  </ds:schemaRefs>
</ds:datastoreItem>
</file>

<file path=customXml/itemProps2.xml><?xml version="1.0" encoding="utf-8"?>
<ds:datastoreItem xmlns:ds="http://schemas.openxmlformats.org/officeDocument/2006/customXml" ds:itemID="{BB4199CD-58DF-454D-92AA-7338DF930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c2d6-eef7-4b30-8afc-11eb12cc8b98"/>
    <ds:schemaRef ds:uri="e98bc1c0-309c-492f-a0f3-a594b99cf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40E2D1-2D3B-489C-B780-1D7B41FD9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Pietinė_dalis_(I)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Čaiko</dc:creator>
  <cp:keywords/>
  <dc:description/>
  <cp:lastModifiedBy>Svajūnė Gruodienė</cp:lastModifiedBy>
  <cp:revision/>
  <cp:lastPrinted>2025-01-27T08:13:10Z</cp:lastPrinted>
  <dcterms:created xsi:type="dcterms:W3CDTF">2018-11-07T07:49:40Z</dcterms:created>
  <dcterms:modified xsi:type="dcterms:W3CDTF">2025-02-11T04:31:09Z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0x010100334C3F944B55EC429565D118BFE3DED2</vt:lpwstr>
  </property>
</Properties>
</file>