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9040" windowHeight="15840"/>
  </bookViews>
  <sheets>
    <sheet name="Sheet1" sheetId="1" r:id="rId1"/>
  </sheets>
  <calcPr calcId="145621"/>
</workbook>
</file>

<file path=xl/calcChain.xml><?xml version="1.0" encoding="utf-8"?>
<calcChain xmlns="http://schemas.openxmlformats.org/spreadsheetml/2006/main">
  <c r="I22" i="1" l="1"/>
  <c r="I21" i="1"/>
  <c r="I20" i="1"/>
  <c r="I12" i="1"/>
  <c r="I11" i="1"/>
  <c r="I10" i="1"/>
  <c r="I9" i="1"/>
  <c r="I8" i="1"/>
  <c r="I19" i="1"/>
  <c r="I18" i="1"/>
  <c r="I16" i="1"/>
  <c r="I15" i="1"/>
  <c r="I14" i="1"/>
  <c r="I7" i="1"/>
  <c r="I6" i="1"/>
  <c r="I5" i="1"/>
  <c r="G21" i="1" l="1"/>
  <c r="G20" i="1"/>
  <c r="G19" i="1"/>
  <c r="G18" i="1"/>
  <c r="G12" i="1"/>
  <c r="G11" i="1"/>
  <c r="G10" i="1"/>
  <c r="G9" i="1"/>
  <c r="G8" i="1"/>
  <c r="G7" i="1"/>
  <c r="G6" i="1"/>
  <c r="G5" i="1"/>
  <c r="G16" i="1"/>
  <c r="G15" i="1"/>
  <c r="G14" i="1"/>
  <c r="G17" i="1" l="1"/>
</calcChain>
</file>

<file path=xl/sharedStrings.xml><?xml version="1.0" encoding="utf-8"?>
<sst xmlns="http://schemas.openxmlformats.org/spreadsheetml/2006/main" count="89" uniqueCount="73">
  <si>
    <t xml:space="preserve"> Priedas Nr. 2</t>
  </si>
  <si>
    <t>Eil. Nr.</t>
  </si>
  <si>
    <t>Priemonės apibūdinimas (specifikacija)</t>
  </si>
  <si>
    <t>Orientacinis perkamas kiekis</t>
  </si>
  <si>
    <t>Mato vnt.</t>
  </si>
  <si>
    <t>PVM tarifas %</t>
  </si>
  <si>
    <t>Mato vnt. kaina EUR su PVM</t>
  </si>
  <si>
    <t>Viso kaina EUR su PVM</t>
  </si>
  <si>
    <t>Gamintojas</t>
  </si>
  <si>
    <t>Vnt.</t>
  </si>
  <si>
    <t>6</t>
  </si>
  <si>
    <t>8</t>
  </si>
  <si>
    <t>9</t>
  </si>
  <si>
    <t>11</t>
  </si>
  <si>
    <t>12</t>
  </si>
  <si>
    <t>13</t>
  </si>
  <si>
    <t xml:space="preserve">Iki 10 vnt. </t>
  </si>
  <si>
    <t>15</t>
  </si>
  <si>
    <t>16</t>
  </si>
  <si>
    <t>19</t>
  </si>
  <si>
    <t>27</t>
  </si>
  <si>
    <t>28</t>
  </si>
  <si>
    <t>33</t>
  </si>
  <si>
    <t>34</t>
  </si>
  <si>
    <t>Iki 10000 vnt.</t>
  </si>
  <si>
    <t>iki 50 vnt.</t>
  </si>
  <si>
    <t>iki 100 vnt.</t>
  </si>
  <si>
    <t>vnt.</t>
  </si>
  <si>
    <t>iki 5 vnt.</t>
  </si>
  <si>
    <t>Medicininės priemonės citologijai, histologijai</t>
  </si>
  <si>
    <t>Iki 60000 vnt.</t>
  </si>
  <si>
    <t>Biopsinės kempinėlės, skirtos įdėjimui į įprastinę biopsinę kasetę (32x26 mm)</t>
  </si>
  <si>
    <t xml:space="preserve">Rankena autopsiniams ašmenims, autoklavuojama, atspari cheminėms medžiagoms, lengvai išardoma, tinkanti autopsiniams ašmenims Nr. 100, 170, 325. </t>
  </si>
  <si>
    <t>Rankena su laikikliu, skirta įdėti histologiniams ašmenims, autoklavuojama, atspari cheminėms medžiagoms, tinkanti histologiniams ašmenims R35, S35 . Matmenys rankenos: 125x20mm ( (±1mm). Storis :10mm (±1mm). Matmenys laikiklio: 90x12mm ( (±1mm). Storis: 1,5mm (±0,05mm) .</t>
  </si>
  <si>
    <t>iki 15 vnt.</t>
  </si>
  <si>
    <t xml:space="preserve">Histologiniai ašmenys: vienkartiniai mikrotominiai; S35; pagaminti iš nerūdijančio plieno; skirti rotaciniam mikrotomui, parafininių blokų pjovimui; ašmens ilgis - 80 mm; ašmens kampas - 35⁰. CE/IVD atitiktis:  pateikti atitikties įrodymą.
</t>
  </si>
  <si>
    <t>iki 1500 vnt.</t>
  </si>
  <si>
    <t xml:space="preserve">Histologiniai ašmenys: vienkartiniai mikrotominiai; R35; pagaminti iš nerūdijančio plieno; skirti rotaciniam mikrotomui, parafininių blokų pjovimui; ašmens ilgis - 80 mm; ašmens kampas - 35⁰ . CE/IVD atitiktis:  pateikti atitikties įrodymą.
</t>
  </si>
  <si>
    <t xml:space="preserve">Histologiniai ašmenys: vienkartiniai mikrotominiai; C35; pagaminti iš karbonizuoto plieno; skirti kriotomui, sušaldytų mėginių pjovimui; ašmens ilgis - 80 mm; ašmens kampas - 35⁰. CE/IVD atitiktis:  pateikti atitikties įrodymą.
</t>
  </si>
  <si>
    <t xml:space="preserve">Autopsijos ašmenys: Nr. 170; vienkartiniai; pagaminti iš nerūdijančio plieno; ašmens ilgis - 170 mm. CE/IVD atitiktis: pateikti atitikties įrodymą.
</t>
  </si>
  <si>
    <t>iki 60 vnt.</t>
  </si>
  <si>
    <t>24x24x5±1mm</t>
  </si>
  <si>
    <t>30x24x5±1mm</t>
  </si>
  <si>
    <t xml:space="preserve">Iki 5 vnt. </t>
  </si>
  <si>
    <t>Dėžutė, objektyvinių stikliukų transportavimui (50 vietų) plastikinė, su dangteliu</t>
  </si>
  <si>
    <t>Dėžutė, objektyvinių stikliukų transportavimui (5 vietų) plastikinė, su dangteliu</t>
  </si>
  <si>
    <t xml:space="preserve">Žirklės autopsinės žarnoms 22 -27 cm ilgio, bukais galais ,kurių vienas galų sustorėjęs </t>
  </si>
  <si>
    <t xml:space="preserve">Žirklės autopsinės nerūdijančio plieno  kraujagyslėms 11 cm ilgio, smailais tiesiais galais </t>
  </si>
  <si>
    <t>Perkamų medicininių priemonių histologijai sąrašas</t>
  </si>
  <si>
    <t>19.1</t>
  </si>
  <si>
    <t>19.2</t>
  </si>
  <si>
    <t>19.3</t>
  </si>
  <si>
    <t xml:space="preserve">Metalinės, nerūdijančios  formelės parafininių blokų įliejimui (19 pozicijos siūlomos prekės bus perkamos iš vieno tiekėjo): </t>
  </si>
  <si>
    <t>Biopsinės kasetės, vienkartinės, plastikinės, su dangteliu, skirtos biopsinės medžiagos įliejimui į parafiną. Turi būti tinkamos žymėti paprastu pieštuku, automatizuotiems rašaliniams bei kitokio tipo markiravimo įrenginiams. Turi būti tinkami naudoti standartiniam automatizuotam audinių įmirkymo procesui, kuriame naudojamas ksilenas. Turi būti tinkami standartiniam mikrotomo mėginio laikikliui. Turi būti su perforuotomis mažomis apvaliomis arba kvadratinėmis angomis. CE atitiktis:  pateikti atitikties įrodymą. Pakuotė: ne daugiau nei 1000 vnt.</t>
  </si>
  <si>
    <t>15x15x5±1mm</t>
  </si>
  <si>
    <t>Viso 19 pozicija</t>
  </si>
  <si>
    <t>iki 2 vnt.</t>
  </si>
  <si>
    <t>iki 20 vnt.</t>
  </si>
  <si>
    <t>Kaltek, 0679</t>
  </si>
  <si>
    <t>Feather, F-100</t>
  </si>
  <si>
    <t>Feather, F-80P</t>
  </si>
  <si>
    <t>Feather, S35</t>
  </si>
  <si>
    <t>Feather, R35</t>
  </si>
  <si>
    <t>Feather, C35</t>
  </si>
  <si>
    <t>Feather, Nr. 170</t>
  </si>
  <si>
    <t>LP Italiana, 19102X</t>
  </si>
  <si>
    <t>Deltalab, 192932</t>
  </si>
  <si>
    <t>Deltalab, 192933</t>
  </si>
  <si>
    <t>LP Italiana, 195090</t>
  </si>
  <si>
    <t>Deltalab, 900028</t>
  </si>
  <si>
    <t>Kaltek, 2160</t>
  </si>
  <si>
    <t>Kaltek, 4307</t>
  </si>
  <si>
    <t>Deltalab, 192934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</si>
</sst>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0" xfId="0" applyFont="1" applyAlignment="1">
      <alignment vertical="top"/>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3" fillId="0" borderId="1" xfId="0" applyFont="1" applyBorder="1" applyAlignment="1">
      <alignment vertical="top" wrapText="1"/>
    </xf>
    <xf numFmtId="0" fontId="3" fillId="0" borderId="1" xfId="0" applyFont="1" applyFill="1" applyBorder="1" applyAlignment="1">
      <alignment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3" fillId="0" borderId="1" xfId="0" applyFont="1" applyBorder="1" applyAlignment="1">
      <alignment horizontal="center" vertical="top"/>
    </xf>
    <xf numFmtId="0" fontId="2" fillId="0" borderId="0" xfId="0" applyFont="1" applyAlignment="1">
      <alignment horizontal="center" vertical="top"/>
    </xf>
    <xf numFmtId="0" fontId="2" fillId="0" borderId="0" xfId="0" applyFont="1" applyAlignment="1">
      <alignment vertical="top" wrapText="1"/>
    </xf>
    <xf numFmtId="0" fontId="4" fillId="0" borderId="1" xfId="0" applyFont="1" applyBorder="1" applyAlignment="1">
      <alignment horizontal="center" vertical="top" wrapText="1"/>
    </xf>
    <xf numFmtId="0" fontId="3" fillId="0" borderId="1" xfId="0" applyFont="1" applyFill="1" applyBorder="1" applyAlignment="1">
      <alignment horizontal="right" vertical="top" wrapText="1"/>
    </xf>
    <xf numFmtId="0" fontId="1" fillId="0" borderId="0" xfId="0" applyFont="1" applyAlignment="1">
      <alignment horizontal="center" vertical="top" wrapText="1"/>
    </xf>
    <xf numFmtId="0" fontId="1" fillId="0" borderId="0" xfId="0" applyFont="1" applyAlignment="1">
      <alignment horizontal="center" vertical="top"/>
    </xf>
    <xf numFmtId="2" fontId="3" fillId="2" borderId="1" xfId="0" applyNumberFormat="1" applyFont="1" applyFill="1" applyBorder="1" applyAlignment="1">
      <alignment horizontal="center" vertical="top" wrapText="1"/>
    </xf>
    <xf numFmtId="2" fontId="3" fillId="0" borderId="1" xfId="0" applyNumberFormat="1"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abSelected="1" workbookViewId="0">
      <pane ySplit="3" topLeftCell="A16" activePane="bottomLeft" state="frozen"/>
      <selection pane="bottomLeft" activeCell="J11" sqref="J11"/>
    </sheetView>
  </sheetViews>
  <sheetFormatPr defaultRowHeight="15.75" outlineLevelCol="1" x14ac:dyDescent="0.25"/>
  <cols>
    <col min="1" max="1" width="9.28515625" style="10" customWidth="1"/>
    <col min="2" max="2" width="65.5703125" style="11" customWidth="1"/>
    <col min="3" max="3" width="12.85546875" style="1" customWidth="1"/>
    <col min="4" max="4" width="9" style="1" customWidth="1"/>
    <col min="5" max="5" width="7.85546875" style="10" customWidth="1"/>
    <col min="6" max="6" width="10" style="10" customWidth="1"/>
    <col min="7" max="7" width="9.28515625" style="10" customWidth="1"/>
    <col min="8" max="8" width="22" style="1" customWidth="1"/>
    <col min="9" max="9" width="0" style="1" hidden="1" customWidth="1" outlineLevel="1"/>
    <col min="10" max="10" width="9.140625" style="1" collapsed="1"/>
    <col min="11" max="254" width="9.140625" style="1"/>
    <col min="255" max="255" width="6.28515625" style="1" customWidth="1"/>
    <col min="256" max="256" width="63.140625" style="1" customWidth="1"/>
    <col min="257" max="257" width="15.28515625" style="1" customWidth="1"/>
    <col min="258" max="258" width="9.85546875" style="1" customWidth="1"/>
    <col min="259" max="259" width="8.42578125" style="1" customWidth="1"/>
    <col min="260" max="260" width="9.5703125" style="1" customWidth="1"/>
    <col min="261" max="261" width="9.42578125" style="1" customWidth="1"/>
    <col min="262" max="262" width="20.85546875" style="1" customWidth="1"/>
    <col min="263" max="510" width="9.140625" style="1"/>
    <col min="511" max="511" width="6.28515625" style="1" customWidth="1"/>
    <col min="512" max="512" width="63.140625" style="1" customWidth="1"/>
    <col min="513" max="513" width="15.28515625" style="1" customWidth="1"/>
    <col min="514" max="514" width="9.85546875" style="1" customWidth="1"/>
    <col min="515" max="515" width="8.42578125" style="1" customWidth="1"/>
    <col min="516" max="516" width="9.5703125" style="1" customWidth="1"/>
    <col min="517" max="517" width="9.42578125" style="1" customWidth="1"/>
    <col min="518" max="518" width="20.85546875" style="1" customWidth="1"/>
    <col min="519" max="766" width="9.140625" style="1"/>
    <col min="767" max="767" width="6.28515625" style="1" customWidth="1"/>
    <col min="768" max="768" width="63.140625" style="1" customWidth="1"/>
    <col min="769" max="769" width="15.28515625" style="1" customWidth="1"/>
    <col min="770" max="770" width="9.85546875" style="1" customWidth="1"/>
    <col min="771" max="771" width="8.42578125" style="1" customWidth="1"/>
    <col min="772" max="772" width="9.5703125" style="1" customWidth="1"/>
    <col min="773" max="773" width="9.42578125" style="1" customWidth="1"/>
    <col min="774" max="774" width="20.85546875" style="1" customWidth="1"/>
    <col min="775" max="1022" width="9.140625" style="1"/>
    <col min="1023" max="1023" width="6.28515625" style="1" customWidth="1"/>
    <col min="1024" max="1024" width="63.140625" style="1" customWidth="1"/>
    <col min="1025" max="1025" width="15.28515625" style="1" customWidth="1"/>
    <col min="1026" max="1026" width="9.85546875" style="1" customWidth="1"/>
    <col min="1027" max="1027" width="8.42578125" style="1" customWidth="1"/>
    <col min="1028" max="1028" width="9.5703125" style="1" customWidth="1"/>
    <col min="1029" max="1029" width="9.42578125" style="1" customWidth="1"/>
    <col min="1030" max="1030" width="20.85546875" style="1" customWidth="1"/>
    <col min="1031" max="1278" width="9.140625" style="1"/>
    <col min="1279" max="1279" width="6.28515625" style="1" customWidth="1"/>
    <col min="1280" max="1280" width="63.140625" style="1" customWidth="1"/>
    <col min="1281" max="1281" width="15.28515625" style="1" customWidth="1"/>
    <col min="1282" max="1282" width="9.85546875" style="1" customWidth="1"/>
    <col min="1283" max="1283" width="8.42578125" style="1" customWidth="1"/>
    <col min="1284" max="1284" width="9.5703125" style="1" customWidth="1"/>
    <col min="1285" max="1285" width="9.42578125" style="1" customWidth="1"/>
    <col min="1286" max="1286" width="20.85546875" style="1" customWidth="1"/>
    <col min="1287" max="1534" width="9.140625" style="1"/>
    <col min="1535" max="1535" width="6.28515625" style="1" customWidth="1"/>
    <col min="1536" max="1536" width="63.140625" style="1" customWidth="1"/>
    <col min="1537" max="1537" width="15.28515625" style="1" customWidth="1"/>
    <col min="1538" max="1538" width="9.85546875" style="1" customWidth="1"/>
    <col min="1539" max="1539" width="8.42578125" style="1" customWidth="1"/>
    <col min="1540" max="1540" width="9.5703125" style="1" customWidth="1"/>
    <col min="1541" max="1541" width="9.42578125" style="1" customWidth="1"/>
    <col min="1542" max="1542" width="20.85546875" style="1" customWidth="1"/>
    <col min="1543" max="1790" width="9.140625" style="1"/>
    <col min="1791" max="1791" width="6.28515625" style="1" customWidth="1"/>
    <col min="1792" max="1792" width="63.140625" style="1" customWidth="1"/>
    <col min="1793" max="1793" width="15.28515625" style="1" customWidth="1"/>
    <col min="1794" max="1794" width="9.85546875" style="1" customWidth="1"/>
    <col min="1795" max="1795" width="8.42578125" style="1" customWidth="1"/>
    <col min="1796" max="1796" width="9.5703125" style="1" customWidth="1"/>
    <col min="1797" max="1797" width="9.42578125" style="1" customWidth="1"/>
    <col min="1798" max="1798" width="20.85546875" style="1" customWidth="1"/>
    <col min="1799" max="2046" width="9.140625" style="1"/>
    <col min="2047" max="2047" width="6.28515625" style="1" customWidth="1"/>
    <col min="2048" max="2048" width="63.140625" style="1" customWidth="1"/>
    <col min="2049" max="2049" width="15.28515625" style="1" customWidth="1"/>
    <col min="2050" max="2050" width="9.85546875" style="1" customWidth="1"/>
    <col min="2051" max="2051" width="8.42578125" style="1" customWidth="1"/>
    <col min="2052" max="2052" width="9.5703125" style="1" customWidth="1"/>
    <col min="2053" max="2053" width="9.42578125" style="1" customWidth="1"/>
    <col min="2054" max="2054" width="20.85546875" style="1" customWidth="1"/>
    <col min="2055" max="2302" width="9.140625" style="1"/>
    <col min="2303" max="2303" width="6.28515625" style="1" customWidth="1"/>
    <col min="2304" max="2304" width="63.140625" style="1" customWidth="1"/>
    <col min="2305" max="2305" width="15.28515625" style="1" customWidth="1"/>
    <col min="2306" max="2306" width="9.85546875" style="1" customWidth="1"/>
    <col min="2307" max="2307" width="8.42578125" style="1" customWidth="1"/>
    <col min="2308" max="2308" width="9.5703125" style="1" customWidth="1"/>
    <col min="2309" max="2309" width="9.42578125" style="1" customWidth="1"/>
    <col min="2310" max="2310" width="20.85546875" style="1" customWidth="1"/>
    <col min="2311" max="2558" width="9.140625" style="1"/>
    <col min="2559" max="2559" width="6.28515625" style="1" customWidth="1"/>
    <col min="2560" max="2560" width="63.140625" style="1" customWidth="1"/>
    <col min="2561" max="2561" width="15.28515625" style="1" customWidth="1"/>
    <col min="2562" max="2562" width="9.85546875" style="1" customWidth="1"/>
    <col min="2563" max="2563" width="8.42578125" style="1" customWidth="1"/>
    <col min="2564" max="2564" width="9.5703125" style="1" customWidth="1"/>
    <col min="2565" max="2565" width="9.42578125" style="1" customWidth="1"/>
    <col min="2566" max="2566" width="20.85546875" style="1" customWidth="1"/>
    <col min="2567" max="2814" width="9.140625" style="1"/>
    <col min="2815" max="2815" width="6.28515625" style="1" customWidth="1"/>
    <col min="2816" max="2816" width="63.140625" style="1" customWidth="1"/>
    <col min="2817" max="2817" width="15.28515625" style="1" customWidth="1"/>
    <col min="2818" max="2818" width="9.85546875" style="1" customWidth="1"/>
    <col min="2819" max="2819" width="8.42578125" style="1" customWidth="1"/>
    <col min="2820" max="2820" width="9.5703125" style="1" customWidth="1"/>
    <col min="2821" max="2821" width="9.42578125" style="1" customWidth="1"/>
    <col min="2822" max="2822" width="20.85546875" style="1" customWidth="1"/>
    <col min="2823" max="3070" width="9.140625" style="1"/>
    <col min="3071" max="3071" width="6.28515625" style="1" customWidth="1"/>
    <col min="3072" max="3072" width="63.140625" style="1" customWidth="1"/>
    <col min="3073" max="3073" width="15.28515625" style="1" customWidth="1"/>
    <col min="3074" max="3074" width="9.85546875" style="1" customWidth="1"/>
    <col min="3075" max="3075" width="8.42578125" style="1" customWidth="1"/>
    <col min="3076" max="3076" width="9.5703125" style="1" customWidth="1"/>
    <col min="3077" max="3077" width="9.42578125" style="1" customWidth="1"/>
    <col min="3078" max="3078" width="20.85546875" style="1" customWidth="1"/>
    <col min="3079" max="3326" width="9.140625" style="1"/>
    <col min="3327" max="3327" width="6.28515625" style="1" customWidth="1"/>
    <col min="3328" max="3328" width="63.140625" style="1" customWidth="1"/>
    <col min="3329" max="3329" width="15.28515625" style="1" customWidth="1"/>
    <col min="3330" max="3330" width="9.85546875" style="1" customWidth="1"/>
    <col min="3331" max="3331" width="8.42578125" style="1" customWidth="1"/>
    <col min="3332" max="3332" width="9.5703125" style="1" customWidth="1"/>
    <col min="3333" max="3333" width="9.42578125" style="1" customWidth="1"/>
    <col min="3334" max="3334" width="20.85546875" style="1" customWidth="1"/>
    <col min="3335" max="3582" width="9.140625" style="1"/>
    <col min="3583" max="3583" width="6.28515625" style="1" customWidth="1"/>
    <col min="3584" max="3584" width="63.140625" style="1" customWidth="1"/>
    <col min="3585" max="3585" width="15.28515625" style="1" customWidth="1"/>
    <col min="3586" max="3586" width="9.85546875" style="1" customWidth="1"/>
    <col min="3587" max="3587" width="8.42578125" style="1" customWidth="1"/>
    <col min="3588" max="3588" width="9.5703125" style="1" customWidth="1"/>
    <col min="3589" max="3589" width="9.42578125" style="1" customWidth="1"/>
    <col min="3590" max="3590" width="20.85546875" style="1" customWidth="1"/>
    <col min="3591" max="3838" width="9.140625" style="1"/>
    <col min="3839" max="3839" width="6.28515625" style="1" customWidth="1"/>
    <col min="3840" max="3840" width="63.140625" style="1" customWidth="1"/>
    <col min="3841" max="3841" width="15.28515625" style="1" customWidth="1"/>
    <col min="3842" max="3842" width="9.85546875" style="1" customWidth="1"/>
    <col min="3843" max="3843" width="8.42578125" style="1" customWidth="1"/>
    <col min="3844" max="3844" width="9.5703125" style="1" customWidth="1"/>
    <col min="3845" max="3845" width="9.42578125" style="1" customWidth="1"/>
    <col min="3846" max="3846" width="20.85546875" style="1" customWidth="1"/>
    <col min="3847" max="4094" width="9.140625" style="1"/>
    <col min="4095" max="4095" width="6.28515625" style="1" customWidth="1"/>
    <col min="4096" max="4096" width="63.140625" style="1" customWidth="1"/>
    <col min="4097" max="4097" width="15.28515625" style="1" customWidth="1"/>
    <col min="4098" max="4098" width="9.85546875" style="1" customWidth="1"/>
    <col min="4099" max="4099" width="8.42578125" style="1" customWidth="1"/>
    <col min="4100" max="4100" width="9.5703125" style="1" customWidth="1"/>
    <col min="4101" max="4101" width="9.42578125" style="1" customWidth="1"/>
    <col min="4102" max="4102" width="20.85546875" style="1" customWidth="1"/>
    <col min="4103" max="4350" width="9.140625" style="1"/>
    <col min="4351" max="4351" width="6.28515625" style="1" customWidth="1"/>
    <col min="4352" max="4352" width="63.140625" style="1" customWidth="1"/>
    <col min="4353" max="4353" width="15.28515625" style="1" customWidth="1"/>
    <col min="4354" max="4354" width="9.85546875" style="1" customWidth="1"/>
    <col min="4355" max="4355" width="8.42578125" style="1" customWidth="1"/>
    <col min="4356" max="4356" width="9.5703125" style="1" customWidth="1"/>
    <col min="4357" max="4357" width="9.42578125" style="1" customWidth="1"/>
    <col min="4358" max="4358" width="20.85546875" style="1" customWidth="1"/>
    <col min="4359" max="4606" width="9.140625" style="1"/>
    <col min="4607" max="4607" width="6.28515625" style="1" customWidth="1"/>
    <col min="4608" max="4608" width="63.140625" style="1" customWidth="1"/>
    <col min="4609" max="4609" width="15.28515625" style="1" customWidth="1"/>
    <col min="4610" max="4610" width="9.85546875" style="1" customWidth="1"/>
    <col min="4611" max="4611" width="8.42578125" style="1" customWidth="1"/>
    <col min="4612" max="4612" width="9.5703125" style="1" customWidth="1"/>
    <col min="4613" max="4613" width="9.42578125" style="1" customWidth="1"/>
    <col min="4614" max="4614" width="20.85546875" style="1" customWidth="1"/>
    <col min="4615" max="4862" width="9.140625" style="1"/>
    <col min="4863" max="4863" width="6.28515625" style="1" customWidth="1"/>
    <col min="4864" max="4864" width="63.140625" style="1" customWidth="1"/>
    <col min="4865" max="4865" width="15.28515625" style="1" customWidth="1"/>
    <col min="4866" max="4866" width="9.85546875" style="1" customWidth="1"/>
    <col min="4867" max="4867" width="8.42578125" style="1" customWidth="1"/>
    <col min="4868" max="4868" width="9.5703125" style="1" customWidth="1"/>
    <col min="4869" max="4869" width="9.42578125" style="1" customWidth="1"/>
    <col min="4870" max="4870" width="20.85546875" style="1" customWidth="1"/>
    <col min="4871" max="5118" width="9.140625" style="1"/>
    <col min="5119" max="5119" width="6.28515625" style="1" customWidth="1"/>
    <col min="5120" max="5120" width="63.140625" style="1" customWidth="1"/>
    <col min="5121" max="5121" width="15.28515625" style="1" customWidth="1"/>
    <col min="5122" max="5122" width="9.85546875" style="1" customWidth="1"/>
    <col min="5123" max="5123" width="8.42578125" style="1" customWidth="1"/>
    <col min="5124" max="5124" width="9.5703125" style="1" customWidth="1"/>
    <col min="5125" max="5125" width="9.42578125" style="1" customWidth="1"/>
    <col min="5126" max="5126" width="20.85546875" style="1" customWidth="1"/>
    <col min="5127" max="5374" width="9.140625" style="1"/>
    <col min="5375" max="5375" width="6.28515625" style="1" customWidth="1"/>
    <col min="5376" max="5376" width="63.140625" style="1" customWidth="1"/>
    <col min="5377" max="5377" width="15.28515625" style="1" customWidth="1"/>
    <col min="5378" max="5378" width="9.85546875" style="1" customWidth="1"/>
    <col min="5379" max="5379" width="8.42578125" style="1" customWidth="1"/>
    <col min="5380" max="5380" width="9.5703125" style="1" customWidth="1"/>
    <col min="5381" max="5381" width="9.42578125" style="1" customWidth="1"/>
    <col min="5382" max="5382" width="20.85546875" style="1" customWidth="1"/>
    <col min="5383" max="5630" width="9.140625" style="1"/>
    <col min="5631" max="5631" width="6.28515625" style="1" customWidth="1"/>
    <col min="5632" max="5632" width="63.140625" style="1" customWidth="1"/>
    <col min="5633" max="5633" width="15.28515625" style="1" customWidth="1"/>
    <col min="5634" max="5634" width="9.85546875" style="1" customWidth="1"/>
    <col min="5635" max="5635" width="8.42578125" style="1" customWidth="1"/>
    <col min="5636" max="5636" width="9.5703125" style="1" customWidth="1"/>
    <col min="5637" max="5637" width="9.42578125" style="1" customWidth="1"/>
    <col min="5638" max="5638" width="20.85546875" style="1" customWidth="1"/>
    <col min="5639" max="5886" width="9.140625" style="1"/>
    <col min="5887" max="5887" width="6.28515625" style="1" customWidth="1"/>
    <col min="5888" max="5888" width="63.140625" style="1" customWidth="1"/>
    <col min="5889" max="5889" width="15.28515625" style="1" customWidth="1"/>
    <col min="5890" max="5890" width="9.85546875" style="1" customWidth="1"/>
    <col min="5891" max="5891" width="8.42578125" style="1" customWidth="1"/>
    <col min="5892" max="5892" width="9.5703125" style="1" customWidth="1"/>
    <col min="5893" max="5893" width="9.42578125" style="1" customWidth="1"/>
    <col min="5894" max="5894" width="20.85546875" style="1" customWidth="1"/>
    <col min="5895" max="6142" width="9.140625" style="1"/>
    <col min="6143" max="6143" width="6.28515625" style="1" customWidth="1"/>
    <col min="6144" max="6144" width="63.140625" style="1" customWidth="1"/>
    <col min="6145" max="6145" width="15.28515625" style="1" customWidth="1"/>
    <col min="6146" max="6146" width="9.85546875" style="1" customWidth="1"/>
    <col min="6147" max="6147" width="8.42578125" style="1" customWidth="1"/>
    <col min="6148" max="6148" width="9.5703125" style="1" customWidth="1"/>
    <col min="6149" max="6149" width="9.42578125" style="1" customWidth="1"/>
    <col min="6150" max="6150" width="20.85546875" style="1" customWidth="1"/>
    <col min="6151" max="6398" width="9.140625" style="1"/>
    <col min="6399" max="6399" width="6.28515625" style="1" customWidth="1"/>
    <col min="6400" max="6400" width="63.140625" style="1" customWidth="1"/>
    <col min="6401" max="6401" width="15.28515625" style="1" customWidth="1"/>
    <col min="6402" max="6402" width="9.85546875" style="1" customWidth="1"/>
    <col min="6403" max="6403" width="8.42578125" style="1" customWidth="1"/>
    <col min="6404" max="6404" width="9.5703125" style="1" customWidth="1"/>
    <col min="6405" max="6405" width="9.42578125" style="1" customWidth="1"/>
    <col min="6406" max="6406" width="20.85546875" style="1" customWidth="1"/>
    <col min="6407" max="6654" width="9.140625" style="1"/>
    <col min="6655" max="6655" width="6.28515625" style="1" customWidth="1"/>
    <col min="6656" max="6656" width="63.140625" style="1" customWidth="1"/>
    <col min="6657" max="6657" width="15.28515625" style="1" customWidth="1"/>
    <col min="6658" max="6658" width="9.85546875" style="1" customWidth="1"/>
    <col min="6659" max="6659" width="8.42578125" style="1" customWidth="1"/>
    <col min="6660" max="6660" width="9.5703125" style="1" customWidth="1"/>
    <col min="6661" max="6661" width="9.42578125" style="1" customWidth="1"/>
    <col min="6662" max="6662" width="20.85546875" style="1" customWidth="1"/>
    <col min="6663" max="6910" width="9.140625" style="1"/>
    <col min="6911" max="6911" width="6.28515625" style="1" customWidth="1"/>
    <col min="6912" max="6912" width="63.140625" style="1" customWidth="1"/>
    <col min="6913" max="6913" width="15.28515625" style="1" customWidth="1"/>
    <col min="6914" max="6914" width="9.85546875" style="1" customWidth="1"/>
    <col min="6915" max="6915" width="8.42578125" style="1" customWidth="1"/>
    <col min="6916" max="6916" width="9.5703125" style="1" customWidth="1"/>
    <col min="6917" max="6917" width="9.42578125" style="1" customWidth="1"/>
    <col min="6918" max="6918" width="20.85546875" style="1" customWidth="1"/>
    <col min="6919" max="7166" width="9.140625" style="1"/>
    <col min="7167" max="7167" width="6.28515625" style="1" customWidth="1"/>
    <col min="7168" max="7168" width="63.140625" style="1" customWidth="1"/>
    <col min="7169" max="7169" width="15.28515625" style="1" customWidth="1"/>
    <col min="7170" max="7170" width="9.85546875" style="1" customWidth="1"/>
    <col min="7171" max="7171" width="8.42578125" style="1" customWidth="1"/>
    <col min="7172" max="7172" width="9.5703125" style="1" customWidth="1"/>
    <col min="7173" max="7173" width="9.42578125" style="1" customWidth="1"/>
    <col min="7174" max="7174" width="20.85546875" style="1" customWidth="1"/>
    <col min="7175" max="7422" width="9.140625" style="1"/>
    <col min="7423" max="7423" width="6.28515625" style="1" customWidth="1"/>
    <col min="7424" max="7424" width="63.140625" style="1" customWidth="1"/>
    <col min="7425" max="7425" width="15.28515625" style="1" customWidth="1"/>
    <col min="7426" max="7426" width="9.85546875" style="1" customWidth="1"/>
    <col min="7427" max="7427" width="8.42578125" style="1" customWidth="1"/>
    <col min="7428" max="7428" width="9.5703125" style="1" customWidth="1"/>
    <col min="7429" max="7429" width="9.42578125" style="1" customWidth="1"/>
    <col min="7430" max="7430" width="20.85546875" style="1" customWidth="1"/>
    <col min="7431" max="7678" width="9.140625" style="1"/>
    <col min="7679" max="7679" width="6.28515625" style="1" customWidth="1"/>
    <col min="7680" max="7680" width="63.140625" style="1" customWidth="1"/>
    <col min="7681" max="7681" width="15.28515625" style="1" customWidth="1"/>
    <col min="7682" max="7682" width="9.85546875" style="1" customWidth="1"/>
    <col min="7683" max="7683" width="8.42578125" style="1" customWidth="1"/>
    <col min="7684" max="7684" width="9.5703125" style="1" customWidth="1"/>
    <col min="7685" max="7685" width="9.42578125" style="1" customWidth="1"/>
    <col min="7686" max="7686" width="20.85546875" style="1" customWidth="1"/>
    <col min="7687" max="7934" width="9.140625" style="1"/>
    <col min="7935" max="7935" width="6.28515625" style="1" customWidth="1"/>
    <col min="7936" max="7936" width="63.140625" style="1" customWidth="1"/>
    <col min="7937" max="7937" width="15.28515625" style="1" customWidth="1"/>
    <col min="7938" max="7938" width="9.85546875" style="1" customWidth="1"/>
    <col min="7939" max="7939" width="8.42578125" style="1" customWidth="1"/>
    <col min="7940" max="7940" width="9.5703125" style="1" customWidth="1"/>
    <col min="7941" max="7941" width="9.42578125" style="1" customWidth="1"/>
    <col min="7942" max="7942" width="20.85546875" style="1" customWidth="1"/>
    <col min="7943" max="8190" width="9.140625" style="1"/>
    <col min="8191" max="8191" width="6.28515625" style="1" customWidth="1"/>
    <col min="8192" max="8192" width="63.140625" style="1" customWidth="1"/>
    <col min="8193" max="8193" width="15.28515625" style="1" customWidth="1"/>
    <col min="8194" max="8194" width="9.85546875" style="1" customWidth="1"/>
    <col min="8195" max="8195" width="8.42578125" style="1" customWidth="1"/>
    <col min="8196" max="8196" width="9.5703125" style="1" customWidth="1"/>
    <col min="8197" max="8197" width="9.42578125" style="1" customWidth="1"/>
    <col min="8198" max="8198" width="20.85546875" style="1" customWidth="1"/>
    <col min="8199" max="8446" width="9.140625" style="1"/>
    <col min="8447" max="8447" width="6.28515625" style="1" customWidth="1"/>
    <col min="8448" max="8448" width="63.140625" style="1" customWidth="1"/>
    <col min="8449" max="8449" width="15.28515625" style="1" customWidth="1"/>
    <col min="8450" max="8450" width="9.85546875" style="1" customWidth="1"/>
    <col min="8451" max="8451" width="8.42578125" style="1" customWidth="1"/>
    <col min="8452" max="8452" width="9.5703125" style="1" customWidth="1"/>
    <col min="8453" max="8453" width="9.42578125" style="1" customWidth="1"/>
    <col min="8454" max="8454" width="20.85546875" style="1" customWidth="1"/>
    <col min="8455" max="8702" width="9.140625" style="1"/>
    <col min="8703" max="8703" width="6.28515625" style="1" customWidth="1"/>
    <col min="8704" max="8704" width="63.140625" style="1" customWidth="1"/>
    <col min="8705" max="8705" width="15.28515625" style="1" customWidth="1"/>
    <col min="8706" max="8706" width="9.85546875" style="1" customWidth="1"/>
    <col min="8707" max="8707" width="8.42578125" style="1" customWidth="1"/>
    <col min="8708" max="8708" width="9.5703125" style="1" customWidth="1"/>
    <col min="8709" max="8709" width="9.42578125" style="1" customWidth="1"/>
    <col min="8710" max="8710" width="20.85546875" style="1" customWidth="1"/>
    <col min="8711" max="8958" width="9.140625" style="1"/>
    <col min="8959" max="8959" width="6.28515625" style="1" customWidth="1"/>
    <col min="8960" max="8960" width="63.140625" style="1" customWidth="1"/>
    <col min="8961" max="8961" width="15.28515625" style="1" customWidth="1"/>
    <col min="8962" max="8962" width="9.85546875" style="1" customWidth="1"/>
    <col min="8963" max="8963" width="8.42578125" style="1" customWidth="1"/>
    <col min="8964" max="8964" width="9.5703125" style="1" customWidth="1"/>
    <col min="8965" max="8965" width="9.42578125" style="1" customWidth="1"/>
    <col min="8966" max="8966" width="20.85546875" style="1" customWidth="1"/>
    <col min="8967" max="9214" width="9.140625" style="1"/>
    <col min="9215" max="9215" width="6.28515625" style="1" customWidth="1"/>
    <col min="9216" max="9216" width="63.140625" style="1" customWidth="1"/>
    <col min="9217" max="9217" width="15.28515625" style="1" customWidth="1"/>
    <col min="9218" max="9218" width="9.85546875" style="1" customWidth="1"/>
    <col min="9219" max="9219" width="8.42578125" style="1" customWidth="1"/>
    <col min="9220" max="9220" width="9.5703125" style="1" customWidth="1"/>
    <col min="9221" max="9221" width="9.42578125" style="1" customWidth="1"/>
    <col min="9222" max="9222" width="20.85546875" style="1" customWidth="1"/>
    <col min="9223" max="9470" width="9.140625" style="1"/>
    <col min="9471" max="9471" width="6.28515625" style="1" customWidth="1"/>
    <col min="9472" max="9472" width="63.140625" style="1" customWidth="1"/>
    <col min="9473" max="9473" width="15.28515625" style="1" customWidth="1"/>
    <col min="9474" max="9474" width="9.85546875" style="1" customWidth="1"/>
    <col min="9475" max="9475" width="8.42578125" style="1" customWidth="1"/>
    <col min="9476" max="9476" width="9.5703125" style="1" customWidth="1"/>
    <col min="9477" max="9477" width="9.42578125" style="1" customWidth="1"/>
    <col min="9478" max="9478" width="20.85546875" style="1" customWidth="1"/>
    <col min="9479" max="9726" width="9.140625" style="1"/>
    <col min="9727" max="9727" width="6.28515625" style="1" customWidth="1"/>
    <col min="9728" max="9728" width="63.140625" style="1" customWidth="1"/>
    <col min="9729" max="9729" width="15.28515625" style="1" customWidth="1"/>
    <col min="9730" max="9730" width="9.85546875" style="1" customWidth="1"/>
    <col min="9731" max="9731" width="8.42578125" style="1" customWidth="1"/>
    <col min="9732" max="9732" width="9.5703125" style="1" customWidth="1"/>
    <col min="9733" max="9733" width="9.42578125" style="1" customWidth="1"/>
    <col min="9734" max="9734" width="20.85546875" style="1" customWidth="1"/>
    <col min="9735" max="9982" width="9.140625" style="1"/>
    <col min="9983" max="9983" width="6.28515625" style="1" customWidth="1"/>
    <col min="9984" max="9984" width="63.140625" style="1" customWidth="1"/>
    <col min="9985" max="9985" width="15.28515625" style="1" customWidth="1"/>
    <col min="9986" max="9986" width="9.85546875" style="1" customWidth="1"/>
    <col min="9987" max="9987" width="8.42578125" style="1" customWidth="1"/>
    <col min="9988" max="9988" width="9.5703125" style="1" customWidth="1"/>
    <col min="9989" max="9989" width="9.42578125" style="1" customWidth="1"/>
    <col min="9990" max="9990" width="20.85546875" style="1" customWidth="1"/>
    <col min="9991" max="10238" width="9.140625" style="1"/>
    <col min="10239" max="10239" width="6.28515625" style="1" customWidth="1"/>
    <col min="10240" max="10240" width="63.140625" style="1" customWidth="1"/>
    <col min="10241" max="10241" width="15.28515625" style="1" customWidth="1"/>
    <col min="10242" max="10242" width="9.85546875" style="1" customWidth="1"/>
    <col min="10243" max="10243" width="8.42578125" style="1" customWidth="1"/>
    <col min="10244" max="10244" width="9.5703125" style="1" customWidth="1"/>
    <col min="10245" max="10245" width="9.42578125" style="1" customWidth="1"/>
    <col min="10246" max="10246" width="20.85546875" style="1" customWidth="1"/>
    <col min="10247" max="10494" width="9.140625" style="1"/>
    <col min="10495" max="10495" width="6.28515625" style="1" customWidth="1"/>
    <col min="10496" max="10496" width="63.140625" style="1" customWidth="1"/>
    <col min="10497" max="10497" width="15.28515625" style="1" customWidth="1"/>
    <col min="10498" max="10498" width="9.85546875" style="1" customWidth="1"/>
    <col min="10499" max="10499" width="8.42578125" style="1" customWidth="1"/>
    <col min="10500" max="10500" width="9.5703125" style="1" customWidth="1"/>
    <col min="10501" max="10501" width="9.42578125" style="1" customWidth="1"/>
    <col min="10502" max="10502" width="20.85546875" style="1" customWidth="1"/>
    <col min="10503" max="10750" width="9.140625" style="1"/>
    <col min="10751" max="10751" width="6.28515625" style="1" customWidth="1"/>
    <col min="10752" max="10752" width="63.140625" style="1" customWidth="1"/>
    <col min="10753" max="10753" width="15.28515625" style="1" customWidth="1"/>
    <col min="10754" max="10754" width="9.85546875" style="1" customWidth="1"/>
    <col min="10755" max="10755" width="8.42578125" style="1" customWidth="1"/>
    <col min="10756" max="10756" width="9.5703125" style="1" customWidth="1"/>
    <col min="10757" max="10757" width="9.42578125" style="1" customWidth="1"/>
    <col min="10758" max="10758" width="20.85546875" style="1" customWidth="1"/>
    <col min="10759" max="11006" width="9.140625" style="1"/>
    <col min="11007" max="11007" width="6.28515625" style="1" customWidth="1"/>
    <col min="11008" max="11008" width="63.140625" style="1" customWidth="1"/>
    <col min="11009" max="11009" width="15.28515625" style="1" customWidth="1"/>
    <col min="11010" max="11010" width="9.85546875" style="1" customWidth="1"/>
    <col min="11011" max="11011" width="8.42578125" style="1" customWidth="1"/>
    <col min="11012" max="11012" width="9.5703125" style="1" customWidth="1"/>
    <col min="11013" max="11013" width="9.42578125" style="1" customWidth="1"/>
    <col min="11014" max="11014" width="20.85546875" style="1" customWidth="1"/>
    <col min="11015" max="11262" width="9.140625" style="1"/>
    <col min="11263" max="11263" width="6.28515625" style="1" customWidth="1"/>
    <col min="11264" max="11264" width="63.140625" style="1" customWidth="1"/>
    <col min="11265" max="11265" width="15.28515625" style="1" customWidth="1"/>
    <col min="11266" max="11266" width="9.85546875" style="1" customWidth="1"/>
    <col min="11267" max="11267" width="8.42578125" style="1" customWidth="1"/>
    <col min="11268" max="11268" width="9.5703125" style="1" customWidth="1"/>
    <col min="11269" max="11269" width="9.42578125" style="1" customWidth="1"/>
    <col min="11270" max="11270" width="20.85546875" style="1" customWidth="1"/>
    <col min="11271" max="11518" width="9.140625" style="1"/>
    <col min="11519" max="11519" width="6.28515625" style="1" customWidth="1"/>
    <col min="11520" max="11520" width="63.140625" style="1" customWidth="1"/>
    <col min="11521" max="11521" width="15.28515625" style="1" customWidth="1"/>
    <col min="11522" max="11522" width="9.85546875" style="1" customWidth="1"/>
    <col min="11523" max="11523" width="8.42578125" style="1" customWidth="1"/>
    <col min="11524" max="11524" width="9.5703125" style="1" customWidth="1"/>
    <col min="11525" max="11525" width="9.42578125" style="1" customWidth="1"/>
    <col min="11526" max="11526" width="20.85546875" style="1" customWidth="1"/>
    <col min="11527" max="11774" width="9.140625" style="1"/>
    <col min="11775" max="11775" width="6.28515625" style="1" customWidth="1"/>
    <col min="11776" max="11776" width="63.140625" style="1" customWidth="1"/>
    <col min="11777" max="11777" width="15.28515625" style="1" customWidth="1"/>
    <col min="11778" max="11778" width="9.85546875" style="1" customWidth="1"/>
    <col min="11779" max="11779" width="8.42578125" style="1" customWidth="1"/>
    <col min="11780" max="11780" width="9.5703125" style="1" customWidth="1"/>
    <col min="11781" max="11781" width="9.42578125" style="1" customWidth="1"/>
    <col min="11782" max="11782" width="20.85546875" style="1" customWidth="1"/>
    <col min="11783" max="12030" width="9.140625" style="1"/>
    <col min="12031" max="12031" width="6.28515625" style="1" customWidth="1"/>
    <col min="12032" max="12032" width="63.140625" style="1" customWidth="1"/>
    <col min="12033" max="12033" width="15.28515625" style="1" customWidth="1"/>
    <col min="12034" max="12034" width="9.85546875" style="1" customWidth="1"/>
    <col min="12035" max="12035" width="8.42578125" style="1" customWidth="1"/>
    <col min="12036" max="12036" width="9.5703125" style="1" customWidth="1"/>
    <col min="12037" max="12037" width="9.42578125" style="1" customWidth="1"/>
    <col min="12038" max="12038" width="20.85546875" style="1" customWidth="1"/>
    <col min="12039" max="12286" width="9.140625" style="1"/>
    <col min="12287" max="12287" width="6.28515625" style="1" customWidth="1"/>
    <col min="12288" max="12288" width="63.140625" style="1" customWidth="1"/>
    <col min="12289" max="12289" width="15.28515625" style="1" customWidth="1"/>
    <col min="12290" max="12290" width="9.85546875" style="1" customWidth="1"/>
    <col min="12291" max="12291" width="8.42578125" style="1" customWidth="1"/>
    <col min="12292" max="12292" width="9.5703125" style="1" customWidth="1"/>
    <col min="12293" max="12293" width="9.42578125" style="1" customWidth="1"/>
    <col min="12294" max="12294" width="20.85546875" style="1" customWidth="1"/>
    <col min="12295" max="12542" width="9.140625" style="1"/>
    <col min="12543" max="12543" width="6.28515625" style="1" customWidth="1"/>
    <col min="12544" max="12544" width="63.140625" style="1" customWidth="1"/>
    <col min="12545" max="12545" width="15.28515625" style="1" customWidth="1"/>
    <col min="12546" max="12546" width="9.85546875" style="1" customWidth="1"/>
    <col min="12547" max="12547" width="8.42578125" style="1" customWidth="1"/>
    <col min="12548" max="12548" width="9.5703125" style="1" customWidth="1"/>
    <col min="12549" max="12549" width="9.42578125" style="1" customWidth="1"/>
    <col min="12550" max="12550" width="20.85546875" style="1" customWidth="1"/>
    <col min="12551" max="12798" width="9.140625" style="1"/>
    <col min="12799" max="12799" width="6.28515625" style="1" customWidth="1"/>
    <col min="12800" max="12800" width="63.140625" style="1" customWidth="1"/>
    <col min="12801" max="12801" width="15.28515625" style="1" customWidth="1"/>
    <col min="12802" max="12802" width="9.85546875" style="1" customWidth="1"/>
    <col min="12803" max="12803" width="8.42578125" style="1" customWidth="1"/>
    <col min="12804" max="12804" width="9.5703125" style="1" customWidth="1"/>
    <col min="12805" max="12805" width="9.42578125" style="1" customWidth="1"/>
    <col min="12806" max="12806" width="20.85546875" style="1" customWidth="1"/>
    <col min="12807" max="13054" width="9.140625" style="1"/>
    <col min="13055" max="13055" width="6.28515625" style="1" customWidth="1"/>
    <col min="13056" max="13056" width="63.140625" style="1" customWidth="1"/>
    <col min="13057" max="13057" width="15.28515625" style="1" customWidth="1"/>
    <col min="13058" max="13058" width="9.85546875" style="1" customWidth="1"/>
    <col min="13059" max="13059" width="8.42578125" style="1" customWidth="1"/>
    <col min="13060" max="13060" width="9.5703125" style="1" customWidth="1"/>
    <col min="13061" max="13061" width="9.42578125" style="1" customWidth="1"/>
    <col min="13062" max="13062" width="20.85546875" style="1" customWidth="1"/>
    <col min="13063" max="13310" width="9.140625" style="1"/>
    <col min="13311" max="13311" width="6.28515625" style="1" customWidth="1"/>
    <col min="13312" max="13312" width="63.140625" style="1" customWidth="1"/>
    <col min="13313" max="13313" width="15.28515625" style="1" customWidth="1"/>
    <col min="13314" max="13314" width="9.85546875" style="1" customWidth="1"/>
    <col min="13315" max="13315" width="8.42578125" style="1" customWidth="1"/>
    <col min="13316" max="13316" width="9.5703125" style="1" customWidth="1"/>
    <col min="13317" max="13317" width="9.42578125" style="1" customWidth="1"/>
    <col min="13318" max="13318" width="20.85546875" style="1" customWidth="1"/>
    <col min="13319" max="13566" width="9.140625" style="1"/>
    <col min="13567" max="13567" width="6.28515625" style="1" customWidth="1"/>
    <col min="13568" max="13568" width="63.140625" style="1" customWidth="1"/>
    <col min="13569" max="13569" width="15.28515625" style="1" customWidth="1"/>
    <col min="13570" max="13570" width="9.85546875" style="1" customWidth="1"/>
    <col min="13571" max="13571" width="8.42578125" style="1" customWidth="1"/>
    <col min="13572" max="13572" width="9.5703125" style="1" customWidth="1"/>
    <col min="13573" max="13573" width="9.42578125" style="1" customWidth="1"/>
    <col min="13574" max="13574" width="20.85546875" style="1" customWidth="1"/>
    <col min="13575" max="13822" width="9.140625" style="1"/>
    <col min="13823" max="13823" width="6.28515625" style="1" customWidth="1"/>
    <col min="13824" max="13824" width="63.140625" style="1" customWidth="1"/>
    <col min="13825" max="13825" width="15.28515625" style="1" customWidth="1"/>
    <col min="13826" max="13826" width="9.85546875" style="1" customWidth="1"/>
    <col min="13827" max="13827" width="8.42578125" style="1" customWidth="1"/>
    <col min="13828" max="13828" width="9.5703125" style="1" customWidth="1"/>
    <col min="13829" max="13829" width="9.42578125" style="1" customWidth="1"/>
    <col min="13830" max="13830" width="20.85546875" style="1" customWidth="1"/>
    <col min="13831" max="14078" width="9.140625" style="1"/>
    <col min="14079" max="14079" width="6.28515625" style="1" customWidth="1"/>
    <col min="14080" max="14080" width="63.140625" style="1" customWidth="1"/>
    <col min="14081" max="14081" width="15.28515625" style="1" customWidth="1"/>
    <col min="14082" max="14082" width="9.85546875" style="1" customWidth="1"/>
    <col min="14083" max="14083" width="8.42578125" style="1" customWidth="1"/>
    <col min="14084" max="14084" width="9.5703125" style="1" customWidth="1"/>
    <col min="14085" max="14085" width="9.42578125" style="1" customWidth="1"/>
    <col min="14086" max="14086" width="20.85546875" style="1" customWidth="1"/>
    <col min="14087" max="14334" width="9.140625" style="1"/>
    <col min="14335" max="14335" width="6.28515625" style="1" customWidth="1"/>
    <col min="14336" max="14336" width="63.140625" style="1" customWidth="1"/>
    <col min="14337" max="14337" width="15.28515625" style="1" customWidth="1"/>
    <col min="14338" max="14338" width="9.85546875" style="1" customWidth="1"/>
    <col min="14339" max="14339" width="8.42578125" style="1" customWidth="1"/>
    <col min="14340" max="14340" width="9.5703125" style="1" customWidth="1"/>
    <col min="14341" max="14341" width="9.42578125" style="1" customWidth="1"/>
    <col min="14342" max="14342" width="20.85546875" style="1" customWidth="1"/>
    <col min="14343" max="14590" width="9.140625" style="1"/>
    <col min="14591" max="14591" width="6.28515625" style="1" customWidth="1"/>
    <col min="14592" max="14592" width="63.140625" style="1" customWidth="1"/>
    <col min="14593" max="14593" width="15.28515625" style="1" customWidth="1"/>
    <col min="14594" max="14594" width="9.85546875" style="1" customWidth="1"/>
    <col min="14595" max="14595" width="8.42578125" style="1" customWidth="1"/>
    <col min="14596" max="14596" width="9.5703125" style="1" customWidth="1"/>
    <col min="14597" max="14597" width="9.42578125" style="1" customWidth="1"/>
    <col min="14598" max="14598" width="20.85546875" style="1" customWidth="1"/>
    <col min="14599" max="14846" width="9.140625" style="1"/>
    <col min="14847" max="14847" width="6.28515625" style="1" customWidth="1"/>
    <col min="14848" max="14848" width="63.140625" style="1" customWidth="1"/>
    <col min="14849" max="14849" width="15.28515625" style="1" customWidth="1"/>
    <col min="14850" max="14850" width="9.85546875" style="1" customWidth="1"/>
    <col min="14851" max="14851" width="8.42578125" style="1" customWidth="1"/>
    <col min="14852" max="14852" width="9.5703125" style="1" customWidth="1"/>
    <col min="14853" max="14853" width="9.42578125" style="1" customWidth="1"/>
    <col min="14854" max="14854" width="20.85546875" style="1" customWidth="1"/>
    <col min="14855" max="15102" width="9.140625" style="1"/>
    <col min="15103" max="15103" width="6.28515625" style="1" customWidth="1"/>
    <col min="15104" max="15104" width="63.140625" style="1" customWidth="1"/>
    <col min="15105" max="15105" width="15.28515625" style="1" customWidth="1"/>
    <col min="15106" max="15106" width="9.85546875" style="1" customWidth="1"/>
    <col min="15107" max="15107" width="8.42578125" style="1" customWidth="1"/>
    <col min="15108" max="15108" width="9.5703125" style="1" customWidth="1"/>
    <col min="15109" max="15109" width="9.42578125" style="1" customWidth="1"/>
    <col min="15110" max="15110" width="20.85546875" style="1" customWidth="1"/>
    <col min="15111" max="15358" width="9.140625" style="1"/>
    <col min="15359" max="15359" width="6.28515625" style="1" customWidth="1"/>
    <col min="15360" max="15360" width="63.140625" style="1" customWidth="1"/>
    <col min="15361" max="15361" width="15.28515625" style="1" customWidth="1"/>
    <col min="15362" max="15362" width="9.85546875" style="1" customWidth="1"/>
    <col min="15363" max="15363" width="8.42578125" style="1" customWidth="1"/>
    <col min="15364" max="15364" width="9.5703125" style="1" customWidth="1"/>
    <col min="15365" max="15365" width="9.42578125" style="1" customWidth="1"/>
    <col min="15366" max="15366" width="20.85546875" style="1" customWidth="1"/>
    <col min="15367" max="15614" width="9.140625" style="1"/>
    <col min="15615" max="15615" width="6.28515625" style="1" customWidth="1"/>
    <col min="15616" max="15616" width="63.140625" style="1" customWidth="1"/>
    <col min="15617" max="15617" width="15.28515625" style="1" customWidth="1"/>
    <col min="15618" max="15618" width="9.85546875" style="1" customWidth="1"/>
    <col min="15619" max="15619" width="8.42578125" style="1" customWidth="1"/>
    <col min="15620" max="15620" width="9.5703125" style="1" customWidth="1"/>
    <col min="15621" max="15621" width="9.42578125" style="1" customWidth="1"/>
    <col min="15622" max="15622" width="20.85546875" style="1" customWidth="1"/>
    <col min="15623" max="15870" width="9.140625" style="1"/>
    <col min="15871" max="15871" width="6.28515625" style="1" customWidth="1"/>
    <col min="15872" max="15872" width="63.140625" style="1" customWidth="1"/>
    <col min="15873" max="15873" width="15.28515625" style="1" customWidth="1"/>
    <col min="15874" max="15874" width="9.85546875" style="1" customWidth="1"/>
    <col min="15875" max="15875" width="8.42578125" style="1" customWidth="1"/>
    <col min="15876" max="15876" width="9.5703125" style="1" customWidth="1"/>
    <col min="15877" max="15877" width="9.42578125" style="1" customWidth="1"/>
    <col min="15878" max="15878" width="20.85546875" style="1" customWidth="1"/>
    <col min="15879" max="16126" width="9.140625" style="1"/>
    <col min="16127" max="16127" width="6.28515625" style="1" customWidth="1"/>
    <col min="16128" max="16128" width="63.140625" style="1" customWidth="1"/>
    <col min="16129" max="16129" width="15.28515625" style="1" customWidth="1"/>
    <col min="16130" max="16130" width="9.85546875" style="1" customWidth="1"/>
    <col min="16131" max="16131" width="8.42578125" style="1" customWidth="1"/>
    <col min="16132" max="16132" width="9.5703125" style="1" customWidth="1"/>
    <col min="16133" max="16133" width="9.42578125" style="1" customWidth="1"/>
    <col min="16134" max="16134" width="20.85546875" style="1" customWidth="1"/>
    <col min="16135" max="16384" width="9.140625" style="1"/>
  </cols>
  <sheetData>
    <row r="1" spans="1:9" ht="27.75" customHeight="1" x14ac:dyDescent="0.25">
      <c r="A1" s="14" t="s">
        <v>48</v>
      </c>
      <c r="B1" s="14"/>
      <c r="C1" s="14"/>
      <c r="D1" s="14"/>
      <c r="E1" s="14"/>
      <c r="F1" s="14"/>
      <c r="G1" s="15" t="s">
        <v>0</v>
      </c>
    </row>
    <row r="3" spans="1:9" ht="65.25" customHeight="1" x14ac:dyDescent="0.25">
      <c r="A3" s="2" t="s">
        <v>1</v>
      </c>
      <c r="B3" s="2" t="s">
        <v>2</v>
      </c>
      <c r="C3" s="2" t="s">
        <v>3</v>
      </c>
      <c r="D3" s="2" t="s">
        <v>4</v>
      </c>
      <c r="E3" s="2" t="s">
        <v>5</v>
      </c>
      <c r="F3" s="2" t="s">
        <v>6</v>
      </c>
      <c r="G3" s="2" t="s">
        <v>7</v>
      </c>
      <c r="H3" s="2" t="s">
        <v>8</v>
      </c>
    </row>
    <row r="4" spans="1:9" x14ac:dyDescent="0.25">
      <c r="A4" s="3"/>
      <c r="B4" s="12" t="s">
        <v>29</v>
      </c>
      <c r="C4" s="9"/>
      <c r="D4" s="9"/>
      <c r="E4" s="2"/>
      <c r="F4" s="2"/>
      <c r="G4" s="2"/>
      <c r="H4" s="2"/>
    </row>
    <row r="5" spans="1:9" ht="30" x14ac:dyDescent="0.25">
      <c r="A5" s="8" t="s">
        <v>10</v>
      </c>
      <c r="B5" s="5" t="s">
        <v>31</v>
      </c>
      <c r="C5" s="2" t="s">
        <v>24</v>
      </c>
      <c r="D5" s="2" t="s">
        <v>9</v>
      </c>
      <c r="E5" s="2">
        <v>5</v>
      </c>
      <c r="F5" s="2">
        <v>1.1339999999999999E-2</v>
      </c>
      <c r="G5" s="17">
        <f>F5*10000</f>
        <v>113.39999999999999</v>
      </c>
      <c r="H5" s="4" t="s">
        <v>58</v>
      </c>
      <c r="I5" s="1">
        <f>+G5/1.05</f>
        <v>107.99999999999999</v>
      </c>
    </row>
    <row r="6" spans="1:9" ht="45" x14ac:dyDescent="0.25">
      <c r="A6" s="8" t="s">
        <v>11</v>
      </c>
      <c r="B6" s="5" t="s">
        <v>32</v>
      </c>
      <c r="C6" s="2" t="s">
        <v>28</v>
      </c>
      <c r="D6" s="2" t="s">
        <v>9</v>
      </c>
      <c r="E6" s="2">
        <v>21</v>
      </c>
      <c r="F6" s="2">
        <v>24.2</v>
      </c>
      <c r="G6" s="17">
        <f>F6*5</f>
        <v>121</v>
      </c>
      <c r="H6" s="4" t="s">
        <v>59</v>
      </c>
      <c r="I6" s="1">
        <f>+G6/1.21</f>
        <v>100</v>
      </c>
    </row>
    <row r="7" spans="1:9" ht="60" x14ac:dyDescent="0.25">
      <c r="A7" s="8" t="s">
        <v>12</v>
      </c>
      <c r="B7" s="5" t="s">
        <v>33</v>
      </c>
      <c r="C7" s="2" t="s">
        <v>34</v>
      </c>
      <c r="D7" s="2" t="s">
        <v>9</v>
      </c>
      <c r="E7" s="2">
        <v>21</v>
      </c>
      <c r="F7" s="2">
        <v>29.04</v>
      </c>
      <c r="G7" s="17">
        <f>F7*15</f>
        <v>435.59999999999997</v>
      </c>
      <c r="H7" s="4" t="s">
        <v>60</v>
      </c>
      <c r="I7" s="1">
        <f>+G7/1.21</f>
        <v>360</v>
      </c>
    </row>
    <row r="8" spans="1:9" ht="60" customHeight="1" x14ac:dyDescent="0.25">
      <c r="A8" s="8" t="s">
        <v>13</v>
      </c>
      <c r="B8" s="5" t="s">
        <v>35</v>
      </c>
      <c r="C8" s="2" t="s">
        <v>36</v>
      </c>
      <c r="D8" s="2" t="s">
        <v>9</v>
      </c>
      <c r="E8" s="2">
        <v>5</v>
      </c>
      <c r="F8" s="2">
        <v>0.96599999999999997</v>
      </c>
      <c r="G8" s="17">
        <f>F8*1500</f>
        <v>1449</v>
      </c>
      <c r="H8" s="4" t="s">
        <v>61</v>
      </c>
      <c r="I8" s="1">
        <f>+G8/1.05</f>
        <v>1380</v>
      </c>
    </row>
    <row r="9" spans="1:9" ht="63.75" customHeight="1" x14ac:dyDescent="0.25">
      <c r="A9" s="8" t="s">
        <v>14</v>
      </c>
      <c r="B9" s="5" t="s">
        <v>37</v>
      </c>
      <c r="C9" s="2" t="s">
        <v>36</v>
      </c>
      <c r="D9" s="2" t="s">
        <v>9</v>
      </c>
      <c r="E9" s="2">
        <v>5</v>
      </c>
      <c r="F9" s="2">
        <v>0.96599999999999997</v>
      </c>
      <c r="G9" s="17">
        <f>F9*1500</f>
        <v>1449</v>
      </c>
      <c r="H9" s="4" t="s">
        <v>62</v>
      </c>
      <c r="I9" s="1">
        <f t="shared" ref="I9:I12" si="0">+G9/1.05</f>
        <v>1380</v>
      </c>
    </row>
    <row r="10" spans="1:9" ht="45.6" customHeight="1" x14ac:dyDescent="0.25">
      <c r="A10" s="8" t="s">
        <v>15</v>
      </c>
      <c r="B10" s="5" t="s">
        <v>38</v>
      </c>
      <c r="C10" s="2" t="s">
        <v>26</v>
      </c>
      <c r="D10" s="2" t="s">
        <v>9</v>
      </c>
      <c r="E10" s="2">
        <v>5</v>
      </c>
      <c r="F10" s="2">
        <v>1.47</v>
      </c>
      <c r="G10" s="17">
        <f>F10*100</f>
        <v>147</v>
      </c>
      <c r="H10" s="4" t="s">
        <v>63</v>
      </c>
      <c r="I10" s="1">
        <f t="shared" si="0"/>
        <v>140</v>
      </c>
    </row>
    <row r="11" spans="1:9" ht="45" x14ac:dyDescent="0.25">
      <c r="A11" s="8" t="s">
        <v>17</v>
      </c>
      <c r="B11" s="5" t="s">
        <v>39</v>
      </c>
      <c r="C11" s="2" t="s">
        <v>40</v>
      </c>
      <c r="D11" s="2" t="s">
        <v>9</v>
      </c>
      <c r="E11" s="2">
        <v>5</v>
      </c>
      <c r="F11" s="2">
        <v>11.55</v>
      </c>
      <c r="G11" s="17">
        <f>F11*60</f>
        <v>693</v>
      </c>
      <c r="H11" s="4" t="s">
        <v>64</v>
      </c>
      <c r="I11" s="1">
        <f t="shared" si="0"/>
        <v>660</v>
      </c>
    </row>
    <row r="12" spans="1:9" ht="120" customHeight="1" x14ac:dyDescent="0.25">
      <c r="A12" s="8" t="s">
        <v>18</v>
      </c>
      <c r="B12" s="5" t="s">
        <v>53</v>
      </c>
      <c r="C12" s="2" t="s">
        <v>30</v>
      </c>
      <c r="D12" s="2" t="s">
        <v>9</v>
      </c>
      <c r="E12" s="2">
        <v>5</v>
      </c>
      <c r="F12" s="2">
        <v>3.6540000000000003E-2</v>
      </c>
      <c r="G12" s="17">
        <f>F12*60000</f>
        <v>2192.4</v>
      </c>
      <c r="H12" s="4" t="s">
        <v>65</v>
      </c>
      <c r="I12" s="1">
        <f t="shared" si="0"/>
        <v>2088</v>
      </c>
    </row>
    <row r="13" spans="1:9" ht="30" x14ac:dyDescent="0.25">
      <c r="A13" s="8" t="s">
        <v>19</v>
      </c>
      <c r="B13" s="5" t="s">
        <v>52</v>
      </c>
      <c r="C13" s="7"/>
      <c r="D13" s="7"/>
      <c r="E13" s="2"/>
      <c r="F13" s="2"/>
      <c r="G13" s="2"/>
      <c r="H13" s="4"/>
    </row>
    <row r="14" spans="1:9" x14ac:dyDescent="0.25">
      <c r="A14" s="8" t="s">
        <v>49</v>
      </c>
      <c r="B14" s="5" t="s">
        <v>54</v>
      </c>
      <c r="C14" s="7" t="s">
        <v>57</v>
      </c>
      <c r="D14" s="7" t="s">
        <v>9</v>
      </c>
      <c r="E14" s="2">
        <v>21</v>
      </c>
      <c r="F14" s="2">
        <v>1.089</v>
      </c>
      <c r="G14" s="2">
        <f>F14*20</f>
        <v>21.78</v>
      </c>
      <c r="H14" s="4" t="s">
        <v>66</v>
      </c>
      <c r="I14" s="1">
        <f t="shared" ref="I14:I16" si="1">+G14/1.21</f>
        <v>18</v>
      </c>
    </row>
    <row r="15" spans="1:9" x14ac:dyDescent="0.25">
      <c r="A15" s="8" t="s">
        <v>50</v>
      </c>
      <c r="B15" s="5" t="s">
        <v>41</v>
      </c>
      <c r="C15" s="7" t="s">
        <v>25</v>
      </c>
      <c r="D15" s="7" t="s">
        <v>9</v>
      </c>
      <c r="E15" s="2">
        <v>21</v>
      </c>
      <c r="F15" s="2">
        <v>1.089</v>
      </c>
      <c r="G15" s="2">
        <f>F15*50</f>
        <v>54.449999999999996</v>
      </c>
      <c r="H15" s="4" t="s">
        <v>67</v>
      </c>
      <c r="I15" s="1">
        <f t="shared" si="1"/>
        <v>45</v>
      </c>
    </row>
    <row r="16" spans="1:9" x14ac:dyDescent="0.25">
      <c r="A16" s="8" t="s">
        <v>51</v>
      </c>
      <c r="B16" s="5" t="s">
        <v>42</v>
      </c>
      <c r="C16" s="7" t="s">
        <v>25</v>
      </c>
      <c r="D16" s="7" t="s">
        <v>9</v>
      </c>
      <c r="E16" s="2">
        <v>21</v>
      </c>
      <c r="F16" s="2">
        <v>1.089</v>
      </c>
      <c r="G16" s="2">
        <f>F16*50</f>
        <v>54.449999999999996</v>
      </c>
      <c r="H16" s="4" t="s">
        <v>72</v>
      </c>
      <c r="I16" s="1">
        <f t="shared" si="1"/>
        <v>45</v>
      </c>
    </row>
    <row r="17" spans="1:9" x14ac:dyDescent="0.25">
      <c r="A17" s="8"/>
      <c r="B17" s="13" t="s">
        <v>55</v>
      </c>
      <c r="C17" s="7"/>
      <c r="D17" s="7"/>
      <c r="E17" s="2"/>
      <c r="F17" s="2"/>
      <c r="G17" s="2">
        <f>SUM(G14:G16)</f>
        <v>130.67999999999998</v>
      </c>
      <c r="H17" s="4"/>
    </row>
    <row r="18" spans="1:9" ht="30" x14ac:dyDescent="0.25">
      <c r="A18" s="8" t="s">
        <v>20</v>
      </c>
      <c r="B18" s="5" t="s">
        <v>44</v>
      </c>
      <c r="C18" s="7" t="s">
        <v>43</v>
      </c>
      <c r="D18" s="7" t="s">
        <v>9</v>
      </c>
      <c r="E18" s="7">
        <v>21</v>
      </c>
      <c r="F18" s="7">
        <v>2.6619999999999999</v>
      </c>
      <c r="G18" s="16">
        <f>F18*5</f>
        <v>13.309999999999999</v>
      </c>
      <c r="H18" s="6" t="s">
        <v>68</v>
      </c>
      <c r="I18" s="1">
        <f t="shared" ref="I18:I19" si="2">+G18/1.21</f>
        <v>11</v>
      </c>
    </row>
    <row r="19" spans="1:9" ht="30" x14ac:dyDescent="0.25">
      <c r="A19" s="8" t="s">
        <v>21</v>
      </c>
      <c r="B19" s="5" t="s">
        <v>45</v>
      </c>
      <c r="C19" s="7" t="s">
        <v>16</v>
      </c>
      <c r="D19" s="7" t="s">
        <v>9</v>
      </c>
      <c r="E19" s="2">
        <v>21</v>
      </c>
      <c r="F19" s="2">
        <v>0.60499999999999998</v>
      </c>
      <c r="G19" s="2">
        <f>F19*10</f>
        <v>6.05</v>
      </c>
      <c r="H19" s="4" t="s">
        <v>69</v>
      </c>
      <c r="I19" s="1">
        <f t="shared" si="2"/>
        <v>5</v>
      </c>
    </row>
    <row r="20" spans="1:9" ht="30" x14ac:dyDescent="0.25">
      <c r="A20" s="8" t="s">
        <v>22</v>
      </c>
      <c r="B20" s="5" t="s">
        <v>46</v>
      </c>
      <c r="C20" s="2" t="s">
        <v>56</v>
      </c>
      <c r="D20" s="2" t="s">
        <v>27</v>
      </c>
      <c r="E20" s="2">
        <v>5</v>
      </c>
      <c r="F20" s="17">
        <v>31.5</v>
      </c>
      <c r="G20" s="17">
        <f>F20*2</f>
        <v>63</v>
      </c>
      <c r="H20" s="4" t="s">
        <v>70</v>
      </c>
      <c r="I20" s="1">
        <f t="shared" ref="I20:I21" si="3">+G20/1.05</f>
        <v>60</v>
      </c>
    </row>
    <row r="21" spans="1:9" ht="30" x14ac:dyDescent="0.25">
      <c r="A21" s="8" t="s">
        <v>23</v>
      </c>
      <c r="B21" s="5" t="s">
        <v>47</v>
      </c>
      <c r="C21" s="2" t="s">
        <v>56</v>
      </c>
      <c r="D21" s="2" t="s">
        <v>27</v>
      </c>
      <c r="E21" s="2">
        <v>5</v>
      </c>
      <c r="F21" s="17">
        <v>4.2</v>
      </c>
      <c r="G21" s="17">
        <f>F21*2</f>
        <v>8.4</v>
      </c>
      <c r="H21" s="4" t="s">
        <v>71</v>
      </c>
      <c r="I21" s="1">
        <f t="shared" si="3"/>
        <v>8</v>
      </c>
    </row>
    <row r="22" spans="1:9" x14ac:dyDescent="0.25">
      <c r="I22" s="1">
        <f>SUM(I5:I21)</f>
        <v>6408</v>
      </c>
    </row>
  </sheetData>
  <mergeCells count="1">
    <mergeCell ref="A1:F1"/>
  </mergeCells>
  <pageMargins left="0.31496062992125984" right="0.31496062992125984" top="0.55118110236220474" bottom="0.35433070866141736"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Inga Rinkeviciene</cp:lastModifiedBy>
  <cp:lastPrinted>2019-05-15T07:09:14Z</cp:lastPrinted>
  <dcterms:created xsi:type="dcterms:W3CDTF">2018-05-14T12:27:46Z</dcterms:created>
  <dcterms:modified xsi:type="dcterms:W3CDTF">2019-06-13T15:44:39Z</dcterms:modified>
</cp:coreProperties>
</file>