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nerpel\Desktop\SUTARTYS\KOVAS\SUT-25-0963\"/>
    </mc:Choice>
  </mc:AlternateContent>
  <bookViews>
    <workbookView xWindow="0" yWindow="0" windowWidth="28800" windowHeight="11055" activeTab="1"/>
  </bookViews>
  <sheets>
    <sheet name="Panauda" sheetId="1" r:id="rId1"/>
    <sheet name="kaina+ts" sheetId="2" r:id="rId2"/>
  </sheets>
  <definedNames>
    <definedName name="_xlnm.Print_Area" localSheetId="1">'kaina+ts'!$A$1:$K$159</definedName>
    <definedName name="_xlnm.Print_Area" localSheetId="0">Panauda!$A$1:$E$8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7" i="2" l="1"/>
  <c r="J147" i="2" s="1"/>
  <c r="I148" i="2"/>
  <c r="J148" i="2" s="1"/>
  <c r="I149" i="2"/>
  <c r="J149" i="2" s="1"/>
  <c r="I150" i="2"/>
  <c r="J150" i="2" s="1"/>
  <c r="I151" i="2"/>
  <c r="J151" i="2" s="1"/>
  <c r="I152" i="2"/>
  <c r="J152" i="2" s="1"/>
  <c r="I153" i="2"/>
  <c r="J153" i="2" s="1"/>
  <c r="I154" i="2"/>
  <c r="J154" i="2" s="1"/>
  <c r="I155" i="2"/>
  <c r="J155" i="2" s="1"/>
  <c r="I156" i="2"/>
  <c r="J156" i="2" s="1"/>
  <c r="I157" i="2"/>
  <c r="J157" i="2" s="1"/>
  <c r="I158" i="2"/>
  <c r="J158" i="2" s="1"/>
  <c r="I146" i="2"/>
  <c r="I139" i="2"/>
  <c r="J139" i="2" s="1"/>
  <c r="I140" i="2"/>
  <c r="J140" i="2" s="1"/>
  <c r="I141" i="2"/>
  <c r="J141" i="2" s="1"/>
  <c r="I142" i="2"/>
  <c r="J142" i="2" s="1"/>
  <c r="I143" i="2"/>
  <c r="J143" i="2" s="1"/>
  <c r="I144" i="2"/>
  <c r="J144" i="2" s="1"/>
  <c r="I138" i="2"/>
  <c r="J138" i="2" s="1"/>
  <c r="I159" i="2" l="1"/>
  <c r="J146" i="2"/>
  <c r="J159" i="2" s="1"/>
  <c r="E7" i="1"/>
  <c r="E6" i="1"/>
  <c r="E5" i="1"/>
  <c r="E8" i="1" l="1"/>
</calcChain>
</file>

<file path=xl/sharedStrings.xml><?xml version="1.0" encoding="utf-8"?>
<sst xmlns="http://schemas.openxmlformats.org/spreadsheetml/2006/main" count="465" uniqueCount="395">
  <si>
    <t>Eil.</t>
  </si>
  <si>
    <t xml:space="preserve">Perduodamo turto (Panaudos) aprašas </t>
  </si>
  <si>
    <t>Vieneto kaina (Eur)</t>
  </si>
  <si>
    <t>Kiekis</t>
  </si>
  <si>
    <t>Suma (Eur)</t>
  </si>
  <si>
    <t>Iš viso: (Eur)</t>
  </si>
  <si>
    <t>SIŪLOMA ĮRANGA PANAUDOS SUTARTIES PAGRINDU</t>
  </si>
  <si>
    <t>5 lentelė</t>
  </si>
  <si>
    <t>Vadybininkas</t>
  </si>
  <si>
    <t>PVM dydis %</t>
  </si>
  <si>
    <t>PVM suma</t>
  </si>
  <si>
    <t>Gamintojas</t>
  </si>
  <si>
    <t>Prekes kodas</t>
  </si>
  <si>
    <t>Parametrai (specifikacija)</t>
  </si>
  <si>
    <t>Reikalaujamos parametrų reikšmės</t>
  </si>
  <si>
    <t>Reikalavimų atitikimas (tiksliai pažymimas techninis parametras)</t>
  </si>
  <si>
    <t xml:space="preserve">1. </t>
  </si>
  <si>
    <t>Kraujo tyrimus atliekanti automatizuota sistema (toliau - Sistema) (pavadinimas, tipas/modelis, gamintojas)</t>
  </si>
  <si>
    <t>įrašo tiekėjas</t>
  </si>
  <si>
    <t>1.1.</t>
  </si>
  <si>
    <t>Sistemos paskirtis</t>
  </si>
  <si>
    <t>Techniškai pajėgi atlikti visus 1 priede išvardintus tyrimus.</t>
  </si>
  <si>
    <t>1.2.</t>
  </si>
  <si>
    <t>Sistemos komplektacija</t>
  </si>
  <si>
    <r>
      <t>1.</t>
    </r>
    <r>
      <rPr>
        <sz val="7"/>
        <color rgb="FF000000"/>
        <rFont val="Times New Roman"/>
        <family val="1"/>
      </rPr>
      <t xml:space="preserve">    </t>
    </r>
    <r>
      <rPr>
        <sz val="11"/>
        <color rgb="FF000000"/>
        <rFont val="Times New Roman"/>
        <family val="1"/>
      </rPr>
      <t xml:space="preserve">Hematologiniai analizatoriai (identiški, nemažiau kaip 2 vnt.) </t>
    </r>
  </si>
  <si>
    <r>
      <t>2.</t>
    </r>
    <r>
      <rPr>
        <sz val="7"/>
        <color rgb="FF000000"/>
        <rFont val="Times New Roman"/>
        <family val="1"/>
      </rPr>
      <t xml:space="preserve">    </t>
    </r>
    <r>
      <rPr>
        <sz val="11"/>
        <color rgb="FF000000"/>
        <rFont val="Times New Roman"/>
        <family val="1"/>
      </rPr>
      <t>Tepinėlių ruošimo ir dažymo įranga.</t>
    </r>
  </si>
  <si>
    <r>
      <t>3.</t>
    </r>
    <r>
      <rPr>
        <sz val="7"/>
        <color rgb="FF000000"/>
        <rFont val="Times New Roman"/>
        <family val="1"/>
      </rPr>
      <t xml:space="preserve">    </t>
    </r>
    <r>
      <rPr>
        <sz val="11"/>
        <color rgb="FF000000"/>
        <rFont val="Times New Roman"/>
        <family val="1"/>
      </rPr>
      <t>Tepinėlių mikroskopijos įranga.</t>
    </r>
  </si>
  <si>
    <r>
      <t>4.</t>
    </r>
    <r>
      <rPr>
        <sz val="7"/>
        <color rgb="FF000000"/>
        <rFont val="Times New Roman"/>
        <family val="1"/>
      </rPr>
      <t xml:space="preserve">    </t>
    </r>
    <r>
      <rPr>
        <sz val="11"/>
        <color rgb="FF000000"/>
        <rFont val="Times New Roman"/>
        <family val="1"/>
      </rPr>
      <t>Tarpinė programinė įranga</t>
    </r>
    <r>
      <rPr>
        <sz val="11"/>
        <color rgb="FF000000"/>
        <rFont val="Calibri"/>
        <family val="2"/>
        <scheme val="minor"/>
      </rPr>
      <t xml:space="preserve"> </t>
    </r>
    <r>
      <rPr>
        <sz val="11"/>
        <color rgb="FF000000"/>
        <rFont val="Times New Roman"/>
        <family val="1"/>
      </rPr>
      <t xml:space="preserve">visų atliekamų tyrimų rezultatų analizavimui, interpretavimui, vertinimui bei patvirtinimui. </t>
    </r>
  </si>
  <si>
    <r>
      <t>5.</t>
    </r>
    <r>
      <rPr>
        <sz val="7"/>
        <color rgb="FF000000"/>
        <rFont val="Times New Roman"/>
        <family val="1"/>
      </rPr>
      <t xml:space="preserve">    </t>
    </r>
    <r>
      <rPr>
        <sz val="11"/>
        <color rgb="FF000000"/>
        <rFont val="Times New Roman"/>
        <family val="1"/>
      </rPr>
      <t>Kompiuterizuota darbo vieta (kompiuterinė aparatūrinė bei programinė įranga analizatorių valdymui ir tyrimo rezultatų analizei) – 1 vnt.</t>
    </r>
  </si>
  <si>
    <r>
      <t>6.</t>
    </r>
    <r>
      <rPr>
        <sz val="7"/>
        <color rgb="FF000000"/>
        <rFont val="Times New Roman"/>
        <family val="1"/>
      </rPr>
      <t xml:space="preserve">    </t>
    </r>
    <r>
      <rPr>
        <sz val="11"/>
        <color rgb="FF000000"/>
        <rFont val="Times New Roman"/>
        <family val="1"/>
      </rPr>
      <t>Nepertraukiamo maitinimo šaltinis (-iai) analizatorių ir kitos Sistemą sudarančios įrangos, nurodytos techninės specifikacijos 1.2 punkto 1–3 dalyse, pajungimui į elektros tinklą. Nepertraukiamo maitinimo šaltiniai turi būti pajėgūs eliminuoti didelius elektros įtampos svyravimus, užtikrinti, kad nutrūkus elektros energijos tiekimui iš elektros tinklo visi pradėti tyrimų procesai būtų įvykdyti, tyrimų rezultatai išsaugoti.</t>
    </r>
  </si>
  <si>
    <t>1.3.</t>
  </si>
  <si>
    <t>Hematologinio analizatoriaus techniniai parametrai</t>
  </si>
  <si>
    <t>1.3.1.</t>
  </si>
  <si>
    <t>Hematologinio analizatoriaus našumas</t>
  </si>
  <si>
    <t>Vieno analizatoriaus našumas tiriant veninį kraują su diferenciacija (CBC+DIFF) – ne mažiau kaip 100 tyrimų per valandą</t>
  </si>
  <si>
    <t>1.3.2.</t>
  </si>
  <si>
    <t>Tyrimo metodai</t>
  </si>
  <si>
    <t>Tiriamųjų analičių matavimams taikomi ne mažiau kaip 3 tyrimo metodai iš žemiau išvardintų:</t>
  </si>
  <si>
    <t>1) Elektrinės varžos pokyčio matavimo metodas</t>
  </si>
  <si>
    <t>2) Šviesos sklaidos (priekinės ir šoninės) matavimo metodas (tėkmės citometrija)</t>
  </si>
  <si>
    <t xml:space="preserve">3) Spektrofotometrijos metodas </t>
  </si>
  <si>
    <t>4) Fluorescencinio dažymo metodas</t>
  </si>
  <si>
    <t>5) Radijo bangų laidumo ir penkiakryptės šviesos sklaidos matavimo metodas</t>
  </si>
  <si>
    <t>1.3.3.</t>
  </si>
  <si>
    <t>Tiriami ėminiai</t>
  </si>
  <si>
    <t>Veninis kraujas</t>
  </si>
  <si>
    <t>Kapiliarinis kraujas</t>
  </si>
  <si>
    <t>1.3.4.</t>
  </si>
  <si>
    <t>Įsiurbiamo ėminio kiekis</t>
  </si>
  <si>
    <t>Veninio kraujo, kapiliarinio kraujo automatizuotam tyrimui atlikti reikalingas (įsiurbiamas) ėminio kiekis ne didesnis kaip 200 µl.</t>
  </si>
  <si>
    <t>1.3.5.</t>
  </si>
  <si>
    <t xml:space="preserve">Matuojami parametrai </t>
  </si>
  <si>
    <r>
      <t>1.</t>
    </r>
    <r>
      <rPr>
        <sz val="7"/>
        <color theme="1"/>
        <rFont val="Times New Roman"/>
        <family val="1"/>
      </rPr>
      <t xml:space="preserve">       </t>
    </r>
    <r>
      <rPr>
        <sz val="11"/>
        <color theme="1"/>
        <rFont val="Times New Roman"/>
        <family val="1"/>
      </rPr>
      <t xml:space="preserve">WBC, </t>
    </r>
  </si>
  <si>
    <r>
      <t>2.</t>
    </r>
    <r>
      <rPr>
        <sz val="7"/>
        <color theme="1"/>
        <rFont val="Times New Roman"/>
        <family val="1"/>
      </rPr>
      <t xml:space="preserve">       </t>
    </r>
    <r>
      <rPr>
        <sz val="11"/>
        <color theme="1"/>
        <rFont val="Times New Roman"/>
        <family val="1"/>
      </rPr>
      <t>RBC,</t>
    </r>
  </si>
  <si>
    <r>
      <t>3.</t>
    </r>
    <r>
      <rPr>
        <sz val="7"/>
        <color theme="1"/>
        <rFont val="Times New Roman"/>
        <family val="1"/>
      </rPr>
      <t xml:space="preserve">       </t>
    </r>
    <r>
      <rPr>
        <sz val="11"/>
        <color theme="1"/>
        <rFont val="Times New Roman"/>
        <family val="1"/>
      </rPr>
      <t>HGB,</t>
    </r>
  </si>
  <si>
    <r>
      <t>4.</t>
    </r>
    <r>
      <rPr>
        <sz val="7"/>
        <color theme="1"/>
        <rFont val="Times New Roman"/>
        <family val="1"/>
      </rPr>
      <t xml:space="preserve">       </t>
    </r>
    <r>
      <rPr>
        <sz val="11"/>
        <color theme="1"/>
        <rFont val="Times New Roman"/>
        <family val="1"/>
      </rPr>
      <t>HCT,</t>
    </r>
  </si>
  <si>
    <r>
      <t>5.</t>
    </r>
    <r>
      <rPr>
        <sz val="7"/>
        <color theme="1"/>
        <rFont val="Times New Roman"/>
        <family val="1"/>
      </rPr>
      <t xml:space="preserve">       </t>
    </r>
    <r>
      <rPr>
        <sz val="11"/>
        <color theme="1"/>
        <rFont val="Times New Roman"/>
        <family val="1"/>
      </rPr>
      <t xml:space="preserve">MCV, </t>
    </r>
  </si>
  <si>
    <r>
      <t>6.</t>
    </r>
    <r>
      <rPr>
        <sz val="7"/>
        <color theme="1"/>
        <rFont val="Times New Roman"/>
        <family val="1"/>
      </rPr>
      <t xml:space="preserve">       </t>
    </r>
    <r>
      <rPr>
        <sz val="11"/>
        <color theme="1"/>
        <rFont val="Times New Roman"/>
        <family val="1"/>
      </rPr>
      <t xml:space="preserve">MCH, </t>
    </r>
  </si>
  <si>
    <r>
      <t>7.</t>
    </r>
    <r>
      <rPr>
        <sz val="7"/>
        <color theme="1"/>
        <rFont val="Times New Roman"/>
        <family val="1"/>
      </rPr>
      <t xml:space="preserve">       </t>
    </r>
    <r>
      <rPr>
        <sz val="11"/>
        <color theme="1"/>
        <rFont val="Times New Roman"/>
        <family val="1"/>
      </rPr>
      <t xml:space="preserve">MCHC, </t>
    </r>
  </si>
  <si>
    <r>
      <t>8.</t>
    </r>
    <r>
      <rPr>
        <sz val="7"/>
        <color theme="1"/>
        <rFont val="Times New Roman"/>
        <family val="1"/>
      </rPr>
      <t xml:space="preserve">       </t>
    </r>
    <r>
      <rPr>
        <sz val="11"/>
        <color theme="1"/>
        <rFont val="Times New Roman"/>
        <family val="1"/>
      </rPr>
      <t>RDW-SD,</t>
    </r>
  </si>
  <si>
    <r>
      <t>9.</t>
    </r>
    <r>
      <rPr>
        <sz val="7"/>
        <color theme="1"/>
        <rFont val="Times New Roman"/>
        <family val="1"/>
      </rPr>
      <t xml:space="preserve">       </t>
    </r>
    <r>
      <rPr>
        <sz val="11"/>
        <color theme="1"/>
        <rFont val="Times New Roman"/>
        <family val="1"/>
      </rPr>
      <t xml:space="preserve">PLT, </t>
    </r>
  </si>
  <si>
    <r>
      <t>10.</t>
    </r>
    <r>
      <rPr>
        <sz val="7"/>
        <color theme="1"/>
        <rFont val="Times New Roman"/>
        <family val="1"/>
      </rPr>
      <t xml:space="preserve">    </t>
    </r>
    <r>
      <rPr>
        <sz val="11"/>
        <color theme="1"/>
        <rFont val="Times New Roman"/>
        <family val="1"/>
      </rPr>
      <t>MPV,</t>
    </r>
  </si>
  <si>
    <r>
      <t>11.</t>
    </r>
    <r>
      <rPr>
        <sz val="7"/>
        <color theme="1"/>
        <rFont val="Times New Roman"/>
        <family val="1"/>
      </rPr>
      <t xml:space="preserve">    </t>
    </r>
    <r>
      <rPr>
        <sz val="11"/>
        <color theme="1"/>
        <rFont val="Times New Roman"/>
        <family val="1"/>
      </rPr>
      <t>neutrofilai (#, %),</t>
    </r>
  </si>
  <si>
    <r>
      <t>12.</t>
    </r>
    <r>
      <rPr>
        <sz val="7"/>
        <color theme="1"/>
        <rFont val="Times New Roman"/>
        <family val="1"/>
      </rPr>
      <t xml:space="preserve">    </t>
    </r>
    <r>
      <rPr>
        <sz val="11"/>
        <color theme="1"/>
        <rFont val="Times New Roman"/>
        <family val="1"/>
      </rPr>
      <t>limfocitai (#, %),</t>
    </r>
  </si>
  <si>
    <r>
      <t>13.</t>
    </r>
    <r>
      <rPr>
        <sz val="7"/>
        <color theme="1"/>
        <rFont val="Times New Roman"/>
        <family val="1"/>
      </rPr>
      <t xml:space="preserve">    </t>
    </r>
    <r>
      <rPr>
        <sz val="11"/>
        <color theme="1"/>
        <rFont val="Times New Roman"/>
        <family val="1"/>
      </rPr>
      <t>monocitai (#, %),</t>
    </r>
  </si>
  <si>
    <r>
      <t>14.</t>
    </r>
    <r>
      <rPr>
        <sz val="7"/>
        <color theme="1"/>
        <rFont val="Times New Roman"/>
        <family val="1"/>
      </rPr>
      <t xml:space="preserve">    </t>
    </r>
    <r>
      <rPr>
        <sz val="11"/>
        <color theme="1"/>
        <rFont val="Times New Roman"/>
        <family val="1"/>
      </rPr>
      <t>eozinofilai (#, %),</t>
    </r>
  </si>
  <si>
    <r>
      <t>15.</t>
    </r>
    <r>
      <rPr>
        <sz val="7"/>
        <color theme="1"/>
        <rFont val="Times New Roman"/>
        <family val="1"/>
      </rPr>
      <t xml:space="preserve">    </t>
    </r>
    <r>
      <rPr>
        <sz val="11"/>
        <color theme="1"/>
        <rFont val="Times New Roman"/>
        <family val="1"/>
      </rPr>
      <t>bazofilai (#, %),</t>
    </r>
  </si>
  <si>
    <r>
      <t>16.</t>
    </r>
    <r>
      <rPr>
        <sz val="7"/>
        <color theme="1"/>
        <rFont val="Times New Roman"/>
        <family val="1"/>
      </rPr>
      <t xml:space="preserve">    </t>
    </r>
    <r>
      <rPr>
        <sz val="11"/>
        <color theme="1"/>
        <rFont val="Times New Roman"/>
        <family val="1"/>
      </rPr>
      <t>branduolėti eritrocitai (nRBC) (#, %).</t>
    </r>
  </si>
  <si>
    <t>1.3.6.</t>
  </si>
  <si>
    <t xml:space="preserve">Įspėjamieji pranešimai </t>
  </si>
  <si>
    <r>
      <t>1.</t>
    </r>
    <r>
      <rPr>
        <sz val="7"/>
        <color theme="1"/>
        <rFont val="Times New Roman"/>
        <family val="1"/>
      </rPr>
      <t xml:space="preserve">       </t>
    </r>
    <r>
      <rPr>
        <sz val="11"/>
        <color theme="1"/>
        <rFont val="Times New Roman"/>
        <family val="1"/>
      </rPr>
      <t>Blastai,</t>
    </r>
  </si>
  <si>
    <r>
      <t>2.</t>
    </r>
    <r>
      <rPr>
        <sz val="7"/>
        <color theme="1"/>
        <rFont val="Times New Roman"/>
        <family val="1"/>
      </rPr>
      <t xml:space="preserve">       </t>
    </r>
    <r>
      <rPr>
        <sz val="11"/>
        <color theme="1"/>
        <rFont val="Times New Roman"/>
        <family val="1"/>
      </rPr>
      <t>Variantiniai (reakciniai) limfocitai,</t>
    </r>
  </si>
  <si>
    <r>
      <t>3.</t>
    </r>
    <r>
      <rPr>
        <sz val="7"/>
        <color theme="1"/>
        <rFont val="Times New Roman"/>
        <family val="1"/>
      </rPr>
      <t xml:space="preserve">       </t>
    </r>
    <r>
      <rPr>
        <sz val="11"/>
        <color theme="1"/>
        <rFont val="Times New Roman"/>
        <family val="1"/>
      </rPr>
      <t>Nebrandūs granulocitai,</t>
    </r>
  </si>
  <si>
    <r>
      <t>4.</t>
    </r>
    <r>
      <rPr>
        <sz val="7"/>
        <color theme="1"/>
        <rFont val="Times New Roman"/>
        <family val="1"/>
      </rPr>
      <t xml:space="preserve">       </t>
    </r>
    <r>
      <rPr>
        <sz val="11"/>
        <color theme="1"/>
        <rFont val="Times New Roman"/>
        <family val="1"/>
      </rPr>
      <t>Leukogramos poslinkis į kairę,</t>
    </r>
  </si>
  <si>
    <r>
      <t>5.</t>
    </r>
    <r>
      <rPr>
        <sz val="7"/>
        <color theme="1"/>
        <rFont val="Times New Roman"/>
        <family val="1"/>
      </rPr>
      <t xml:space="preserve">       </t>
    </r>
    <r>
      <rPr>
        <sz val="11"/>
        <color theme="1"/>
        <rFont val="Times New Roman"/>
        <family val="1"/>
      </rPr>
      <t>Poikilocitozė,</t>
    </r>
  </si>
  <si>
    <r>
      <t>6.</t>
    </r>
    <r>
      <rPr>
        <sz val="7"/>
        <color theme="1"/>
        <rFont val="Times New Roman"/>
        <family val="1"/>
      </rPr>
      <t xml:space="preserve">       </t>
    </r>
    <r>
      <rPr>
        <sz val="11"/>
        <color theme="1"/>
        <rFont val="Times New Roman"/>
        <family val="1"/>
      </rPr>
      <t>Anizocitozė,</t>
    </r>
  </si>
  <si>
    <r>
      <t>7.</t>
    </r>
    <r>
      <rPr>
        <sz val="7"/>
        <color theme="1"/>
        <rFont val="Times New Roman"/>
        <family val="1"/>
      </rPr>
      <t xml:space="preserve">       </t>
    </r>
    <r>
      <rPr>
        <sz val="11"/>
        <color theme="1"/>
        <rFont val="Times New Roman"/>
        <family val="1"/>
      </rPr>
      <t>Hiperchromija,</t>
    </r>
  </si>
  <si>
    <r>
      <t>8.</t>
    </r>
    <r>
      <rPr>
        <sz val="7"/>
        <color theme="1"/>
        <rFont val="Times New Roman"/>
        <family val="1"/>
      </rPr>
      <t xml:space="preserve">       </t>
    </r>
    <r>
      <rPr>
        <sz val="11"/>
        <color theme="1"/>
        <rFont val="Times New Roman"/>
        <family val="1"/>
      </rPr>
      <t>Hipochropija,</t>
    </r>
  </si>
  <si>
    <r>
      <t>9.</t>
    </r>
    <r>
      <rPr>
        <sz val="7"/>
        <color theme="1"/>
        <rFont val="Times New Roman"/>
        <family val="1"/>
      </rPr>
      <t xml:space="preserve">       </t>
    </r>
    <r>
      <rPr>
        <sz val="11"/>
        <color theme="1"/>
        <rFont val="Times New Roman"/>
        <family val="1"/>
      </rPr>
      <t>Mikrocitai,</t>
    </r>
  </si>
  <si>
    <r>
      <t>10.</t>
    </r>
    <r>
      <rPr>
        <sz val="7"/>
        <color theme="1"/>
        <rFont val="Times New Roman"/>
        <family val="1"/>
      </rPr>
      <t xml:space="preserve">   </t>
    </r>
    <r>
      <rPr>
        <sz val="11"/>
        <color theme="1"/>
        <rFont val="Times New Roman"/>
        <family val="1"/>
      </rPr>
      <t xml:space="preserve">Makrocitai, </t>
    </r>
  </si>
  <si>
    <r>
      <t>11.</t>
    </r>
    <r>
      <rPr>
        <sz val="7"/>
        <color theme="1"/>
        <rFont val="Times New Roman"/>
        <family val="1"/>
      </rPr>
      <t xml:space="preserve">   </t>
    </r>
    <r>
      <rPr>
        <sz val="11"/>
        <color theme="1"/>
        <rFont val="Times New Roman"/>
        <family val="1"/>
      </rPr>
      <t xml:space="preserve">Šistocitai, </t>
    </r>
  </si>
  <si>
    <r>
      <t>12.</t>
    </r>
    <r>
      <rPr>
        <sz val="7"/>
        <color theme="1"/>
        <rFont val="Times New Roman"/>
        <family val="1"/>
      </rPr>
      <t xml:space="preserve">   </t>
    </r>
    <r>
      <rPr>
        <sz val="11"/>
        <color theme="1"/>
        <rFont val="Times New Roman"/>
        <family val="1"/>
      </rPr>
      <t xml:space="preserve">Ląstelių fragmentai, </t>
    </r>
  </si>
  <si>
    <r>
      <t>13.</t>
    </r>
    <r>
      <rPr>
        <sz val="7"/>
        <color theme="1"/>
        <rFont val="Times New Roman"/>
        <family val="1"/>
      </rPr>
      <t xml:space="preserve">   </t>
    </r>
    <r>
      <rPr>
        <sz val="11"/>
        <color theme="1"/>
        <rFont val="Times New Roman"/>
        <family val="1"/>
      </rPr>
      <t>Branduolėti eritrocitai,</t>
    </r>
  </si>
  <si>
    <r>
      <t>14.</t>
    </r>
    <r>
      <rPr>
        <sz val="7"/>
        <color theme="1"/>
        <rFont val="Times New Roman"/>
        <family val="1"/>
      </rPr>
      <t xml:space="preserve">   </t>
    </r>
    <r>
      <rPr>
        <sz val="11"/>
        <color theme="1"/>
        <rFont val="Times New Roman"/>
        <family val="1"/>
      </rPr>
      <t>Trombocitų sankaupos.</t>
    </r>
  </si>
  <si>
    <t>(arba lygiaverčiai įspėjamieji pranešimai (flags)).</t>
  </si>
  <si>
    <t>1.3.7.</t>
  </si>
  <si>
    <t>Kraujo mėginiuose matuojamų parametrų ribos (ne siauresnės nei nurodytos)</t>
  </si>
  <si>
    <r>
      <t>1. RBC: 0,01–8,5 ×10</t>
    </r>
    <r>
      <rPr>
        <vertAlign val="superscript"/>
        <sz val="11"/>
        <color theme="1"/>
        <rFont val="Times New Roman"/>
        <family val="1"/>
      </rPr>
      <t>12</t>
    </r>
    <r>
      <rPr>
        <sz val="11"/>
        <color theme="1"/>
        <rFont val="Times New Roman"/>
        <family val="1"/>
      </rPr>
      <t>/l;</t>
    </r>
  </si>
  <si>
    <t xml:space="preserve">2. HGB: 1–255 g/l; </t>
  </si>
  <si>
    <r>
      <t>3. WBC: 0,03–400 ×10</t>
    </r>
    <r>
      <rPr>
        <vertAlign val="superscript"/>
        <sz val="11"/>
        <color theme="1"/>
        <rFont val="Times New Roman"/>
        <family val="1"/>
      </rPr>
      <t>9</t>
    </r>
    <r>
      <rPr>
        <sz val="11"/>
        <color theme="1"/>
        <rFont val="Times New Roman"/>
        <family val="1"/>
      </rPr>
      <t>/l;</t>
    </r>
  </si>
  <si>
    <t>1.3.8.</t>
  </si>
  <si>
    <t xml:space="preserve">Reikalavimai hematologiniam analizatoriui </t>
  </si>
  <si>
    <r>
      <t>1.</t>
    </r>
    <r>
      <rPr>
        <sz val="7"/>
        <color theme="1"/>
        <rFont val="Times New Roman"/>
        <family val="1"/>
      </rPr>
      <t xml:space="preserve">    </t>
    </r>
    <r>
      <rPr>
        <sz val="11"/>
        <color theme="1"/>
        <rFont val="Times New Roman"/>
        <family val="1"/>
      </rPr>
      <t>Tyrimas atliekamas iš uždarų ir atvirų mėgintuvėlių.</t>
    </r>
  </si>
  <si>
    <r>
      <t>2.</t>
    </r>
    <r>
      <rPr>
        <sz val="7"/>
        <color theme="1"/>
        <rFont val="Times New Roman"/>
        <family val="1"/>
      </rPr>
      <t xml:space="preserve">    </t>
    </r>
    <r>
      <rPr>
        <sz val="11"/>
        <color theme="1"/>
        <rFont val="Times New Roman"/>
        <family val="1"/>
      </rPr>
      <t>Automatiniai hematologiniai analizatoriai turi veikti autonomiškai: stabdant vieno analizatoriaus darbą, kitų darbas nepertraukiamas. Vieno analizatoriaus gedimo atveju kitų darbas nesustoja ir gali būti tęsiamas.</t>
    </r>
  </si>
  <si>
    <r>
      <t>3.</t>
    </r>
    <r>
      <rPr>
        <sz val="7"/>
        <color theme="1"/>
        <rFont val="Times New Roman"/>
        <family val="1"/>
      </rPr>
      <t xml:space="preserve">    </t>
    </r>
    <r>
      <rPr>
        <sz val="11"/>
        <color theme="1"/>
        <rFont val="Times New Roman"/>
        <family val="1"/>
      </rPr>
      <t>Hematologinis analizatorius turi ėminių barkodų skenavimą.</t>
    </r>
  </si>
  <si>
    <r>
      <t>4.</t>
    </r>
    <r>
      <rPr>
        <sz val="7"/>
        <color theme="1"/>
        <rFont val="Times New Roman"/>
        <family val="1"/>
      </rPr>
      <t xml:space="preserve">    </t>
    </r>
    <r>
      <rPr>
        <sz val="11"/>
        <color theme="1"/>
        <rFont val="Times New Roman"/>
        <family val="1"/>
      </rPr>
      <t>Reagentų duomenys įvedami į kompiuterį arba į analizatorių nuskaitant brūkšninį kodą.</t>
    </r>
  </si>
  <si>
    <r>
      <t>5.</t>
    </r>
    <r>
      <rPr>
        <sz val="7"/>
        <color theme="1"/>
        <rFont val="Times New Roman"/>
        <family val="1"/>
      </rPr>
      <t xml:space="preserve">    </t>
    </r>
    <r>
      <rPr>
        <sz val="11"/>
        <color theme="1"/>
        <rFont val="Times New Roman"/>
        <family val="1"/>
      </rPr>
      <t>Analizatoriuose turi būti ši informacija: reagentų pavadinimai, reagentų tinkamumo naudoti laikas po atidarymo (nuo įdėjimo į analizatorių), partijos Nr., likusio tūrio/tyrimų kiekis, turi būti informacija/įspėjimas apie besibaigiančius reagentus.</t>
    </r>
  </si>
  <si>
    <r>
      <t>6.</t>
    </r>
    <r>
      <rPr>
        <sz val="7"/>
        <color theme="1"/>
        <rFont val="Times New Roman"/>
        <family val="1"/>
      </rPr>
      <t xml:space="preserve">    </t>
    </r>
    <r>
      <rPr>
        <sz val="11"/>
        <color theme="1"/>
        <rFont val="Times New Roman"/>
        <family val="1"/>
      </rPr>
      <t>Talpa automatiniam ėminių padavimui – ne mažiau kaip 20 vnt. ėminių stovelių, stovelyje ne mažiau kaip 5 vnt. mėgintuvėlių (iš viso ne mažiau kaip 100 mėgintuvėlių į vieną analizatorių).</t>
    </r>
  </si>
  <si>
    <r>
      <t>7.</t>
    </r>
    <r>
      <rPr>
        <sz val="7"/>
        <color theme="1"/>
        <rFont val="Times New Roman"/>
        <family val="1"/>
      </rPr>
      <t xml:space="preserve">    </t>
    </r>
    <r>
      <rPr>
        <sz val="11"/>
        <color theme="1"/>
        <rFont val="Times New Roman"/>
        <family val="1"/>
      </rPr>
      <t>Galima nuolat papildyti ėminius su stoveliais analizatoriaus darbo metu.</t>
    </r>
  </si>
  <si>
    <r>
      <t>8.</t>
    </r>
    <r>
      <rPr>
        <sz val="7"/>
        <color theme="1"/>
        <rFont val="Times New Roman"/>
        <family val="1"/>
      </rPr>
      <t xml:space="preserve">    </t>
    </r>
    <r>
      <rPr>
        <sz val="11"/>
        <color theme="1"/>
        <rFont val="Times New Roman"/>
        <family val="1"/>
      </rPr>
      <t>Duomenų saugojimo talpa ne mažiau kaip 40 000 tyrimų rezultatų, įskaitant histogramas ir taškines diagramas.</t>
    </r>
  </si>
  <si>
    <t>1.4.</t>
  </si>
  <si>
    <t>Tepinėlių ruošimo ir dažymo įrangos techniniai parametrai</t>
  </si>
  <si>
    <t>1.4.1.</t>
  </si>
  <si>
    <t>Įrangos našumas</t>
  </si>
  <si>
    <t>Tepinėlių ruošimas ir dažymas – ne mažiau kaip 60 tepinėlių per valandą.</t>
  </si>
  <si>
    <t>1.4.2.</t>
  </si>
  <si>
    <t xml:space="preserve">Mėginiai </t>
  </si>
  <si>
    <t>Kraujo tepinėliai</t>
  </si>
  <si>
    <t>1.4.3.</t>
  </si>
  <si>
    <t>Vieno tepinėlio ruošimo ir nudažymo laikas</t>
  </si>
  <si>
    <t>Ne daugiau kaip 25 min.</t>
  </si>
  <si>
    <t>1.4.4.</t>
  </si>
  <si>
    <t>Dažymo metodas</t>
  </si>
  <si>
    <r>
      <t>May-Grunwald–Giemsa</t>
    </r>
    <r>
      <rPr>
        <sz val="11"/>
        <color theme="1"/>
        <rFont val="Times New Roman"/>
        <family val="1"/>
      </rPr>
      <t xml:space="preserve"> arba lygiavertis</t>
    </r>
  </si>
  <si>
    <t>1.4.5.</t>
  </si>
  <si>
    <t>Įsiurbiamo mėginio kiekis</t>
  </si>
  <si>
    <t>Įsiurbiamas mėginio kiekis, reikalingas tepinėliui atlikti iš standartinio tūrio mėgintuvėlio  ir mikromėgintuvėlio, turi būti ne didesnis kaip 180 µl.</t>
  </si>
  <si>
    <t>1.4.6.</t>
  </si>
  <si>
    <t>Reikalavimai tepinėlio ruošimo ir dažymo įrangai</t>
  </si>
  <si>
    <r>
      <t>1.</t>
    </r>
    <r>
      <rPr>
        <sz val="7"/>
        <color theme="1"/>
        <rFont val="Times New Roman"/>
        <family val="1"/>
      </rPr>
      <t xml:space="preserve">    </t>
    </r>
    <r>
      <rPr>
        <sz val="11"/>
        <color theme="1"/>
        <rFont val="Times New Roman"/>
        <family val="1"/>
      </rPr>
      <t>Yra brūkšninių kodų spausdintuvas, tepinėliai yra pažymimi brūkšniniais kodais, kuriuos nuskaito tepinėlių mikroskopijos įranga.</t>
    </r>
  </si>
  <si>
    <r>
      <t>2.</t>
    </r>
    <r>
      <rPr>
        <sz val="7"/>
        <color theme="1"/>
        <rFont val="Times New Roman"/>
        <family val="1"/>
      </rPr>
      <t xml:space="preserve">    </t>
    </r>
    <r>
      <rPr>
        <sz val="11"/>
        <color theme="1"/>
        <rFont val="Times New Roman"/>
        <family val="1"/>
      </rPr>
      <t xml:space="preserve">Prietaisas sujungtas nepertraukiama konvejerine jungtimi su hematologiniais analizatoriais – vakuuminiai mėgintuvėliai iš hematologinio analizatoriaus automatiškai nukeliauja į tepinėlio ruošimo ir dažymo įrangą. </t>
    </r>
  </si>
  <si>
    <r>
      <t>3.</t>
    </r>
    <r>
      <rPr>
        <sz val="7"/>
        <color theme="1"/>
        <rFont val="Times New Roman"/>
        <family val="1"/>
      </rPr>
      <t xml:space="preserve">    </t>
    </r>
    <r>
      <rPr>
        <sz val="11"/>
        <color theme="1"/>
        <rFont val="Times New Roman"/>
        <family val="1"/>
      </rPr>
      <t>Yra galimybė rankiniu būdu įdėti pavienius mėgintuvėlius.</t>
    </r>
  </si>
  <si>
    <r>
      <t>4.</t>
    </r>
    <r>
      <rPr>
        <sz val="7"/>
        <color theme="1"/>
        <rFont val="Times New Roman"/>
        <family val="1"/>
      </rPr>
      <t xml:space="preserve">    </t>
    </r>
    <r>
      <rPr>
        <sz val="11"/>
        <color theme="1"/>
        <rFont val="Times New Roman"/>
        <family val="1"/>
      </rPr>
      <t>Skubaus tyrimo funkcija.</t>
    </r>
  </si>
  <si>
    <r>
      <t>5.</t>
    </r>
    <r>
      <rPr>
        <sz val="7"/>
        <color theme="1"/>
        <rFont val="Times New Roman"/>
        <family val="1"/>
      </rPr>
      <t xml:space="preserve">    </t>
    </r>
    <r>
      <rPr>
        <sz val="11"/>
        <color theme="1"/>
        <rFont val="Times New Roman"/>
        <family val="1"/>
      </rPr>
      <t>Įranga užprogramuota taip, kad tepinėliai būtų ruošiami, priklausomai nuo kraujo tyrimo rezultato arba pasirinktinai;</t>
    </r>
  </si>
  <si>
    <t>1.5.</t>
  </si>
  <si>
    <t>Tepinėlių mikroskopijos įrangos techniniai parametrai</t>
  </si>
  <si>
    <t>1.5.1.</t>
  </si>
  <si>
    <t>Tepinėlių mikroskopijos įrangos našumas</t>
  </si>
  <si>
    <t xml:space="preserve">Mikroskopija – ne mažiau kaip 30 tepinėlių per valandą. </t>
  </si>
  <si>
    <t>1.5.2.</t>
  </si>
  <si>
    <t>1.5.3.</t>
  </si>
  <si>
    <t>Tepinėlių mikroskopijos prietaise integruoti moduliai</t>
  </si>
  <si>
    <t>1. Tiesinės šviesos mikroskopas su LED apšvietimo sistema.</t>
  </si>
  <si>
    <r>
      <t xml:space="preserve">2. </t>
    </r>
    <r>
      <rPr>
        <sz val="11"/>
        <color rgb="FF000000"/>
        <rFont val="Times New Roman"/>
        <family val="1"/>
      </rPr>
      <t xml:space="preserve">Aukštos kokybės progresinio nuskaitymo CCD spalvotas fotoaparatas (arba lygiavertis), vaizdų didinimo nustatymai: 5, 10, 40 (arba 50) ir 100 kartų. </t>
    </r>
  </si>
  <si>
    <t>1.5.4.</t>
  </si>
  <si>
    <t>Reikalavimai tepinėlio mikroskopijos įrangai</t>
  </si>
  <si>
    <r>
      <t>1.</t>
    </r>
    <r>
      <rPr>
        <sz val="7"/>
        <color theme="1"/>
        <rFont val="Times New Roman"/>
        <family val="1"/>
      </rPr>
      <t xml:space="preserve">    </t>
    </r>
    <r>
      <rPr>
        <sz val="11"/>
        <color theme="1"/>
        <rFont val="Times New Roman"/>
        <family val="1"/>
      </rPr>
      <t>Automatinės mikroskopijos režimai:</t>
    </r>
  </si>
  <si>
    <r>
      <t>1.1.</t>
    </r>
    <r>
      <rPr>
        <sz val="7"/>
        <color theme="1"/>
        <rFont val="Times New Roman"/>
        <family val="1"/>
      </rPr>
      <t xml:space="preserve"> </t>
    </r>
    <r>
      <rPr>
        <sz val="11"/>
        <color theme="1"/>
        <rFont val="Times New Roman"/>
        <family val="1"/>
      </rPr>
      <t>Leukocitų diferencijavimas: įranga turi  diferencijuoti leukocitus ir kt. branduolėtas ląsteles į ne mažiau kaip 12 kategorijų, įskaitant šias: blastai, promielocitai, mielocitai, metamielocitai, lazdeliniai neutrofilai, segmentuoti neutrofilai, eozinofilai, bazofilai, limfocitai, reakciniai limfocitai, plazminės ląstelės, monocitai; turi būti galimybė įvesti ne mažiau kaip 12 vartotojo pasirinktų leukocitų morfologijos kategorijų.</t>
    </r>
  </si>
  <si>
    <r>
      <t>1.2.</t>
    </r>
    <r>
      <rPr>
        <sz val="7"/>
        <color theme="1"/>
        <rFont val="Times New Roman"/>
        <family val="1"/>
      </rPr>
      <t xml:space="preserve"> </t>
    </r>
    <r>
      <rPr>
        <sz val="11"/>
        <color theme="1"/>
        <rFont val="Times New Roman"/>
        <family val="1"/>
      </rPr>
      <t>Eritrocitų vertinimas: įranga turi diferencijuoti eritrocitus į ne mažiau kaip 17 kategorijų, įskaitant šias: anizocitozė, makrocitai, ovalūs makrocitai, mikrocitai, hipochromija, akantocitai, echinocitai, dakriocitai, eliptocitai, pjautuvo formos eritrocitai, sferocitai, šistocitai, stomatocitai, taikinio formos eritrocitai, polichromatofilija, bazofilinis taškuotumas, Howell-Jolly kūnai; turi būti galimybė įvesti ne mažiau kaip 10 vartotojo pasirinktų eritrocitų morfologijos kategorijų.</t>
    </r>
  </si>
  <si>
    <r>
      <t>1.3.</t>
    </r>
    <r>
      <rPr>
        <sz val="7"/>
        <color theme="1"/>
        <rFont val="Times New Roman"/>
        <family val="1"/>
      </rPr>
      <t xml:space="preserve"> </t>
    </r>
    <r>
      <rPr>
        <sz val="11"/>
        <color theme="1"/>
        <rFont val="Times New Roman"/>
        <family val="1"/>
      </rPr>
      <t>Trombocitų vertinimas: įranga turi suklasifikuoti trombocitus į ne mažiau kaip 2 kategorijas, įskaitant šias: trombocitų sankaupos, gigantiniai trombocitai.</t>
    </r>
  </si>
  <si>
    <r>
      <t>2.</t>
    </r>
    <r>
      <rPr>
        <sz val="7"/>
        <color theme="1"/>
        <rFont val="Times New Roman"/>
        <family val="1"/>
      </rPr>
      <t xml:space="preserve">    </t>
    </r>
    <r>
      <rPr>
        <sz val="11"/>
        <color theme="1"/>
        <rFont val="Times New Roman"/>
        <family val="1"/>
      </rPr>
      <t>Turi būti galimybė įvesti papildomas vartotojo pasirinktas ląstelių/radinių klasifikavimo kategorijas.</t>
    </r>
  </si>
  <si>
    <r>
      <t>3.</t>
    </r>
    <r>
      <rPr>
        <sz val="7"/>
        <color theme="1"/>
        <rFont val="Times New Roman"/>
        <family val="1"/>
      </rPr>
      <t xml:space="preserve">    </t>
    </r>
    <r>
      <rPr>
        <sz val="11"/>
        <color theme="1"/>
        <rFont val="Times New Roman"/>
        <family val="1"/>
      </rPr>
      <t>Turi būti galimybė apskaičiuoti absoliutų trombocitų kiekį.</t>
    </r>
  </si>
  <si>
    <t>1.6.</t>
  </si>
  <si>
    <t>Sistemos analizatorių ir kitos įrangos naudojimo instrukcijos</t>
  </si>
  <si>
    <t>Pateikiamos kartu su įranga, lietuvių ir anglų kalbomis (elektroninė versija).</t>
  </si>
  <si>
    <r>
      <t xml:space="preserve">Pastaba: Reikalavimas taikomas vadovaujantis </t>
    </r>
    <r>
      <rPr>
        <b/>
        <i/>
        <sz val="11"/>
        <color rgb="FF000000"/>
        <rFont val="Times New Roman"/>
        <family val="1"/>
      </rPr>
      <t>Lietuvos Respublikos aplinkos ministro 2022 m. gruodžio 13 d. įsakymu Nr. D1-401 patvirtinto aplinkos apsaugos kriterijų taikymo, vykdant žaliuosius pirkimus, tvarkos aprašo II skyriaus 4.4.4.1 punktu.</t>
    </r>
  </si>
  <si>
    <t>1.7.</t>
  </si>
  <si>
    <t>Įrangos CE ženklinimas</t>
  </si>
  <si>
    <t>1.8.</t>
  </si>
  <si>
    <t>Reagentai ir kitos priemonės</t>
  </si>
  <si>
    <r>
      <t>1.</t>
    </r>
    <r>
      <rPr>
        <sz val="7"/>
        <color theme="1"/>
        <rFont val="Times New Roman"/>
        <family val="1"/>
      </rPr>
      <t xml:space="preserve">    </t>
    </r>
    <r>
      <rPr>
        <sz val="11"/>
        <color theme="1"/>
        <rFont val="Times New Roman"/>
        <family val="1"/>
      </rPr>
      <t>Tiekėjas turi pateikti visas tyrimų atlikimui pagal gamintojo rekomendacijas reikalingų sudedamųjų priemonių (reagentų, ploviklių, kontrolinių medžiagų (3-jų lygių), kalibratorių ir/ar kitų gamintojo nurodytų priemonių, reikalingų 1 priede nurodytų tyrimų atlikimui) sąrašą su nurodytu kiekiu pakuotėje.</t>
    </r>
  </si>
  <si>
    <r>
      <t>2.</t>
    </r>
    <r>
      <rPr>
        <sz val="7"/>
        <color theme="1"/>
        <rFont val="Times New Roman"/>
        <family val="1"/>
      </rPr>
      <t xml:space="preserve">    </t>
    </r>
    <r>
      <rPr>
        <sz val="11"/>
        <color theme="1"/>
        <rFont val="Times New Roman"/>
        <family val="1"/>
      </rPr>
      <t>Skaičiuojant tyrimų atlikimui reikalingų sudedamųjų priemonių kiekius, tiekėjas turi įvertinti tai, kad kalibratoriai, kontrolinės medžiagos, reagentai ir kt. priemonės bus naudojamos atsižvelgiant į gamintojo rekomendacijas, gamintojo nurodytus bei realius galiojimo ir stabilumo, atidarius rinkinį, terminus bei kad kaskart, bus atliekami išoriniai (ne mažiau kaip 1 kartą per 6 mėn.) kokybės kontrolės tyrimai, pakartojimai, esant nepatikimiems rezultatams (kalibracijos, kontrolinių ar tiriamųjų mėginių). Šie tyrimai neįskaičiuoti į tyrimų kiekį.</t>
    </r>
  </si>
  <si>
    <r>
      <t>3.</t>
    </r>
    <r>
      <rPr>
        <sz val="7"/>
        <color theme="1"/>
        <rFont val="Times New Roman"/>
        <family val="1"/>
      </rPr>
      <t xml:space="preserve">    </t>
    </r>
    <r>
      <rPr>
        <sz val="11"/>
        <color theme="1"/>
        <rFont val="Times New Roman"/>
        <family val="1"/>
      </rPr>
      <t>Reagentų galiojimo laikas turi būti ne trumpesnis nei 6 mėnesiai, kontrolinių medžiagų ir kalibratorių galiojimo laikas turi būti ne trumpesnis nei 2 mėnesiai nuo pristatymo dienos (</t>
    </r>
    <r>
      <rPr>
        <b/>
        <i/>
        <sz val="11"/>
        <color theme="1"/>
        <rFont val="Times New Roman"/>
        <family val="1"/>
      </rPr>
      <t>būtinas atitinkamas tiekėjo patvirtinimas</t>
    </r>
    <r>
      <rPr>
        <sz val="11"/>
        <color theme="1"/>
        <rFont val="Times New Roman"/>
        <family val="1"/>
      </rPr>
      <t>).</t>
    </r>
  </si>
  <si>
    <r>
      <t>4.</t>
    </r>
    <r>
      <rPr>
        <sz val="7"/>
        <color theme="1"/>
        <rFont val="Times New Roman"/>
        <family val="1"/>
      </rPr>
      <t xml:space="preserve">    </t>
    </r>
    <r>
      <rPr>
        <sz val="11"/>
        <color theme="1"/>
        <rFont val="Times New Roman"/>
        <family val="1"/>
      </rPr>
      <t xml:space="preserve">Visos siūlomos prekės turi būti tinkamos darbui su siūlomais analizatoriais/įranga. Jei siūlomi kito gamintojo (nei siūlomo analizatoriaus/įrangos) reagentai ir/ar papildomos priemonės, turi būti pateiktas panaudai siūlomų analizatorių gamintojo arba </t>
    </r>
    <r>
      <rPr>
        <sz val="11"/>
        <color rgb="FF000000"/>
        <rFont val="Times New Roman"/>
        <family val="1"/>
      </rPr>
      <t xml:space="preserve">tiekėjo siūlomų reagentų ir papildomų priemonių gamintojo </t>
    </r>
    <r>
      <rPr>
        <sz val="11"/>
        <color theme="1"/>
        <rFont val="Times New Roman"/>
        <family val="1"/>
      </rPr>
      <t>rašytinis patvirtinimas, kad siūlomi reagentai ir/ar papildomos priemonės tinka ir gali būti naudojami su siūlomais analizatoriais.</t>
    </r>
  </si>
  <si>
    <r>
      <t>5.</t>
    </r>
    <r>
      <rPr>
        <sz val="7"/>
        <color theme="1"/>
        <rFont val="Times New Roman"/>
        <family val="1"/>
      </rPr>
      <t xml:space="preserve">    </t>
    </r>
    <r>
      <rPr>
        <sz val="11"/>
        <color theme="1"/>
        <rFont val="Times New Roman"/>
        <family val="1"/>
      </rPr>
      <t xml:space="preserve">Tyrimo metodikos, reagentų (tame tarpe ir kontrolinių medžiagų, kalibratorių) aprašymai anglų ir lietuvių kalbomis kartu su pasiūlymu konkursui turi būti pateikti elektronine, o laimėjimo atveju – spausdinta forma </t>
    </r>
    <r>
      <rPr>
        <b/>
        <i/>
        <sz val="11"/>
        <color theme="1"/>
        <rFont val="Times New Roman"/>
        <family val="1"/>
      </rPr>
      <t>(būtinas atitinkamas tiekėjo patvirtinimas).</t>
    </r>
  </si>
  <si>
    <t>1.9.</t>
  </si>
  <si>
    <t>Reagentų žymėjimas</t>
  </si>
  <si>
    <t>1.10.</t>
  </si>
  <si>
    <t>Reikalavimai Sistemos programinei įrangai</t>
  </si>
  <si>
    <t>1.10.1.</t>
  </si>
  <si>
    <t xml:space="preserve">Sistemos (analizatoriaus ir/ar programinės įrangos) suderinamumas su LIS </t>
  </si>
  <si>
    <t>Sistema turi būti tinkama (techniškai ir programiškai suderinama) integravimui į LSMU ligoninėje Kauno klinikose (toliau Kauno klinikos) veikiančią eLab laboratorinę informacinę sistemą (toliau tekste – LIS):</t>
  </si>
  <si>
    <r>
      <t>1.</t>
    </r>
    <r>
      <rPr>
        <sz val="7"/>
        <rFont val="Times New Roman"/>
        <family val="1"/>
      </rPr>
      <t xml:space="preserve">    </t>
    </r>
    <r>
      <rPr>
        <sz val="11"/>
        <rFont val="Times New Roman"/>
        <family val="1"/>
      </rPr>
      <t>Tiekėjas privalo kartu su pasiūlymu konkursui pateikti Sistemos komunikacijos protokolą (angl. „Interface manual“), kuriame detaliai pateikiama visa informacija, kaip siūloma Sistema gali būti sujungta su išorinėmis sistemomis.</t>
    </r>
  </si>
  <si>
    <r>
      <t>2.</t>
    </r>
    <r>
      <rPr>
        <sz val="7"/>
        <rFont val="Times New Roman"/>
        <family val="1"/>
      </rPr>
      <t xml:space="preserve">    </t>
    </r>
    <r>
      <rPr>
        <sz val="11"/>
        <rFont val="Times New Roman"/>
        <family val="1"/>
      </rPr>
      <t xml:space="preserve">Siūloma Sistema turi turėti galimybę </t>
    </r>
    <r>
      <rPr>
        <b/>
        <sz val="11"/>
        <rFont val="Times New Roman"/>
        <family val="1"/>
      </rPr>
      <t>ASTM</t>
    </r>
    <r>
      <rPr>
        <sz val="11"/>
        <rFont val="Times New Roman"/>
        <family val="1"/>
      </rPr>
      <t xml:space="preserve"> arba </t>
    </r>
    <r>
      <rPr>
        <b/>
        <sz val="11"/>
        <rFont val="Times New Roman"/>
        <family val="1"/>
      </rPr>
      <t>HL7</t>
    </r>
    <r>
      <rPr>
        <sz val="11"/>
        <rFont val="Times New Roman"/>
        <family val="1"/>
      </rPr>
      <t>, standarto protokolu keistis informacija su perkančiosios organizacijos LIS. Sistema turi automatiškai nuskaityti tyrimų užsakymus, o tyrimų atlikimo rezultatus automatiškai perduoti į LIS Ethernet tipo tinklu (10/100/1000BASE-T/TX), naudojant TCP/IP protokolą. Jeigu tiekėjo siūloma Sistema turi tik RS232 (COM PORT) jungtį, tiekėjas kartu su Sistema pateikia (įskaičiuoja į Sistemos kainą) RS232&lt;-&gt;TCP/IP konverterį, kuris įgalina priimti tyrimų užsakymus ir perduoti tyrimų atlikimo rezultatus Ethernet tipo tinklu (10/100/1000BASE-T/TX), naudojant TCP/IP protokolą. Jeigu tiekėjo siūloma Sistema neturi galimybės tiesiogiai keistis informacija ASTM ir/arba HL7 standarto protokolu (-ais), kartu su Sistema turi būti pateiktas (įskaičiuotas į Sistemos kainą) kompiuteris su atitinkama programine įranga, įgalinančia keistis informacija su perkančiosios organizacijos LIS ASTM standarto protokolu, kurio pagalba tyrimų užsakymai ir tyrimų atlikimo rezultatai turi būti automatiškai nuskaitomi ir perduodami į LIS Ethernet tipo tinklu (10/100/1000BASE-T/TX), naudojant TCP/IP protokolą.</t>
    </r>
  </si>
  <si>
    <r>
      <t>Pastaba: 2. p. reikalavimų atitikimo pagrindimui būtina kartu su pasiūlymu konkursui pateikti atitinkamą tiekėjo ir/arba gamintojo patvirtinimą, nurodant konkrečius siūlomos Sistemos komunikavimo parametrus</t>
    </r>
    <r>
      <rPr>
        <sz val="11"/>
        <rFont val="Times New Roman"/>
        <family val="1"/>
      </rPr>
      <t>.</t>
    </r>
  </si>
  <si>
    <r>
      <t>3.</t>
    </r>
    <r>
      <rPr>
        <sz val="7"/>
        <rFont val="Times New Roman"/>
        <family val="1"/>
      </rPr>
      <t xml:space="preserve">    </t>
    </r>
    <r>
      <rPr>
        <sz val="11"/>
        <rFont val="Times New Roman"/>
        <family val="1"/>
      </rPr>
      <t>Pagal analizatoriuje integruotu brūkšninių kodų skaitytuvu nuskenuotą mėginio kodą Sistema turi automatiškai nuskaityti arba pasirinkti iš tyrimų užsakymų informaciją apie konkrečius tyrimus, reikalingus padaryti iš mėginio, o atliktų tyrimų rezultatus su mėginio identifikaciniu kodu automatiškai nusiųsti į LIS.</t>
    </r>
  </si>
  <si>
    <r>
      <t>Pastaba: 3 p. reikalavimų atitikimo pagrindimui būtina kartu su pasiūlymu konkursui pateikti atitinkamą tiekėjo ir/arba gamintojo patvirtinimą</t>
    </r>
    <r>
      <rPr>
        <sz val="11"/>
        <rFont val="Times New Roman"/>
        <family val="1"/>
      </rPr>
      <t>).</t>
    </r>
  </si>
  <si>
    <r>
      <t>4.</t>
    </r>
    <r>
      <rPr>
        <sz val="7"/>
        <rFont val="Times New Roman"/>
        <family val="1"/>
      </rPr>
      <t xml:space="preserve">    </t>
    </r>
    <r>
      <rPr>
        <sz val="11"/>
        <rFont val="Times New Roman"/>
        <family val="1"/>
      </rPr>
      <t>Pirkimo laimėjimo atveju Tiekėjas privalės savo jėgomis ir lėšomis:</t>
    </r>
  </si>
  <si>
    <r>
      <t>4.1</t>
    </r>
    <r>
      <rPr>
        <sz val="7"/>
        <rFont val="Times New Roman"/>
        <family val="1"/>
      </rPr>
      <t xml:space="preserve">   </t>
    </r>
    <r>
      <rPr>
        <sz val="11"/>
        <rFont val="Times New Roman"/>
        <family val="1"/>
      </rPr>
      <t>Teikti visokeriopą pagalbą konsultuojant pateiktos Sistemos integravimo į perkančiosios organizacijos LIS klausimais;</t>
    </r>
  </si>
  <si>
    <r>
      <t>4.2</t>
    </r>
    <r>
      <rPr>
        <sz val="7"/>
        <rFont val="Times New Roman"/>
        <family val="1"/>
      </rPr>
      <t xml:space="preserve">   </t>
    </r>
    <r>
      <rPr>
        <sz val="11"/>
        <rFont val="Times New Roman"/>
        <family val="1"/>
      </rPr>
      <t>Pateikti detalų Sistemos atliekamų tyrimų sąrašą su nurodytais tyrimų (jei tyrimai susideda iš daugiau nei vienos analitės, taip pat ir analičių) kodais, pavadinimais ir kitais duomenimis;</t>
    </r>
  </si>
  <si>
    <r>
      <t>4.3</t>
    </r>
    <r>
      <rPr>
        <sz val="7"/>
        <rFont val="Times New Roman"/>
        <family val="1"/>
      </rPr>
      <t xml:space="preserve">   </t>
    </r>
    <r>
      <rPr>
        <sz val="11"/>
        <rFont val="Times New Roman"/>
        <family val="1"/>
      </rPr>
      <t>Dalyvauti Sistemos sąsajos su perkančiosios organizacijos LIS testavime ir/ar validavime.</t>
    </r>
  </si>
  <si>
    <r>
      <t>4.4</t>
    </r>
    <r>
      <rPr>
        <sz val="7"/>
        <rFont val="Times New Roman"/>
        <family val="1"/>
      </rPr>
      <t xml:space="preserve">   </t>
    </r>
    <r>
      <rPr>
        <sz val="11"/>
        <rFont val="Times New Roman"/>
        <family val="1"/>
      </rPr>
      <t xml:space="preserve">Pateikti tiek ir tokios kompiuterinės įrangos (angl. hardware), kad ji užtikrintų sklandų programinės įrangos (angl. </t>
    </r>
    <r>
      <rPr>
        <i/>
        <sz val="11"/>
        <rFont val="Times New Roman"/>
        <family val="1"/>
      </rPr>
      <t>software</t>
    </r>
    <r>
      <rPr>
        <sz val="11"/>
        <rFont val="Times New Roman"/>
        <family val="1"/>
      </rPr>
      <t>) veikimą, įskaitant ir informacinių sistemų konfigūravimo duomenų atsarginių kopijų saugojimą ir aukštą patikimumą. Diegiamo sprendimo serveriai turi būti montuojami Kauno klinikų duomenų centre. Serveriai turi būti montuojami į Kauno klinikų turimą 19“ spintą, komplektuojami su bėgeliais, skirtais serverių ištraukimui iš serverinės spintos. Serveriai turi turėti dubliuotus maitinimo šaltinius bei dubliuotus aušintuvus ir vieno iš jų gedimas neturi sustabdyti tarnybinės stoties darbo.</t>
    </r>
  </si>
  <si>
    <r>
      <t>Pastaba: 4 p. reikalavimų atitikimo pagrindimui būtina kartu su pasiūlymu konkursui pateikti atitinkamą tiekėjo ir/arba gamintojo įsipareigojimą</t>
    </r>
    <r>
      <rPr>
        <sz val="11"/>
        <rFont val="Times New Roman"/>
        <family val="1"/>
      </rPr>
      <t xml:space="preserve">). </t>
    </r>
  </si>
  <si>
    <t>1.10.2.</t>
  </si>
  <si>
    <t>Tarpinės programinės įrangos funkcionalumas</t>
  </si>
  <si>
    <r>
      <t>1.</t>
    </r>
    <r>
      <rPr>
        <sz val="7"/>
        <color theme="1"/>
        <rFont val="Times New Roman"/>
        <family val="1"/>
      </rPr>
      <t xml:space="preserve">      </t>
    </r>
    <r>
      <rPr>
        <sz val="11"/>
        <color theme="1"/>
        <rFont val="Times New Roman"/>
        <family val="1"/>
      </rPr>
      <t>Programinė įranga privalo turėti kokybės kontrolės modulį kuris:</t>
    </r>
  </si>
  <si>
    <r>
      <t>1.1</t>
    </r>
    <r>
      <rPr>
        <sz val="7"/>
        <color theme="1"/>
        <rFont val="Times New Roman"/>
        <family val="1"/>
      </rPr>
      <t xml:space="preserve">   </t>
    </r>
    <r>
      <rPr>
        <sz val="11"/>
        <color theme="1"/>
        <rFont val="Times New Roman"/>
        <family val="1"/>
      </rPr>
      <t>Skaičiuotų kokybės parametrų statistines vertes (vidurkį, standartinį nuokrypį, variacijos koeficientą).</t>
    </r>
  </si>
  <si>
    <r>
      <t>1.2</t>
    </r>
    <r>
      <rPr>
        <sz val="7"/>
        <color theme="1"/>
        <rFont val="Times New Roman"/>
        <family val="1"/>
      </rPr>
      <t xml:space="preserve">   </t>
    </r>
    <r>
      <rPr>
        <sz val="11"/>
        <color theme="1"/>
        <rFont val="Times New Roman"/>
        <family val="1"/>
      </rPr>
      <t>Generuotų pasirinkto laikotarpio Levey-Jennings grafikus.</t>
    </r>
  </si>
  <si>
    <r>
      <t>1.3</t>
    </r>
    <r>
      <rPr>
        <sz val="7"/>
        <color theme="1"/>
        <rFont val="Times New Roman"/>
        <family val="1"/>
      </rPr>
      <t xml:space="preserve">   </t>
    </r>
    <r>
      <rPr>
        <sz val="11"/>
        <color theme="1"/>
        <rFont val="Times New Roman"/>
        <family val="1"/>
      </rPr>
      <t>Turėtų kokybės kontrolės duomenų eksportavimo funkciją.</t>
    </r>
  </si>
  <si>
    <r>
      <t>2.</t>
    </r>
    <r>
      <rPr>
        <sz val="7"/>
        <color theme="1"/>
        <rFont val="Times New Roman"/>
        <family val="1"/>
      </rPr>
      <t xml:space="preserve">      </t>
    </r>
    <r>
      <rPr>
        <sz val="11"/>
        <color theme="1"/>
        <rFont val="Times New Roman"/>
        <family val="1"/>
      </rPr>
      <t>Programinė įranga privalo turėti galimybę kurti atsargines kopijas (vidaus kokybės kontrolės ir pacientų tyrimų duomenų).</t>
    </r>
  </si>
  <si>
    <r>
      <t>3.</t>
    </r>
    <r>
      <rPr>
        <sz val="7"/>
        <color theme="1"/>
        <rFont val="Times New Roman"/>
        <family val="1"/>
      </rPr>
      <t xml:space="preserve">       </t>
    </r>
    <r>
      <rPr>
        <sz val="11"/>
        <color theme="1"/>
        <rFont val="Times New Roman"/>
        <family val="1"/>
      </rPr>
      <t>Programinė įranga turi apjungti visus Sistemos prietaisus (hematologinius analizatorius, tepinėlių ruošimo ir dažymo įrangą, tepinėlių mikroskopijos įrangą, su ne mažiau kaip 1 darbo vieta tepinėliams mikroskopuoti ir vertinti), ir atlikti:</t>
    </r>
  </si>
  <si>
    <t xml:space="preserve">3.1. tyrimų rezultatų vertinimą; </t>
  </si>
  <si>
    <t xml:space="preserve">3.2. automatišką tyrimų pakartojimo užsakymą, </t>
  </si>
  <si>
    <t>3.3. automatišką kraujo tepinėlio paruošimo, dažymo, mikroskopijos ir vertinimo užsakymą,;</t>
  </si>
  <si>
    <t>3.4. automatinį rezultatų patvirtinimą pagal perkančiosios organizacijos nustatytas taisykles ;</t>
  </si>
  <si>
    <t>3.5. tyrimo rezultatų perdavimą į LIS.</t>
  </si>
  <si>
    <t>4. Analizatoriaus programinė įranga turi turėti nuotolinio serviso priežiūros modulį, leidžiantį nuotoliniu būdu įvertinti analizatorių būklę, atlikti gedimų diagnostiką ir pašalinti nedidelius sutrikimus.</t>
  </si>
  <si>
    <t>1.11.</t>
  </si>
  <si>
    <t>Reikalavimai įrangos aptarnavimui</t>
  </si>
  <si>
    <t>Eil. Nr.</t>
  </si>
  <si>
    <r>
      <rPr>
        <sz val="11"/>
        <color theme="1"/>
        <rFont val="Times New Roman"/>
        <family val="1"/>
      </rPr>
      <t>Sistemą sudarantys analizatoriai ir kita įranga turi būti CE sertifikuoti bei žymimi CE ženklu</t>
    </r>
    <r>
      <rPr>
        <i/>
        <sz val="11"/>
        <color theme="1"/>
        <rFont val="Times New Roman"/>
        <family val="1"/>
      </rPr>
      <t xml:space="preserve"> </t>
    </r>
    <r>
      <rPr>
        <b/>
        <i/>
        <sz val="11"/>
        <color theme="1"/>
        <rFont val="Times New Roman"/>
        <family val="1"/>
      </rPr>
      <t xml:space="preserve">(kartu su pasiūlymu konkursui privaloma pateikti galiojančių dokumentų, liudijančių sistemą sudarančių analizatorių CE sertifikavimą pagal Europos Parlamento ir Tarybos reglamento (ES) 2017/746 dėl in vitro diagnostikos medicinos priemonių reikalavimus arba pagal In vitro diagnostikos medicinos prietaisų direktyvos 98/79/EC reikalavimus, bei galiojančių dokumentų, liudijančių  sistemą sudarančių papildomų modulių (nurodytų techninės specifikacijos 1.2 punkto 2 ir 3 dalyse) žymėjimą CE ženklu,  kopijas).
</t>
    </r>
  </si>
  <si>
    <r>
      <t xml:space="preserve">Reagentai, (tame tarpe kontrolinės medžiagos, kalibratoriai) turi turėti CE ir IVD ženklinimus </t>
    </r>
    <r>
      <rPr>
        <b/>
        <sz val="11"/>
        <color rgb="FF000000"/>
        <rFont val="Times New Roman"/>
        <family val="1"/>
      </rPr>
      <t xml:space="preserve"> (kartu su pasiūlymu konkursui privaloma pateikti galiojančių dokumentų, liudijančių reagentų CE sertifikavimą pagal Europos Parlamento ir Tarybos reglamento (ES) 2017/746 dėl in vitro diagnostikos medicinos priemonių reikalavimus arba pagal In vitro diagnostikos medicinos prietaisų direktyvos 98/79/EC reikalav</t>
    </r>
    <r>
      <rPr>
        <sz val="11"/>
        <color rgb="FF000000"/>
        <rFont val="Times New Roman"/>
        <family val="1"/>
      </rPr>
      <t>imus, kopijas).</t>
    </r>
  </si>
  <si>
    <r>
      <t>Tiekėjas turi užtikrinti sistemos įrangos aparatūrinės ir programinės dalies nemokamą nepertraukiamą techninį aptarnavimą 7 dienas per savaitę, 24 val. per parą sutarties galiojimo laikotarpiu. Gavęs pranešimą apie Sistemos gedimą /veiklos sutrikimą, Tiekėjo specialistas privalės prisijungti prie Sistemos nuotoliniu būdu ne vėliau kaip per 30 min. nuo pranešimo gavimo momento ir pašalinti sutrikimą, o nepavykus pašalinti Sistemos gedimo ar sutrikimo nuotoliniu būdu per 60 min., ne vėliau kaip per 3 valandas nuo pranešimo gavimo momento atvykti į Kauno klinikas ir 4 valandų laikotarpyje pašalinti gedimą arba kitaip atkurti ir užtikrinti Sistemos veikimą. Nesant galimybės pašalinti gedimų per nurodytą laiką, Nuomotojas privalės kitais būdais ir savo lėšomis užtikrinti kokybišką ir savalaikišką tyrimų atlikimą pagal Kauno klinikų poreikius. Visiškai pašalinti gedimą turi per 24 valandas, o nesant galimybės pašalinti gedimo per 24 valandas, tiekėjas privalo sugedusią (netinkamai veikiančią) įrangą laikinai pakeisti lygiaverte.</t>
    </r>
    <r>
      <rPr>
        <b/>
        <sz val="11"/>
        <color theme="1"/>
        <rFont val="Times New Roman"/>
        <family val="1"/>
      </rPr>
      <t xml:space="preserve"> (būtinas atitinkamas tiekėjo įsipareigojimas).</t>
    </r>
  </si>
  <si>
    <t>Diagnostinių reagentų, medžiagų pavadinimai</t>
  </si>
  <si>
    <t>Preliminarus tyrimų skaičius per 6 mėn.</t>
  </si>
  <si>
    <t>Reagentų ir priemonių kiekis (ml./vnt.) nurodytam tyrimų skaičiui per 6 mėn.</t>
  </si>
  <si>
    <t>Siūloma pakuotė</t>
  </si>
  <si>
    <t>Siūlomų pakuočių kiekis, reikalingas nurodytam tyrimų skaičiui atlikti</t>
  </si>
  <si>
    <t>Siūlomos pakuotės kaina EUR be PVM</t>
  </si>
  <si>
    <t>PVM tarifas %</t>
  </si>
  <si>
    <t>Gamintojas, prekės katalogo numeris</t>
  </si>
  <si>
    <t>1.</t>
  </si>
  <si>
    <t>Tyrimai:</t>
  </si>
  <si>
    <t>Bendrasis hematologinis tyrimas su automatizuota išplėstine ≥ 5-ių dalių leukograma</t>
  </si>
  <si>
    <t>x</t>
  </si>
  <si>
    <t>1.1.1.</t>
  </si>
  <si>
    <t>1.1.2.</t>
  </si>
  <si>
    <t>Citomorfologinis kraujo tepinėlio tyrimas, automatizuotas</t>
  </si>
  <si>
    <t>1.2.1.</t>
  </si>
  <si>
    <t>1.2.2.</t>
  </si>
  <si>
    <t>Pasiūlymo kaina iš viso:</t>
  </si>
  <si>
    <t>Reagentų ir papildomų priemonių kraujo tyrimų atlikimui kartu su automatizuotos sistemos įsigijimu panaudos būdu TECHNINĖ SPECIFIKACIJA</t>
  </si>
  <si>
    <t xml:space="preserve">Reagentai ir papildomos priemonės kraujo tyrimų atlikimui </t>
  </si>
  <si>
    <t>Suma, EUR be PVM  6 mėn. laikotarpiui</t>
  </si>
  <si>
    <t>1 priedas</t>
  </si>
  <si>
    <t>Suma, EUR su PVM  6 mėn. laikotarpiui</t>
  </si>
  <si>
    <t>Kraujo tyrimus atliekanti automatizuota sistema
UniCel DxH 800, Beckman Coulter, 2 vnt.; UniCel DxH Slidemaker Stainer, Beckman Coulter; CellaVision® DM9600, CellaVision</t>
  </si>
  <si>
    <t>Sistema techniškai pajėgi atlikti visus 1 priede išvardintus tyrimus.
Patvirtinimas hema KMUK 531692</t>
  </si>
  <si>
    <t>Hematologinis analizatorius UniCel DxH 800, Beckman Coulter, 2 vnt.</t>
  </si>
  <si>
    <t>Tepinėlių ruošimo ir dažymo įranga UniCel DxH Slidemaker Stainer</t>
  </si>
  <si>
    <t>Tepinėlių mikroskopijos įranga CellaVision® DM9600</t>
  </si>
  <si>
    <t>Tarpinė programinė įranga visų atliekamų tyrimų rezultatų analizavimui, interpretavimui, vertinimui bei patvirtinimui Evoline manager - Data Innovations middleware</t>
  </si>
  <si>
    <t>Kompiuterizuota darbo vieta (kompiuterinė aparatūrinė bei programinė įranga analizatorių valdymui ir tyrimo rezultatų analizei) – 1 vnt.</t>
  </si>
  <si>
    <t>Nepertraukiamo maitinimo šaltiniai analizatorių ir kitos Sistemą sudarančios įrangos, nurodytos techninės specifikacijos 1.2 punkto 1–3 dalyse, pajungimui į elektros tinklą. Nepertraukiamo maitinimo šaltiniai pajėgūs eliminuoti didelius elektros įtampos svyravimus, užtikrinti, kad nutrūkus elektros energijos tiekimui iš elektros tinklo visi pradėti tyrimų procesai būtų įvykdyti, tyrimų rezultatai išsaugoti.</t>
  </si>
  <si>
    <t>Vieno analizatoriaus našumas tiriant veninį kraują su diferenciacija (CBC+DIFF) – ne mažiau kaip 100 tyrimų per valandą
DxH800_IFU_EN su atitikimais, 72 psl.</t>
  </si>
  <si>
    <t>1) Elektrinės varžos pokyčio matavimo metodas
DxH800_IFU_EN su atitikimais, 83-84 psl.</t>
  </si>
  <si>
    <t>2) Šviesos sklaidos (priekinės ir šoninės) matavimo metodas (tėkmės citometrija)
DxH800_IFU_EN su atitikimais, 85, 89-91 psl.</t>
  </si>
  <si>
    <t>3) Spektrofotometrijos metodas 
DxH800_IFU_EN su atitikimais, 88, 94, 463 psl.</t>
  </si>
  <si>
    <t>Tiriami ėminiai: Veninis ir kapiliarinis kraujas
DxH800_IFU_EN su atitikimais, 78, 143 psl.</t>
  </si>
  <si>
    <t>Veninio kraujo, kapiliarinio kraujo automatizuotam tyrimui atlikti reikalingas (įsiurbiamas) ėminio kiekis ne didesnis kaip 200 µl.
DxH800_IFU_EN su atitikimais, 65 psl.</t>
  </si>
  <si>
    <r>
      <t>Matuojami parametrai: 
1.</t>
    </r>
    <r>
      <rPr>
        <sz val="7"/>
        <color theme="1"/>
        <rFont val="Times New Roman"/>
        <family val="1"/>
      </rPr>
      <t xml:space="preserve">       </t>
    </r>
    <r>
      <rPr>
        <sz val="11"/>
        <color theme="1"/>
        <rFont val="Times New Roman"/>
        <family val="1"/>
      </rPr>
      <t xml:space="preserve">WBC, </t>
    </r>
  </si>
  <si>
    <t>16.    branduolėti eritrocitai (nRBC) (#, %).</t>
  </si>
  <si>
    <t>DxH800_IFU_EN su atitikimais, 35-36 psl.</t>
  </si>
  <si>
    <r>
      <t>Įspėjamieji pranešimai: 
1.</t>
    </r>
    <r>
      <rPr>
        <sz val="7"/>
        <color theme="1"/>
        <rFont val="Times New Roman"/>
        <family val="1"/>
      </rPr>
      <t xml:space="preserve">       </t>
    </r>
    <r>
      <rPr>
        <sz val="11"/>
        <color theme="1"/>
        <rFont val="Times New Roman"/>
        <family val="1"/>
      </rPr>
      <t>Blastai,</t>
    </r>
  </si>
  <si>
    <t>DxH800_IFU_EN su atitikimais, 202-206 psl.</t>
  </si>
  <si>
    <t>4. PLT: 1–3000 ×109/l.</t>
  </si>
  <si>
    <t>Kraujo mėginiuose matuojamų parametrų ribos (ne siauresnės nei nurodytos):</t>
  </si>
  <si>
    <r>
      <t>1. RBC: 0,000 – 8,500 × 10</t>
    </r>
    <r>
      <rPr>
        <i/>
        <vertAlign val="superscript"/>
        <sz val="11"/>
        <color theme="1"/>
        <rFont val="Times New Roman"/>
        <family val="1"/>
        <charset val="186"/>
      </rPr>
      <t>6</t>
    </r>
    <r>
      <rPr>
        <i/>
        <sz val="11"/>
        <color theme="1"/>
        <rFont val="Times New Roman"/>
        <family val="1"/>
        <charset val="186"/>
      </rPr>
      <t xml:space="preserve"> μl;</t>
    </r>
  </si>
  <si>
    <t xml:space="preserve">2. HGB: 0,00–25,50 g/dl; </t>
  </si>
  <si>
    <r>
      <t>3. WBC: 0,000–400 ×10</t>
    </r>
    <r>
      <rPr>
        <i/>
        <vertAlign val="superscript"/>
        <sz val="11"/>
        <color theme="1"/>
        <rFont val="Times New Roman"/>
        <family val="1"/>
        <charset val="186"/>
      </rPr>
      <t>3</t>
    </r>
    <r>
      <rPr>
        <i/>
        <sz val="11"/>
        <color theme="1"/>
        <rFont val="Times New Roman"/>
        <family val="1"/>
        <charset val="186"/>
      </rPr>
      <t>/μl;</t>
    </r>
  </si>
  <si>
    <r>
      <t>4. PLT: 0,0–3000,0 ×10</t>
    </r>
    <r>
      <rPr>
        <i/>
        <vertAlign val="superscript"/>
        <sz val="11"/>
        <color theme="1"/>
        <rFont val="Times New Roman"/>
        <family val="1"/>
        <charset val="186"/>
      </rPr>
      <t>3</t>
    </r>
    <r>
      <rPr>
        <i/>
        <sz val="11"/>
        <color theme="1"/>
        <rFont val="Times New Roman"/>
        <family val="1"/>
        <charset val="186"/>
      </rPr>
      <t>/μl.</t>
    </r>
  </si>
  <si>
    <t>Pastaba: 1 μl = 0,000001 l; 1 dl = 0,1 l</t>
  </si>
  <si>
    <t>DxH-800-Brochure su atitikimais, 4 psl.</t>
  </si>
  <si>
    <t>1.    Tyrimas atliekamas iš uždarų ir atvirų mėgintuvėlių.
DxH800_IFU_EN su atitikimais, 44 psl.</t>
  </si>
  <si>
    <t>2.    Automatiniai hematologiniai analizatoriai gali veikti autonomiškai: stabdant vieno analizatoriaus darbą, kitų darbas nepertraukiamas. Vieno analizatoriaus gedimo atveju kitų darbas nesustoja ir gali būti tęsiamas.
UniCel DxH Coulter Cellular Analysis Systems su atitikimais, 15 psl.
DxH Connected Workcell Solution su atitikimais, 1 psl.</t>
  </si>
  <si>
    <t>3.    Hematologinis analizatorius turi ėminių barkodų skenavimą.
DxH800_IFU_EN su atitikimais, 45 psl.</t>
  </si>
  <si>
    <t>4.    Reagentų duomenys įvedami į analizatorių nuskaitant brūkšninį kodą.
DxH800_IFU_EN su atitikimais, 226-227 psl.</t>
  </si>
  <si>
    <t>5.    Analizatoriuose yra ši informacija: reagentų pavadinimai, reagentų tinkamumo naudoti laikas po atidarymo (nuo įdėjimo į analizatorių), partijos Nr., likusio tūrio/tyrimų kiekis, turi būti informacija/įspėjimas apie besibaigiančius reagentus.
DxH800_IFU_EN su atitikimais, 226 psl.</t>
  </si>
  <si>
    <t>6.    Talpa automatiniam ėminių padavimui - ne mažiau kaip 20 vnt. ėminių stovelių, stovelyje ne mažiau kaip 5 vnt. mėgintuvėlių (iš viso ne mažiau kaip 100 mėgintuvėlių į vieną analizatorių).
DxH-800-Brochure su atitikimais, 4 psl.</t>
  </si>
  <si>
    <t>7.    Galima nuolat papildyti ėminius su stoveliais analizatoriaus darbo metu.
DxH-800-Brochure su atitikimais, 2 psl.</t>
  </si>
  <si>
    <t>8.    Duomenų saugojimo talpa ne mažiau kaip 40 000 tyrimų rezultatų, įskaitant histogramas ir taškines diagramas.
DxH-800-Brochure su atitikimais, 4 psl.</t>
  </si>
  <si>
    <t>Tepinėlių ruošimas ir dažymas – ne mažiau kaip 60 tepinėlių per valandą.
UniCel-DxH-SMS-Datasheet-Final su atitikimais, 2 psl.
DxHSMS Instructions for Use su atitikimais, 106 psl. 920-921 psl.</t>
  </si>
  <si>
    <t>Mėginiai - kraujo tepinėliai
UniCel-DxH-SMS-Datasheet-Final su atitikimais, 1 psl.</t>
  </si>
  <si>
    <t>Vieno tepinėlio ruošimo laikas - 140 tepinėlių per valandą = 1 tepinėlis per ~26 sekundes.
Vieno tepinėlio nudažymo laikas - 19 min. arba 16 min. 10 sek.
Vieno tepinėlio ruošimo ir nudažymo laikas - 19 min. 20 sek. arba 19 min. 36 sek.
DxHSMS Instructions for Use su atitikimais, 106 psl. 920-921 psl.</t>
  </si>
  <si>
    <t>Dažymo metodas - May-Grunwald–Giemsa arba lygiavertis
DxHSMS Instructions for Use su atitikimais, 920-921 psl.</t>
  </si>
  <si>
    <t>Įsiurbiamas mėginio kiekis, reikalingas tepinėliui atlikti iš standartinio tūrio mėgintuvėlio  ir mikromėgintuvėlio, turi būti ne didesnis kaip 180 µl.
UniCel-DxH-SMS-Datasheet-Final su atitikimais, 2 psl.</t>
  </si>
  <si>
    <t>1.    Yra brūkšninių kodų spausdintuvas, tepinėliai yra pažymimi brūkšniniais kodais, kuriuos nuskaito tepinėlių mikroskopijos įranga.
UniCel-DxH-SMS-Datasheet-Final su atitikimais, 1 psl.</t>
  </si>
  <si>
    <t>2.    Prietaisas sujungtas nepertraukiama konvejerine jungtimi su hematologiniais analizatoriais – vakuuminiai mėgintuvėliai iš hematologinio analizatoriaus automatiškai nukeliauja į tepinėlio ruošimo ir dažymo įrangą. 
DxH Connected Workcell Solution su atitikimais, 1 psl.</t>
  </si>
  <si>
    <t>3.    Yra galimybė rankiniu būdu įdėti pavienius mėgintuvėlius.
DxHSMS Instructions for Use su atitikimais, 58 psl.</t>
  </si>
  <si>
    <t>4.    Skubaus tyrimo funkcija.
DxHSMS Instructions for Use su atitikimais, 220 psl.</t>
  </si>
  <si>
    <t>5.    Įranga užprogramuota taip, kad tepinėliai būtų ruošiami, priklausomai nuo kraujo tyrimo rezultato arba pasirinktinai;
DxHSMS su atitikimais, 1 psl.</t>
  </si>
  <si>
    <t>Mikroskopija – ne mažiau kaip 30 tepinėlių per valandą. 
CellaVision IFU_EN su atitikimais, 141 psl.</t>
  </si>
  <si>
    <t>Mėginiai - Kraujo tepinėliai
CellaVision IFU_EN su atitikimais, 13 psl.</t>
  </si>
  <si>
    <t>1. Tiesinės šviesos mikroskopas su LED apšvietimo sistema.
CellaVision IFU_EN su atitikimais, 19 psl.</t>
  </si>
  <si>
    <r>
      <t xml:space="preserve">2. </t>
    </r>
    <r>
      <rPr>
        <i/>
        <sz val="11"/>
        <color rgb="FF000000"/>
        <rFont val="Times New Roman"/>
        <family val="1"/>
      </rPr>
      <t>Aukštos kokybės progresinio nuskaitymo CCD spalvotas fotoaparatas (arba lygiavertis), vaizdų didinimo nustatymai: 5, 10, 40 (arba 50) ir 100 kartų. 
CellaVision IFU_EN su atitikimais, 19 psl.</t>
    </r>
  </si>
  <si>
    <t>3.    Yra galimybė apskaičiuoti absoliutų trombocitų kiekį.
CellaVision IFU_EN su atitikimais, 57 psl.</t>
  </si>
  <si>
    <t>4.    Skubaus tyrimo funkcija.
CellaVision IFU_EN su atitikimais, 78 psl.</t>
  </si>
  <si>
    <t>Sistemos analizatorių ir kitos įrangos naudojimo instrukcijos bus pateikiamos kartu su įranga, lietuvių ir anglų kalbomis (elektroninė versija).
Patvirtinimas hema KMUK 531692</t>
  </si>
  <si>
    <t xml:space="preserve">Sistemą sudarantys analizatoriai ir kita įranga yra CE sertifikuoti bei žymimi CE ženklu, pateikiami dokumentai:
UniCel® DxH 800 DoC
DoC Unicel DxH Slidemaker
3. analizat ir 3.1-3.2 EC DM9600 Declaration of Conformity
</t>
  </si>
  <si>
    <t>Pateikiamas sąrašas
Priemonių sąrašas.xlsx</t>
  </si>
  <si>
    <t>Reagentai, (tame tarpe kontrolinės medžiagos, kalibratoriai) turi CE ir IVD ženklinimus
CE.zip</t>
  </si>
  <si>
    <t>1.  Sistemos komunikacijos protokolai:
DIS_0006_DI ASTM LIS
CellaVision LIS Interface Manual
UniCel LIS Host Transmission Manual</t>
  </si>
  <si>
    <t>4 Pirkimo laimėjimo atveju savo jėgomis ir lėšomis:</t>
  </si>
  <si>
    <t>1.      Programinė įranga turi kokybės kontrolės modulį kuris:</t>
  </si>
  <si>
    <t>1.1   Skaičiuoja kokybės parametrų statistines vertes (vidurkį, standartinį nuokrypį, variacijos koeficientą).
Laboratory Quality Control User Guide su atitikimais, 37, 136 psl.</t>
  </si>
  <si>
    <t>1.2   Generuoja pasirinkto laikotarpio Levey-Jennings grafikus.
Laboratory Quality Control User Guide su atitikimais, 48, 50 psl.</t>
  </si>
  <si>
    <t>1.3   Turi kokybės kontrolės duomenų eksportavimo funkciją.
Laboratory Quality Control User Guide su atitikimais, 10 psl.</t>
  </si>
  <si>
    <t>4. Analizatoriaus programinė įranga turi nuotolinio serviso priežiūros modulį, leidžiantį nuotoliniu būdu įvertinti analizatorių būklę, atlikti gedimų diagnostiką ir pašalinti nedidelius sutrikimus.
DxH800_IFU_EN su atitikimais, 245 psl.</t>
  </si>
  <si>
    <t>2.    Skaičiuojant tyrimų atlikimui reikalingų sudedamųjų priemonių kiekius, tiekėjas įvertino tai, kad kalibratoriai, kontrolinės medžiagos, reagentai ir kt. priemonės bus naudojamos atsižvelgiant į gamintojo rekomendacijas, gamintojo nurodytus bei realius galiojimo ir stabilumo, atidarius rinkinį, terminus bei kad kaskart, bus atliekami išoriniai (ne mažiau kaip 1 kartą per 6 mėn.) kokybės kontrolės tyrimai, pakartojimai, esant nepatikimiems rezultatams (kalibracijos, kontrolinių ar tiriamųjų mėginių). Šie tyrimai neįskaičiuoti į tyrimų kiekį.
Patvirtinimas hema KMUK 531692</t>
  </si>
  <si>
    <t>3.    Reagentų galiojimo laikas bus ne trumpesnis nei 6 mėnesiai, kontrolinių medžiagų ir kalibratorių galiojimo laikas bus ne trumpesnis nei 2 mėnesiai nuo pristatymo dienos. Pateikiamas atitinkamas tiekėjo patvirtinimas.
Patvirtinimas hema KMUK 531692</t>
  </si>
  <si>
    <t>4.    Visos siūlomos prekės yra tinkamos darbui su siūlomais analizatoriais/įranga, pagamintos tų pačių gamintojų.
Patvirtinimas hema KMUK 531692</t>
  </si>
  <si>
    <t xml:space="preserve">5.    Tyrimo metodikos, reagentų (tame tarpe ir kontrolinių medžiagų, kalibratorių) aprašymai anglų ir lietuvių kalbomis kartu su pasiūlymu konkursui pateikti elektronine, o laimėjimo atveju – spausdinta forma Pateikiamas atitinkamas tiekėjo patvirtinimas.
Patvirtinimas hema KMUK 531692
IFU EN+LT.zip
</t>
  </si>
  <si>
    <t>Sistema yra tinkama (techniškai ir programiškai suderinama) integravimui į LSMU ligoninėje Kauno klinikose (toliau Kauno klinikos) veikiančią eLab laboratorinę informacinę sistemą (toliau tekste – LIS):
Patvirtinimas hema KMUK 531692</t>
  </si>
  <si>
    <t>2.  Siūloma Sistema turi galimybę ASTM standarto protokolu keistis informacija su perkančiosios organizacijos LIS. Sistema automatiškai nuskaito tyrimų užsakymus, o tyrimų atlikimo rezultatus automatiškai perduoda į LIS Ethernet tipo tinklu (10/100/1000BASE-T/TX), naudojant TCP/IP protokolą. 
Patvirtinimas hema KMUK 531692</t>
  </si>
  <si>
    <t>3.  Pagal analizatoriuje integruotu brūkšninių kodų skaitytuvu nuskenuotą mėginio kodą Sistema automatiškai nuskaito/ pasirenka iš tyrimų užsakymų informaciją apie konkrečius tyrimus, reikalingus padaryti iš mėginio, o atliktų tyrimų rezultatus su mėginio identifikaciniu kodu automatiškai nusiunčia į LIS.
Patvirtinimas hema KMUK 531692</t>
  </si>
  <si>
    <t>4.1  Teiksime visokeriopą pagalbą konsultuojant pateiktos Sistemos integravimo į perkančiosios organizacijos LIS klausimais
Patvirtinimas hema KMUK 531692</t>
  </si>
  <si>
    <t>4.2 Pateiksime detalų Sistemos atliekamų tyrimų sąrašą su nurodytais tyrimų (jei tyrimai susideda iš daugiau nei vienos analitės, taip pat ir analičių) kodais, pavadinimais ir kitais duomenimis
Patvirtinimas hema KMUK 531692</t>
  </si>
  <si>
    <t>4.3 Dalyvausime Sistemos sąsajos su perkančiosios organizacijos LIS testavime ir/ar validavime.
Patvirtinimas hema KMUK 531692</t>
  </si>
  <si>
    <t>4.4 Pateiksime tiek ir tokios kompiuterinės įrangos (angl. hardware), kad ji užtikrintų sklandų programinės įrangos (angl. software) veikimą, įskaitant ir informacinių sistemų konfigūravimo duomenų atsarginių kopijų saugojimą ir aukštą patikimumą. Diegiamo sprendimo serveriai bus montuojami Kauno klinikų duomenų centre. Serveriai bus montuojami į Kauno klinikų turimą 19“ spintą, komplektuojami su bėgeliais, skirtais serverių ištraukimui iš serverinės spintos. Serveriai turės dubliuotus maitinimo šaltinius bei dubliuotus aušintuvus ir vieno iš jų gedimas nesustabdys tarnybinės stoties darbo.
Patvirtinimas hema KMUK 531692</t>
  </si>
  <si>
    <t>2.      Programinė įranga turi galimybę kurti atsargines kopijas (vidaus kokybės kontrolės ir pacientų tyrimų duomenų).
Patvirtinimas hema KMUK 531692</t>
  </si>
  <si>
    <t>3.       Programinė įranga apjungia visus Sistemos prietaisus (hematologinius analizatorius, tepinėlių ruošimo ir dažymo įrangą, tepinėlių mikroskopijos įrangą, su 1 darbo vieta tepinėliams mikroskopuoti ir vertinti), ir atlika:
Patvirtinimas hema KMUK 531692</t>
  </si>
  <si>
    <t>3.1. tyrimų rezultatų vertinimą; 
Patvirtinimas hema KMUK 531692</t>
  </si>
  <si>
    <t>3.2. automatišką tyrimų pakartojimo užsakymą, 
Patvirtinimas hema KMUK 531692</t>
  </si>
  <si>
    <t>3.3. automatišką kraujo tepinėlio paruošimo, dažymo, mikroskopijos ir vertinimo užsakymą,;
Patvirtinimas hema KMUK 531692</t>
  </si>
  <si>
    <t>3.4. automatinį rezultatų patvirtinimą pagal perkančiosios organizacijos nustatytas taisykles ;
Patvirtinimas hema KMUK 531692</t>
  </si>
  <si>
    <t>3.5. tyrimo rezultatų perdavimą į LIS.
Patvirtinimas hema KMUK 531692
Evoline-Manager_Middleware</t>
  </si>
  <si>
    <t>Įsipareigojame užtikrinti sistemos įrangos aparatūrinės ir programinės dalies nemokamą nepertraukiamą techninį aptarnavimą 7 dienas per savaitę, 24 val. per parą sutarties galiojimo laikotarpiu. Gavę pranešimą apie Sistemos gedimą /veiklos sutrikimą, Tiekėjo specialistas prisijungs prie Sistemos nuotoliniu būdu ne vėliau kaip per 30 min. nuo pranešimo gavimo momento ir pašalins sutrikimą, o nepavykus pašalinti Sistemos gedimo ar sutrikimo nuotoliniu būdu per 60 min., ne vėliau kaip per 3 valandas nuo pranešimo gavimo momento atvyks į Kauno klinikas ir 4 valandų laikotarpyje pašalins gedimą arba kitaip atkurs ir užtikrins Sistemos veikimą. Nesant galimybės pašalinti gedimų per nurodytą laiką, kitais būdais ir savo lėšomis užtikrinsime kokybišką ir savalaikišką tyrimų atlikimą pagal Kauno klinikų poreikius. Visiškai pašalinsime gedimą per 24 valandas, o nesant galimybės pašalinti gedimo per 24 valandas, sugedusią (netinkamai veikiančią) įrangą laikinai pakeisime lygiaverte.
Pateikiamas atitinkamas tiekėjo įsipareigojimas:
Patvirtinimas hema KMUK 531692</t>
  </si>
  <si>
    <r>
      <t>1.</t>
    </r>
    <r>
      <rPr>
        <sz val="7"/>
        <color theme="1"/>
        <rFont val="Times New Roman"/>
        <family val="1"/>
      </rPr>
      <t xml:space="preserve">                                     </t>
    </r>
    <r>
      <rPr>
        <sz val="11"/>
        <color theme="1"/>
        <rFont val="Times New Roman"/>
        <family val="1"/>
      </rPr>
      <t> </t>
    </r>
  </si>
  <si>
    <r>
      <t xml:space="preserve">Hematologinis analizatorius </t>
    </r>
    <r>
      <rPr>
        <b/>
        <i/>
        <sz val="11"/>
        <color theme="1"/>
        <rFont val="Times New Roman"/>
        <family val="1"/>
        <charset val="186"/>
      </rPr>
      <t>UniCel DxH 800</t>
    </r>
    <r>
      <rPr>
        <i/>
        <sz val="11"/>
        <color theme="1"/>
        <rFont val="Times New Roman"/>
        <family val="1"/>
        <charset val="186"/>
      </rPr>
      <t>, Beckman Coulter su priedais (nepertraukiamo maitinimo šaltinis, monitorius, kompiuteris ir kt.)</t>
    </r>
  </si>
  <si>
    <t>2.</t>
  </si>
  <si>
    <r>
      <t xml:space="preserve">Tepinėlių ruošimo ir dažymo įranga </t>
    </r>
    <r>
      <rPr>
        <b/>
        <i/>
        <sz val="11"/>
        <color theme="1"/>
        <rFont val="Times New Roman"/>
        <family val="1"/>
        <charset val="186"/>
      </rPr>
      <t>UniCel DxH Slidemaker Stainer</t>
    </r>
    <r>
      <rPr>
        <i/>
        <sz val="11"/>
        <color theme="1"/>
        <rFont val="Times New Roman"/>
        <family val="1"/>
        <charset val="186"/>
      </rPr>
      <t xml:space="preserve"> su priedais (nepertraukiamo maitinimo šaltinis, monitorius, kompiuteris ir kt.)</t>
    </r>
  </si>
  <si>
    <t>3.</t>
  </si>
  <si>
    <r>
      <t xml:space="preserve">Tepinėlių mikroskopijos įranga </t>
    </r>
    <r>
      <rPr>
        <b/>
        <i/>
        <sz val="11"/>
        <color theme="1"/>
        <rFont val="Times New Roman"/>
        <family val="1"/>
        <charset val="186"/>
      </rPr>
      <t>CellaVision® DM9600</t>
    </r>
    <r>
      <rPr>
        <i/>
        <sz val="11"/>
        <color theme="1"/>
        <rFont val="Times New Roman"/>
        <family val="1"/>
        <charset val="186"/>
      </rPr>
      <t xml:space="preserve"> su priedais (programinė įranga, nepertraukiamo maitinimo šaltinis, monitorius, kompiuteris ir kt.)</t>
    </r>
  </si>
  <si>
    <t>1.1.3.</t>
  </si>
  <si>
    <t>1.1.5.</t>
  </si>
  <si>
    <t>1.1.6.</t>
  </si>
  <si>
    <t>1.1.7.</t>
  </si>
  <si>
    <t>1.2.3.</t>
  </si>
  <si>
    <t>1.2.4.</t>
  </si>
  <si>
    <t>1.2.5.</t>
  </si>
  <si>
    <t>1.2.6.</t>
  </si>
  <si>
    <t>1.2.7.</t>
  </si>
  <si>
    <t>1.2.8.</t>
  </si>
  <si>
    <t>1.2.9.</t>
  </si>
  <si>
    <t>1.2.10.</t>
  </si>
  <si>
    <t>1.2.11.</t>
  </si>
  <si>
    <t>1.2.12.</t>
  </si>
  <si>
    <t>1.2.13.</t>
  </si>
  <si>
    <t>10 L</t>
  </si>
  <si>
    <t>1 L</t>
  </si>
  <si>
    <t>1 x 1,900 mL Erythrolyse II ir 1 x 850 mL StabiLyse reagentai</t>
  </si>
  <si>
    <t>5 L</t>
  </si>
  <si>
    <t>12 x 3 x 3.5 mL
12 x 3 x 3.5 mL
12 x 3 x 3.5 mL</t>
  </si>
  <si>
    <t>3 x 3.5 mL Level 1
3 x 3.5 mL Level 2
3 x 3.5 mL Level 3</t>
  </si>
  <si>
    <t>1 x 8 x 4 mL</t>
  </si>
  <si>
    <t>8 x 4 mL</t>
  </si>
  <si>
    <t>2 x 1 x 3.3 mL</t>
  </si>
  <si>
    <t>1 x 3.3 mL</t>
  </si>
  <si>
    <t>6 x 4 x 2500 mL</t>
  </si>
  <si>
    <t>4 x 2500 mL</t>
  </si>
  <si>
    <t>6 x 1000 mL</t>
  </si>
  <si>
    <t>1000 mL</t>
  </si>
  <si>
    <t>6 x 10 L</t>
  </si>
  <si>
    <t>15 x 10 L</t>
  </si>
  <si>
    <t>3 x 5 L</t>
  </si>
  <si>
    <t>8 x 1440 vnt.</t>
  </si>
  <si>
    <t>1440 vnt.</t>
  </si>
  <si>
    <t>1 x 1 vnt.</t>
  </si>
  <si>
    <t>1 vnt.</t>
  </si>
  <si>
    <t>1 x 10 vnt.</t>
  </si>
  <si>
    <t>10 vnt.</t>
  </si>
  <si>
    <t>3 x 4 x 2.5 L</t>
  </si>
  <si>
    <t>4 x 2.5 L</t>
  </si>
  <si>
    <t>4 x 6 x 25 mL</t>
  </si>
  <si>
    <t>6 x 25 mL</t>
  </si>
  <si>
    <t>2 x 10 vnt.</t>
  </si>
  <si>
    <t>1 x 1000 vnt.</t>
  </si>
  <si>
    <t>1000 vnt.</t>
  </si>
  <si>
    <t>964 x 10 L</t>
  </si>
  <si>
    <t>238 x 1 L</t>
  </si>
  <si>
    <t>62 x 1 x 1,900 mL
62 x 1 x 850 m</t>
  </si>
  <si>
    <t>42 x 5 L</t>
  </si>
  <si>
    <t>1.1. Leukocitų diferencijavimas: įranga diferencijuoja leukocitus ir kt. branduolėtas ląsteles į ne mažiau kaip 12 kategorijų, įskaitant šias: blastai, promielocitai, mielocitai, metamielocitai, lazdeliniai neutrofilai, segmentuoti neutrofilai, eozinofilai, bazofilai, limfocitai, reakciniai limfocitai, plazminės ląstelės, monocitai; yra galimybė įvesti ne mažiau kaip 12 vartotojo pasirinktų leukocitų morfologijos kategorijų.
CellaVision IFU_EN su atitikimais, 14 psl.</t>
  </si>
  <si>
    <t>1.2. Eritrocitų vertinimas: įranga diferencijuoja eritrocitus į ne mažiau kaip 17 kategorijų, įskaitant šias: anizocitozė, makrocitai, ovalūs makrocitai, mikrocitai, hipochromija, akantocitai, echinocitai, dakriocitai, eliptocitai, pjautuvo formos eritrocitai, sferocitai, šistocitai, stomatocitai, taikinio formos eritrocitai, polichromatofilija, bazofilinis taškuotumas, Howell-Jolly kūnai; yra galimybė įvesti ne mažiau kaip 10 vartotojo pasirinktų eritrocitų morfologijos kategorijų.
CellaVision IFU_EN su atitikimais, 14-15 psl.</t>
  </si>
  <si>
    <t>1.3. Trombocitų vertinimas: įranga suklasifikuoja trombocitus į ne mažiau kaip 2 kategorijas, įskaitant šias: trombocitų sankaupos, gigantiniai trombocitai.
CellaVision IFU_EN su atitikimais, 116 psl.</t>
  </si>
  <si>
    <t>2.    Yra galimybė įvesti papildomas vartotojo pasirinktas ląstelių/radinių klasifikavimo kategorijas.
CellaVision IFU_EN su atitikimais, 14-15, 116 psl.</t>
  </si>
  <si>
    <t>1.1.4.</t>
  </si>
  <si>
    <t>DxH Diluent 10L / DxH Skiediklis 10L</t>
  </si>
  <si>
    <t>DxH Cell Lyse 1L / DxH ląstelių lizavimo skystis 1L</t>
  </si>
  <si>
    <t>DxH Diff Pack / DxH Diff Pack tirpalas leukocitų diferencijacijai</t>
  </si>
  <si>
    <t xml:space="preserve">DxH Cleaner 5L / DxH valiklis 5L </t>
  </si>
  <si>
    <t>Control 6C (9x) / Kontrolinė medžiaga 6C (9x)</t>
  </si>
  <si>
    <t>LATRON CP-X (8x) / LATRON CP-X (8x) kontrolinė medžiaga</t>
  </si>
  <si>
    <t>S-CAL® Calibrator / S-CAL® kalibratorius</t>
  </si>
  <si>
    <t>May-Grunwald sol 4x2500 ml / May-Grunwald dažų tirpalas 4x2500 ml</t>
  </si>
  <si>
    <t>Giemsa sol 1 L / Giemsa dažų tirpalas 1 L</t>
  </si>
  <si>
    <t>Buffer pH 7,0 -10L / Buferinis tirpalas pH 7,0 -10L</t>
  </si>
  <si>
    <t>DxH Diluent 10 L / DxH skiediklis 10 L</t>
  </si>
  <si>
    <t xml:space="preserve">DxH Cleaner 5L  / DxH valiklis 5L </t>
  </si>
  <si>
    <t>GLASSMICROSCOPE SLIDE / MIKROSKOPO STIKLELIAI</t>
  </si>
  <si>
    <t>PRINTER ACCESSORY, RIBBON, CARTRIDGE, SMS THERMAL PRINTER / SPAUSDINIMO PRIEDAS, JUOSTA, KASETĖ, SMS TERMINIAM SPAUSDINTUVUI</t>
  </si>
  <si>
    <t>SMS basket kit, 10 vnt. / SMS krepšelio komplektas, 10 vnt.</t>
  </si>
  <si>
    <t>AT HEMA/ADVIA AS Methanol (4x2.5L) / AT HEMA/ADVIA AS metanolis (4x2.5L)</t>
  </si>
  <si>
    <t>Oil Pack, 6x25ml / Imersinis aliejus, 6x25ml</t>
  </si>
  <si>
    <t>Magazine Pack, Peripherial Blood, Orange, 10 vnt. / Kasetės periferiniam kraujui, oranžinės, 10 vnt.</t>
  </si>
  <si>
    <t>Pre-Printed QC labels, 1x1000vnt. / Iš anksto atspausdintos kokybės kontrolės etiketės, 1x1000vnt.</t>
  </si>
  <si>
    <t>Pre-Printed ER labels, 1x1000 vnt. / Iš anksto atspausdintos ER etiketės, 1x1000 vnt.</t>
  </si>
  <si>
    <t>Beckman Coulter, 628017</t>
  </si>
  <si>
    <t>Beckman Coulter, 628018</t>
  </si>
  <si>
    <t>Beckman Coulter, 628020</t>
  </si>
  <si>
    <t>Beckman Coulter, 628022</t>
  </si>
  <si>
    <t>Beckman Coulter, A59925</t>
  </si>
  <si>
    <t>Beckman Coulter, 628024</t>
  </si>
  <si>
    <t>Beckman Coulter, 628026</t>
  </si>
  <si>
    <t>BioGnost, MG-OT-2,5L</t>
  </si>
  <si>
    <t>BioGnost, GM-OT-1L</t>
  </si>
  <si>
    <t>BDH Chemicals, 32096.400</t>
  </si>
  <si>
    <t>Beckman Coulter, B01276</t>
  </si>
  <si>
    <t>Beckman Coulter, B11482</t>
  </si>
  <si>
    <t>Beckman Coulter, B73999</t>
  </si>
  <si>
    <t>Siemens, 00286794</t>
  </si>
  <si>
    <t>VellaVision, 340150-0000</t>
  </si>
  <si>
    <t>Beckman Coulter, XU1013301</t>
  </si>
  <si>
    <t>Beckman Coulter, XU1002301</t>
  </si>
  <si>
    <t>Beckman Coulter, XU1002401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</si>
</sst>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Calibri"/>
      <family val="2"/>
      <charset val="186"/>
      <scheme val="minor"/>
    </font>
    <font>
      <sz val="11"/>
      <color theme="1"/>
      <name val="Calibri"/>
      <family val="2"/>
      <scheme val="minor"/>
    </font>
    <font>
      <sz val="12"/>
      <color theme="1"/>
      <name val="Times New Roman"/>
      <family val="1"/>
    </font>
    <font>
      <sz val="11"/>
      <color theme="1"/>
      <name val="Cambria"/>
      <family val="1"/>
    </font>
    <font>
      <sz val="7"/>
      <color theme="1"/>
      <name val="Times New Roman"/>
      <family val="1"/>
    </font>
    <font>
      <b/>
      <sz val="12"/>
      <color theme="1"/>
      <name val="Times New Roman"/>
      <family val="1"/>
    </font>
    <font>
      <b/>
      <sz val="11"/>
      <color theme="1"/>
      <name val="Cambria"/>
      <family val="1"/>
    </font>
    <font>
      <b/>
      <sz val="12"/>
      <color rgb="FF000000"/>
      <name val="Times New Roman"/>
      <family val="1"/>
    </font>
    <font>
      <b/>
      <sz val="11"/>
      <color theme="1"/>
      <name val="Times New Roman"/>
      <family val="1"/>
    </font>
    <font>
      <sz val="11"/>
      <color theme="1"/>
      <name val="Times New Roman"/>
      <family val="1"/>
    </font>
    <font>
      <i/>
      <sz val="11"/>
      <color theme="1"/>
      <name val="Times New Roman"/>
      <family val="1"/>
    </font>
    <font>
      <sz val="11"/>
      <color rgb="FF000000"/>
      <name val="Times New Roman"/>
      <family val="1"/>
    </font>
    <font>
      <sz val="7"/>
      <color rgb="FF000000"/>
      <name val="Times New Roman"/>
      <family val="1"/>
    </font>
    <font>
      <sz val="11"/>
      <color rgb="FF000000"/>
      <name val="Calibri"/>
      <family val="2"/>
      <scheme val="minor"/>
    </font>
    <font>
      <b/>
      <i/>
      <sz val="11"/>
      <color rgb="FF000000"/>
      <name val="Times New Roman"/>
      <family val="1"/>
    </font>
    <font>
      <vertAlign val="superscript"/>
      <sz val="11"/>
      <color theme="1"/>
      <name val="Times New Roman"/>
      <family val="1"/>
    </font>
    <font>
      <b/>
      <i/>
      <sz val="11"/>
      <color theme="1"/>
      <name val="Times New Roman"/>
      <family val="1"/>
    </font>
    <font>
      <b/>
      <sz val="11"/>
      <color rgb="FF000000"/>
      <name val="Times New Roman"/>
      <family val="1"/>
    </font>
    <font>
      <sz val="12"/>
      <color rgb="FF000000"/>
      <name val="Times New Roman"/>
      <family val="1"/>
    </font>
    <font>
      <sz val="11"/>
      <name val="Times New Roman"/>
      <family val="1"/>
    </font>
    <font>
      <sz val="7"/>
      <name val="Times New Roman"/>
      <family val="1"/>
    </font>
    <font>
      <b/>
      <sz val="11"/>
      <name val="Times New Roman"/>
      <family val="1"/>
    </font>
    <font>
      <b/>
      <i/>
      <sz val="11"/>
      <name val="Times New Roman"/>
      <family val="1"/>
    </font>
    <font>
      <i/>
      <sz val="11"/>
      <name val="Times New Roman"/>
      <family val="1"/>
    </font>
    <font>
      <i/>
      <sz val="12"/>
      <color theme="1"/>
      <name val="Times New Roman"/>
      <family val="1"/>
    </font>
    <font>
      <i/>
      <sz val="12"/>
      <color rgb="FF000000"/>
      <name val="Times New Roman"/>
      <family val="1"/>
    </font>
    <font>
      <sz val="12"/>
      <name val="Times New Roman"/>
      <family val="1"/>
    </font>
    <font>
      <i/>
      <sz val="11"/>
      <color theme="1"/>
      <name val="Times New Roman"/>
      <family val="1"/>
      <charset val="186"/>
    </font>
    <font>
      <i/>
      <vertAlign val="superscript"/>
      <sz val="11"/>
      <color theme="1"/>
      <name val="Times New Roman"/>
      <family val="1"/>
      <charset val="186"/>
    </font>
    <font>
      <i/>
      <sz val="11"/>
      <color rgb="FF000000"/>
      <name val="Times New Roman"/>
      <family val="1"/>
    </font>
    <font>
      <b/>
      <i/>
      <sz val="11"/>
      <color theme="1"/>
      <name val="Times New Roman"/>
      <family val="1"/>
      <charset val="186"/>
    </font>
  </fonts>
  <fills count="2">
    <fill>
      <patternFill patternType="none"/>
    </fill>
    <fill>
      <patternFill patternType="gray125"/>
    </fill>
  </fills>
  <borders count="1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s>
  <cellStyleXfs count="1">
    <xf numFmtId="0" fontId="0" fillId="0" borderId="0"/>
  </cellStyleXfs>
  <cellXfs count="133">
    <xf numFmtId="0" fontId="0" fillId="0" borderId="0" xfId="0"/>
    <xf numFmtId="0" fontId="2" fillId="0" borderId="6" xfId="0" applyFont="1" applyBorder="1" applyAlignment="1">
      <alignment vertical="center" wrapText="1"/>
    </xf>
    <xf numFmtId="0" fontId="3" fillId="0" borderId="7" xfId="0" applyFont="1" applyBorder="1" applyAlignment="1">
      <alignment vertical="center" wrapText="1"/>
    </xf>
    <xf numFmtId="0" fontId="3" fillId="0" borderId="1" xfId="0" applyFont="1" applyBorder="1" applyAlignment="1">
      <alignment vertical="center" wrapText="1"/>
    </xf>
    <xf numFmtId="0" fontId="3" fillId="0" borderId="8" xfId="0" applyFont="1" applyBorder="1" applyAlignment="1">
      <alignment vertical="center" wrapText="1"/>
    </xf>
    <xf numFmtId="0" fontId="6" fillId="0" borderId="0" xfId="0" applyFont="1" applyAlignment="1">
      <alignment horizontal="center" vertical="center"/>
    </xf>
    <xf numFmtId="0" fontId="3" fillId="0" borderId="0" xfId="0" applyFont="1" applyAlignment="1">
      <alignment horizontal="right" vertical="center"/>
    </xf>
    <xf numFmtId="0" fontId="7" fillId="0" borderId="5" xfId="0" applyFont="1" applyBorder="1" applyAlignment="1">
      <alignment horizontal="center" vertical="center" wrapText="1"/>
    </xf>
    <xf numFmtId="0" fontId="0" fillId="0" borderId="9" xfId="0" applyBorder="1"/>
    <xf numFmtId="0" fontId="0" fillId="0" borderId="10" xfId="0" applyBorder="1"/>
    <xf numFmtId="0" fontId="8" fillId="0" borderId="3" xfId="0" applyFont="1" applyBorder="1" applyAlignment="1">
      <alignment vertical="center" wrapText="1"/>
    </xf>
    <xf numFmtId="0" fontId="8" fillId="0" borderId="6" xfId="0" applyFont="1" applyBorder="1" applyAlignment="1">
      <alignment vertical="center" wrapText="1"/>
    </xf>
    <xf numFmtId="0" fontId="9" fillId="0" borderId="6" xfId="0" applyFont="1" applyBorder="1" applyAlignment="1">
      <alignment vertical="center" wrapText="1"/>
    </xf>
    <xf numFmtId="0" fontId="10" fillId="0" borderId="6" xfId="0" applyFont="1" applyBorder="1" applyAlignment="1">
      <alignment vertical="center" wrapText="1"/>
    </xf>
    <xf numFmtId="0" fontId="9" fillId="0" borderId="12" xfId="0" applyFont="1" applyBorder="1" applyAlignment="1">
      <alignment vertical="center" wrapText="1"/>
    </xf>
    <xf numFmtId="0" fontId="11" fillId="0" borderId="12" xfId="0" applyFont="1" applyBorder="1" applyAlignment="1">
      <alignment horizontal="left" vertical="center" wrapText="1" indent="2"/>
    </xf>
    <xf numFmtId="0" fontId="9" fillId="0" borderId="3" xfId="0" applyFont="1" applyBorder="1" applyAlignment="1">
      <alignment vertical="center" wrapText="1"/>
    </xf>
    <xf numFmtId="0" fontId="9" fillId="0" borderId="6" xfId="0" applyFont="1" applyBorder="1" applyAlignment="1">
      <alignment horizontal="left" vertical="center" wrapText="1" indent="2"/>
    </xf>
    <xf numFmtId="0" fontId="5" fillId="0" borderId="6" xfId="0" applyFont="1" applyBorder="1" applyAlignment="1">
      <alignment vertical="center" wrapText="1"/>
    </xf>
    <xf numFmtId="0" fontId="9" fillId="0" borderId="12" xfId="0" applyFont="1" applyBorder="1" applyAlignment="1">
      <alignment horizontal="justify" vertical="center" wrapText="1"/>
    </xf>
    <xf numFmtId="0" fontId="9" fillId="0" borderId="6" xfId="0" applyFont="1" applyBorder="1" applyAlignment="1">
      <alignment horizontal="justify" vertical="center" wrapText="1"/>
    </xf>
    <xf numFmtId="0" fontId="9" fillId="0" borderId="12" xfId="0" applyFont="1" applyBorder="1" applyAlignment="1">
      <alignment horizontal="left" vertical="center" wrapText="1" indent="2"/>
    </xf>
    <xf numFmtId="0" fontId="9" fillId="0" borderId="12" xfId="0" applyFont="1" applyBorder="1" applyAlignment="1">
      <alignment horizontal="left" vertical="center" wrapText="1" indent="3"/>
    </xf>
    <xf numFmtId="0" fontId="16" fillId="0" borderId="6" xfId="0" applyFont="1" applyBorder="1" applyAlignment="1">
      <alignment horizontal="justify" vertical="center" wrapText="1"/>
    </xf>
    <xf numFmtId="0" fontId="19" fillId="0" borderId="12" xfId="0" applyFont="1" applyBorder="1" applyAlignment="1">
      <alignment horizontal="justify" vertical="center" wrapText="1"/>
    </xf>
    <xf numFmtId="0" fontId="22" fillId="0" borderId="12" xfId="0" applyFont="1" applyBorder="1" applyAlignment="1">
      <alignment horizontal="justify" vertical="center" wrapText="1"/>
    </xf>
    <xf numFmtId="0" fontId="9" fillId="0" borderId="2" xfId="0" applyFont="1" applyBorder="1" applyAlignment="1">
      <alignment vertical="center" wrapText="1"/>
    </xf>
    <xf numFmtId="0" fontId="10" fillId="0" borderId="2" xfId="0" applyFont="1" applyBorder="1" applyAlignment="1">
      <alignment vertical="center" wrapText="1"/>
    </xf>
    <xf numFmtId="0" fontId="10" fillId="0" borderId="3" xfId="0" applyFont="1" applyBorder="1" applyAlignment="1">
      <alignment vertical="center" wrapTex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5" fillId="0" borderId="1" xfId="0" applyFont="1" applyBorder="1" applyAlignment="1">
      <alignment horizontal="center" vertical="center" wrapText="1"/>
    </xf>
    <xf numFmtId="0" fontId="9" fillId="0" borderId="1" xfId="0" applyFont="1" applyBorder="1" applyAlignment="1">
      <alignment vertical="center" wrapText="1"/>
    </xf>
    <xf numFmtId="0" fontId="10" fillId="0" borderId="1" xfId="0" applyFont="1" applyBorder="1" applyAlignment="1">
      <alignment vertical="center" wrapText="1"/>
    </xf>
    <xf numFmtId="0" fontId="11" fillId="0" borderId="5" xfId="0" applyFont="1" applyBorder="1" applyAlignment="1">
      <alignment horizontal="left" vertical="center" wrapText="1" indent="2"/>
    </xf>
    <xf numFmtId="0" fontId="11" fillId="0" borderId="6" xfId="0" applyFont="1" applyBorder="1" applyAlignment="1">
      <alignment horizontal="left" vertical="center" wrapText="1" indent="2"/>
    </xf>
    <xf numFmtId="0" fontId="10" fillId="0" borderId="11" xfId="0" applyFont="1" applyBorder="1" applyAlignment="1">
      <alignment vertical="center" wrapText="1"/>
    </xf>
    <xf numFmtId="0" fontId="9" fillId="0" borderId="5" xfId="0" applyFont="1" applyBorder="1" applyAlignment="1">
      <alignment vertical="center" wrapText="1"/>
    </xf>
    <xf numFmtId="0" fontId="9" fillId="0" borderId="5" xfId="0" applyFont="1" applyBorder="1" applyAlignment="1">
      <alignment horizontal="left" vertical="center" wrapText="1" indent="2"/>
    </xf>
    <xf numFmtId="0" fontId="9" fillId="0" borderId="5" xfId="0" applyFont="1" applyBorder="1" applyAlignment="1">
      <alignment horizontal="left" vertical="center" wrapText="1" indent="3"/>
    </xf>
    <xf numFmtId="0" fontId="9" fillId="0" borderId="12" xfId="0" applyFont="1" applyBorder="1" applyAlignment="1">
      <alignment horizontal="justify" vertical="center"/>
    </xf>
    <xf numFmtId="0" fontId="9" fillId="0" borderId="5" xfId="0" applyFont="1" applyBorder="1" applyAlignment="1">
      <alignment horizontal="justify" vertical="center" wrapText="1"/>
    </xf>
    <xf numFmtId="0" fontId="9" fillId="0" borderId="6" xfId="0" applyFont="1" applyBorder="1" applyAlignment="1">
      <alignment horizontal="justify" vertical="center"/>
    </xf>
    <xf numFmtId="0" fontId="16" fillId="0" borderId="4" xfId="0" applyFont="1" applyBorder="1" applyAlignment="1">
      <alignment horizontal="justify" vertical="top" wrapText="1"/>
    </xf>
    <xf numFmtId="0" fontId="19" fillId="0" borderId="12" xfId="0" applyFont="1" applyBorder="1" applyAlignment="1">
      <alignment horizontal="justify" vertical="center"/>
    </xf>
    <xf numFmtId="0" fontId="19" fillId="0" borderId="5" xfId="0" applyFont="1" applyBorder="1" applyAlignment="1">
      <alignment horizontal="justify" vertical="center"/>
    </xf>
    <xf numFmtId="0" fontId="22" fillId="0" borderId="6" xfId="0" applyFont="1" applyBorder="1" applyAlignment="1">
      <alignment horizontal="justify" vertical="center" wrapText="1"/>
    </xf>
    <xf numFmtId="0" fontId="11" fillId="0" borderId="3" xfId="0" applyFont="1" applyBorder="1" applyAlignment="1">
      <alignment horizontal="justify" vertical="center"/>
    </xf>
    <xf numFmtId="0" fontId="9" fillId="0" borderId="4" xfId="0" applyFont="1" applyBorder="1" applyAlignment="1">
      <alignment vertical="center" wrapText="1"/>
    </xf>
    <xf numFmtId="0" fontId="11" fillId="0" borderId="12" xfId="0" applyFont="1" applyBorder="1" applyAlignment="1">
      <alignment horizontal="justify" vertical="center"/>
    </xf>
    <xf numFmtId="0" fontId="9" fillId="0" borderId="4" xfId="0" applyFont="1" applyBorder="1" applyAlignment="1">
      <alignment horizontal="justify" vertical="center" wrapText="1"/>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center" vertical="center" wrapText="1"/>
    </xf>
    <xf numFmtId="0" fontId="5" fillId="0" borderId="3" xfId="0" applyFont="1" applyBorder="1" applyAlignment="1">
      <alignment vertical="center"/>
    </xf>
    <xf numFmtId="0" fontId="5" fillId="0" borderId="6" xfId="0" applyFont="1" applyBorder="1" applyAlignment="1">
      <alignment vertical="center"/>
    </xf>
    <xf numFmtId="0" fontId="1" fillId="0" borderId="6" xfId="0" applyFont="1" applyBorder="1" applyAlignment="1">
      <alignment vertical="top"/>
    </xf>
    <xf numFmtId="0" fontId="2" fillId="0" borderId="6" xfId="0" applyFont="1" applyBorder="1" applyAlignment="1">
      <alignment vertical="center"/>
    </xf>
    <xf numFmtId="0" fontId="2" fillId="0" borderId="3" xfId="0" applyFont="1" applyBorder="1" applyAlignment="1">
      <alignment vertical="center"/>
    </xf>
    <xf numFmtId="0" fontId="25" fillId="0" borderId="6" xfId="0" applyFont="1" applyBorder="1" applyAlignment="1">
      <alignment vertical="center"/>
    </xf>
    <xf numFmtId="0" fontId="25" fillId="0" borderId="6" xfId="0" applyFont="1" applyBorder="1" applyAlignment="1">
      <alignment vertical="center" wrapText="1"/>
    </xf>
    <xf numFmtId="0" fontId="18" fillId="0" borderId="6" xfId="0" applyFont="1" applyBorder="1" applyAlignment="1">
      <alignment horizontal="center" vertical="center"/>
    </xf>
    <xf numFmtId="0" fontId="18" fillId="0" borderId="6" xfId="0" applyFont="1" applyBorder="1" applyAlignment="1">
      <alignment horizontal="center" vertical="center" wrapText="1"/>
    </xf>
    <xf numFmtId="0" fontId="25" fillId="0" borderId="6" xfId="0" applyFont="1" applyBorder="1" applyAlignment="1">
      <alignment horizontal="center" vertical="center"/>
    </xf>
    <xf numFmtId="0" fontId="8" fillId="0" borderId="0" xfId="0" applyFont="1" applyAlignment="1">
      <alignment horizontal="center" vertical="center"/>
    </xf>
    <xf numFmtId="0" fontId="2" fillId="0" borderId="1" xfId="0" applyFont="1" applyBorder="1" applyAlignment="1">
      <alignment vertical="center" wrapText="1"/>
    </xf>
    <xf numFmtId="0" fontId="2" fillId="0" borderId="4" xfId="0" applyFont="1" applyBorder="1" applyAlignment="1">
      <alignment vertical="center" wrapText="1"/>
    </xf>
    <xf numFmtId="0" fontId="18" fillId="0" borderId="1" xfId="0" applyFont="1" applyBorder="1" applyAlignment="1">
      <alignment vertical="center" wrapText="1"/>
    </xf>
    <xf numFmtId="0" fontId="18" fillId="0" borderId="4" xfId="0" applyFont="1" applyBorder="1" applyAlignment="1">
      <alignment horizontal="center" vertical="center" wrapText="1"/>
    </xf>
    <xf numFmtId="0" fontId="7" fillId="0" borderId="6" xfId="0" applyFont="1" applyBorder="1" applyAlignment="1">
      <alignment vertical="center" wrapText="1"/>
    </xf>
    <xf numFmtId="0" fontId="5" fillId="0" borderId="6" xfId="0" applyFont="1" applyBorder="1" applyAlignment="1">
      <alignment horizontal="center" vertical="center"/>
    </xf>
    <xf numFmtId="3" fontId="5" fillId="0" borderId="6" xfId="0" applyNumberFormat="1" applyFont="1" applyBorder="1" applyAlignment="1">
      <alignment horizontal="center" vertical="center"/>
    </xf>
    <xf numFmtId="0" fontId="2" fillId="0" borderId="1" xfId="0" applyFont="1" applyBorder="1" applyAlignment="1">
      <alignment vertical="center"/>
    </xf>
    <xf numFmtId="0" fontId="24" fillId="0" borderId="4" xfId="0" applyFont="1" applyBorder="1" applyAlignment="1">
      <alignment vertical="center" wrapText="1"/>
    </xf>
    <xf numFmtId="0" fontId="2" fillId="0" borderId="1" xfId="0" applyFont="1" applyBorder="1" applyAlignment="1">
      <alignment horizontal="center" vertical="center"/>
    </xf>
    <xf numFmtId="0" fontId="25" fillId="0" borderId="1" xfId="0" applyFont="1" applyBorder="1" applyAlignment="1">
      <alignment vertical="center"/>
    </xf>
    <xf numFmtId="0" fontId="25" fillId="0" borderId="1" xfId="0" applyFont="1" applyBorder="1" applyAlignment="1">
      <alignment vertical="center" wrapText="1"/>
    </xf>
    <xf numFmtId="0" fontId="24" fillId="0" borderId="4" xfId="0" applyFont="1" applyBorder="1" applyAlignment="1">
      <alignment vertical="top" wrapText="1"/>
    </xf>
    <xf numFmtId="0" fontId="26" fillId="0" borderId="0" xfId="0" applyFont="1" applyAlignment="1">
      <alignment horizontal="right" vertical="center"/>
    </xf>
    <xf numFmtId="0" fontId="10" fillId="0" borderId="12" xfId="0" applyFont="1" applyBorder="1" applyAlignment="1">
      <alignment vertical="center" wrapText="1"/>
    </xf>
    <xf numFmtId="0" fontId="9" fillId="0" borderId="5" xfId="0" applyFont="1" applyBorder="1" applyAlignment="1">
      <alignment horizontal="left" vertical="center" wrapText="1"/>
    </xf>
    <xf numFmtId="0" fontId="9" fillId="0" borderId="12" xfId="0" applyFont="1" applyBorder="1" applyAlignment="1">
      <alignment horizontal="left" vertical="center" wrapText="1"/>
    </xf>
    <xf numFmtId="0" fontId="27" fillId="0" borderId="6" xfId="0" applyFont="1" applyBorder="1" applyAlignment="1">
      <alignment horizontal="left" vertical="center" wrapText="1"/>
    </xf>
    <xf numFmtId="0" fontId="9" fillId="0" borderId="2" xfId="0" applyFont="1" applyBorder="1" applyAlignment="1">
      <alignment horizontal="left" vertical="center" wrapText="1" indent="2"/>
    </xf>
    <xf numFmtId="0" fontId="9" fillId="0" borderId="11" xfId="0" applyFont="1" applyBorder="1" applyAlignment="1">
      <alignment horizontal="left" vertical="center" wrapText="1" indent="2"/>
    </xf>
    <xf numFmtId="0" fontId="9" fillId="0" borderId="3" xfId="0" applyFont="1" applyBorder="1" applyAlignment="1">
      <alignment horizontal="left" vertical="center" wrapText="1" indent="2"/>
    </xf>
    <xf numFmtId="0" fontId="27" fillId="0" borderId="2" xfId="0" applyFont="1" applyBorder="1" applyAlignment="1">
      <alignment horizontal="justify" vertical="center" wrapText="1"/>
    </xf>
    <xf numFmtId="0" fontId="27" fillId="0" borderId="11" xfId="0" applyFont="1" applyBorder="1" applyAlignment="1">
      <alignment horizontal="justify" vertical="center" wrapText="1"/>
    </xf>
    <xf numFmtId="0" fontId="23" fillId="0" borderId="11" xfId="0" applyFont="1" applyBorder="1" applyAlignment="1">
      <alignment vertical="center" wrapText="1"/>
    </xf>
    <xf numFmtId="0" fontId="9" fillId="0" borderId="11" xfId="0" applyFont="1" applyBorder="1" applyAlignment="1">
      <alignment horizontal="justify" vertical="center" wrapText="1"/>
    </xf>
    <xf numFmtId="0" fontId="9" fillId="0" borderId="11" xfId="0" applyFont="1" applyBorder="1" applyAlignment="1">
      <alignment horizontal="justify" vertical="center"/>
    </xf>
    <xf numFmtId="0" fontId="9" fillId="0" borderId="3" xfId="0" applyFont="1" applyBorder="1" applyAlignment="1">
      <alignment horizontal="justify" vertical="center" wrapText="1"/>
    </xf>
    <xf numFmtId="0" fontId="10" fillId="0" borderId="6" xfId="0" applyFont="1" applyBorder="1" applyAlignment="1">
      <alignment horizontal="justify" vertical="center" wrapText="1"/>
    </xf>
    <xf numFmtId="0" fontId="27" fillId="0" borderId="2" xfId="0" applyFont="1" applyBorder="1" applyAlignment="1">
      <alignment vertical="center" wrapText="1"/>
    </xf>
    <xf numFmtId="4" fontId="9" fillId="0" borderId="6" xfId="0" applyNumberFormat="1" applyFont="1" applyBorder="1" applyAlignment="1">
      <alignment vertical="center" wrapText="1"/>
    </xf>
    <xf numFmtId="4" fontId="9" fillId="0" borderId="3" xfId="0" applyNumberFormat="1" applyFont="1" applyBorder="1" applyAlignment="1">
      <alignment vertical="center" wrapText="1"/>
    </xf>
    <xf numFmtId="0" fontId="27" fillId="0" borderId="1" xfId="0" applyFont="1" applyBorder="1" applyAlignment="1">
      <alignment vertical="center" wrapText="1"/>
    </xf>
    <xf numFmtId="0" fontId="27" fillId="0" borderId="11" xfId="0" applyFont="1" applyBorder="1" applyAlignment="1">
      <alignment vertical="center" wrapText="1"/>
    </xf>
    <xf numFmtId="4" fontId="6" fillId="0" borderId="3" xfId="0" applyNumberFormat="1"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4" fontId="25" fillId="0" borderId="1" xfId="0" applyNumberFormat="1" applyFont="1" applyBorder="1" applyAlignment="1">
      <alignment vertical="center" wrapText="1"/>
    </xf>
    <xf numFmtId="4" fontId="25" fillId="0" borderId="6" xfId="0" applyNumberFormat="1" applyFont="1" applyBorder="1" applyAlignment="1">
      <alignment vertical="center" wrapText="1"/>
    </xf>
    <xf numFmtId="4" fontId="2" fillId="0" borderId="6" xfId="0" applyNumberFormat="1" applyFont="1" applyBorder="1" applyAlignment="1">
      <alignment vertical="center" wrapText="1"/>
    </xf>
    <xf numFmtId="4" fontId="25" fillId="0" borderId="1" xfId="0" applyNumberFormat="1" applyFont="1" applyBorder="1" applyAlignment="1">
      <alignment vertical="center"/>
    </xf>
    <xf numFmtId="4" fontId="2" fillId="0" borderId="6" xfId="0" applyNumberFormat="1" applyFont="1" applyBorder="1" applyAlignment="1">
      <alignment vertical="center"/>
    </xf>
    <xf numFmtId="4" fontId="25" fillId="0" borderId="6" xfId="0" applyNumberFormat="1" applyFont="1" applyBorder="1" applyAlignment="1">
      <alignment horizontal="center" vertical="center"/>
    </xf>
    <xf numFmtId="0" fontId="25" fillId="0" borderId="1" xfId="0" applyFont="1" applyBorder="1" applyAlignment="1">
      <alignment horizontal="center" vertical="center"/>
    </xf>
    <xf numFmtId="0" fontId="0" fillId="0" borderId="0" xfId="0" applyAlignment="1">
      <alignment horizontal="right"/>
    </xf>
    <xf numFmtId="0" fontId="18" fillId="0" borderId="1" xfId="0" applyFont="1" applyBorder="1" applyAlignment="1">
      <alignment horizontal="right" vertical="center" wrapText="1"/>
    </xf>
    <xf numFmtId="0" fontId="2" fillId="0" borderId="3" xfId="0" applyFont="1" applyBorder="1" applyAlignment="1">
      <alignment horizontal="right" vertical="center"/>
    </xf>
    <xf numFmtId="0" fontId="1" fillId="0" borderId="3" xfId="0" applyFont="1" applyBorder="1" applyAlignment="1">
      <alignment horizontal="right" vertical="top"/>
    </xf>
    <xf numFmtId="0" fontId="25" fillId="0" borderId="1" xfId="0" applyFont="1" applyBorder="1" applyAlignment="1">
      <alignment horizontal="right" vertical="center"/>
    </xf>
    <xf numFmtId="0" fontId="25" fillId="0" borderId="3" xfId="0" applyFont="1" applyBorder="1" applyAlignment="1">
      <alignment horizontal="right" vertical="center"/>
    </xf>
    <xf numFmtId="0" fontId="18" fillId="0" borderId="3" xfId="0" applyFont="1" applyBorder="1" applyAlignment="1">
      <alignment horizontal="right" vertical="center"/>
    </xf>
    <xf numFmtId="0" fontId="6" fillId="0" borderId="7" xfId="0" applyFont="1" applyBorder="1" applyAlignment="1">
      <alignment horizontal="right" vertical="center" wrapText="1"/>
    </xf>
    <xf numFmtId="0" fontId="6" fillId="0" borderId="8" xfId="0" applyFont="1" applyBorder="1" applyAlignment="1">
      <alignment horizontal="right" vertical="center" wrapText="1"/>
    </xf>
    <xf numFmtId="0" fontId="6" fillId="0" borderId="4" xfId="0" applyFont="1" applyBorder="1" applyAlignment="1">
      <alignment horizontal="right" vertical="center" wrapText="1"/>
    </xf>
    <xf numFmtId="0" fontId="10" fillId="0" borderId="11" xfId="0" applyFont="1" applyBorder="1" applyAlignment="1">
      <alignment vertical="center" wrapText="1"/>
    </xf>
    <xf numFmtId="0" fontId="10" fillId="0" borderId="3" xfId="0" applyFont="1" applyBorder="1" applyAlignment="1">
      <alignment vertical="center" wrapText="1"/>
    </xf>
    <xf numFmtId="0" fontId="9" fillId="0" borderId="2" xfId="0" applyFont="1" applyBorder="1" applyAlignment="1">
      <alignment vertical="center" wrapText="1"/>
    </xf>
    <xf numFmtId="0" fontId="9" fillId="0" borderId="11" xfId="0" applyFont="1" applyBorder="1" applyAlignment="1">
      <alignment vertical="center" wrapText="1"/>
    </xf>
    <xf numFmtId="0" fontId="9" fillId="0" borderId="3" xfId="0" applyFont="1" applyBorder="1" applyAlignment="1">
      <alignment vertical="center" wrapText="1"/>
    </xf>
    <xf numFmtId="0" fontId="8" fillId="0" borderId="2" xfId="0" applyFont="1" applyBorder="1" applyAlignment="1">
      <alignment vertical="center" wrapText="1"/>
    </xf>
    <xf numFmtId="0" fontId="8" fillId="0" borderId="11" xfId="0" applyFont="1" applyBorder="1" applyAlignment="1">
      <alignment vertical="center" wrapText="1"/>
    </xf>
    <xf numFmtId="0" fontId="8" fillId="0" borderId="3" xfId="0" applyFont="1" applyBorder="1" applyAlignment="1">
      <alignment vertical="center" wrapText="1"/>
    </xf>
    <xf numFmtId="0" fontId="0" fillId="0" borderId="3" xfId="0" applyBorder="1" applyAlignment="1">
      <alignment vertical="center" wrapText="1"/>
    </xf>
    <xf numFmtId="0" fontId="9" fillId="0" borderId="14" xfId="0" applyFont="1" applyBorder="1" applyAlignment="1">
      <alignment vertical="center" wrapText="1"/>
    </xf>
    <xf numFmtId="0" fontId="9" fillId="0" borderId="13" xfId="0" applyFont="1" applyBorder="1" applyAlignment="1">
      <alignment vertical="center" wrapText="1"/>
    </xf>
    <xf numFmtId="0" fontId="10" fillId="0" borderId="2" xfId="0" applyFont="1" applyBorder="1" applyAlignment="1">
      <alignment vertical="center" wrapText="1"/>
    </xf>
    <xf numFmtId="0" fontId="0" fillId="0" borderId="11" xfId="0" applyBorder="1" applyAlignment="1">
      <alignment vertical="center" wrapText="1"/>
    </xf>
    <xf numFmtId="0" fontId="7" fillId="0" borderId="7" xfId="0" applyFont="1" applyBorder="1" applyAlignment="1">
      <alignment vertical="center"/>
    </xf>
    <xf numFmtId="0" fontId="7" fillId="0" borderId="4" xfId="0"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zoomScaleNormal="100" workbookViewId="0">
      <selection activeCell="L26" sqref="L26"/>
    </sheetView>
  </sheetViews>
  <sheetFormatPr defaultRowHeight="15" x14ac:dyDescent="0.25"/>
  <cols>
    <col min="2" max="2" width="56.140625" customWidth="1"/>
    <col min="3" max="3" width="20.42578125" customWidth="1"/>
    <col min="4" max="4" width="12.140625" customWidth="1"/>
    <col min="5" max="5" width="17.7109375" customWidth="1"/>
  </cols>
  <sheetData>
    <row r="1" spans="1:5" x14ac:dyDescent="0.25">
      <c r="E1" s="6" t="s">
        <v>7</v>
      </c>
    </row>
    <row r="2" spans="1:5" x14ac:dyDescent="0.25">
      <c r="B2" s="5" t="s">
        <v>6</v>
      </c>
    </row>
    <row r="3" spans="1:5" ht="15.75" thickBot="1" x14ac:dyDescent="0.3"/>
    <row r="4" spans="1:5" ht="39" customHeight="1" thickBot="1" x14ac:dyDescent="0.3">
      <c r="A4" s="2" t="s">
        <v>0</v>
      </c>
      <c r="B4" s="3" t="s">
        <v>1</v>
      </c>
      <c r="C4" s="4" t="s">
        <v>2</v>
      </c>
      <c r="D4" s="3" t="s">
        <v>3</v>
      </c>
      <c r="E4" s="3" t="s">
        <v>4</v>
      </c>
    </row>
    <row r="5" spans="1:5" ht="66.75" customHeight="1" thickBot="1" x14ac:dyDescent="0.3">
      <c r="A5" s="91" t="s">
        <v>297</v>
      </c>
      <c r="B5" s="93" t="s">
        <v>298</v>
      </c>
      <c r="C5" s="94">
        <v>62671.700000000004</v>
      </c>
      <c r="D5" s="94">
        <v>2</v>
      </c>
      <c r="E5" s="95">
        <f>D5*C5</f>
        <v>125343.40000000001</v>
      </c>
    </row>
    <row r="6" spans="1:5" ht="75" customHeight="1" thickBot="1" x14ac:dyDescent="0.3">
      <c r="A6" s="16" t="s">
        <v>299</v>
      </c>
      <c r="B6" s="96" t="s">
        <v>300</v>
      </c>
      <c r="C6" s="94">
        <v>88452</v>
      </c>
      <c r="D6" s="94">
        <v>1</v>
      </c>
      <c r="E6" s="95">
        <f t="shared" ref="E6:E7" si="0">D6*C6</f>
        <v>88452</v>
      </c>
    </row>
    <row r="7" spans="1:5" ht="87.75" customHeight="1" thickBot="1" x14ac:dyDescent="0.3">
      <c r="A7" s="16" t="s">
        <v>301</v>
      </c>
      <c r="B7" s="97" t="s">
        <v>302</v>
      </c>
      <c r="C7" s="94">
        <v>111945.60000000001</v>
      </c>
      <c r="D7" s="94">
        <v>1</v>
      </c>
      <c r="E7" s="95">
        <f t="shared" si="0"/>
        <v>111945.60000000001</v>
      </c>
    </row>
    <row r="8" spans="1:5" ht="36" customHeight="1" thickBot="1" x14ac:dyDescent="0.3">
      <c r="A8" s="115" t="s">
        <v>5</v>
      </c>
      <c r="B8" s="116"/>
      <c r="C8" s="116"/>
      <c r="D8" s="117"/>
      <c r="E8" s="98">
        <f>SUM(E5:E7)</f>
        <v>325741</v>
      </c>
    </row>
  </sheetData>
  <mergeCells count="1">
    <mergeCell ref="A8:D8"/>
  </mergeCells>
  <pageMargins left="0.7" right="0.7" top="0.75" bottom="0.75" header="0.3" footer="0.3"/>
  <pageSetup paperSize="9" scale="75"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9"/>
  <sheetViews>
    <sheetView tabSelected="1" zoomScale="70" zoomScaleNormal="70" workbookViewId="0">
      <selection activeCell="X146" sqref="X146"/>
    </sheetView>
  </sheetViews>
  <sheetFormatPr defaultRowHeight="15" x14ac:dyDescent="0.25"/>
  <cols>
    <col min="2" max="2" width="57.28515625" customWidth="1"/>
    <col min="3" max="3" width="106.7109375" customWidth="1"/>
    <col min="4" max="4" width="120.28515625" customWidth="1"/>
    <col min="5" max="5" width="28" customWidth="1"/>
    <col min="6" max="6" width="29.28515625" customWidth="1"/>
    <col min="7" max="7" width="18.85546875" customWidth="1"/>
    <col min="8" max="8" width="20.42578125" customWidth="1"/>
    <col min="9" max="9" width="24.85546875" customWidth="1"/>
    <col min="10" max="10" width="28" customWidth="1"/>
    <col min="11" max="11" width="32" style="108" customWidth="1"/>
    <col min="12" max="12" width="17" hidden="1" customWidth="1"/>
    <col min="13" max="14" width="0" hidden="1" customWidth="1"/>
    <col min="15" max="15" width="13.140625" hidden="1" customWidth="1"/>
    <col min="16" max="16" width="20.5703125" hidden="1" customWidth="1"/>
  </cols>
  <sheetData>
    <row r="1" spans="1:4" x14ac:dyDescent="0.25">
      <c r="C1" s="64" t="s">
        <v>211</v>
      </c>
    </row>
    <row r="2" spans="1:4" ht="15.75" thickBot="1" x14ac:dyDescent="0.3"/>
    <row r="3" spans="1:4" ht="33" customHeight="1" thickBot="1" x14ac:dyDescent="0.3">
      <c r="A3" s="29" t="s">
        <v>189</v>
      </c>
      <c r="B3" s="30" t="s">
        <v>13</v>
      </c>
      <c r="C3" s="30" t="s">
        <v>14</v>
      </c>
      <c r="D3" s="31" t="s">
        <v>15</v>
      </c>
    </row>
    <row r="4" spans="1:4" ht="45.75" thickBot="1" x14ac:dyDescent="0.3">
      <c r="A4" s="10" t="s">
        <v>16</v>
      </c>
      <c r="B4" s="11" t="s">
        <v>17</v>
      </c>
      <c r="C4" s="12"/>
      <c r="D4" s="13" t="s">
        <v>216</v>
      </c>
    </row>
    <row r="5" spans="1:4" ht="30.75" thickBot="1" x14ac:dyDescent="0.3">
      <c r="A5" s="32" t="s">
        <v>19</v>
      </c>
      <c r="B5" s="29" t="s">
        <v>20</v>
      </c>
      <c r="C5" s="32" t="s">
        <v>21</v>
      </c>
      <c r="D5" s="33" t="s">
        <v>217</v>
      </c>
    </row>
    <row r="6" spans="1:4" x14ac:dyDescent="0.25">
      <c r="A6" s="120" t="s">
        <v>22</v>
      </c>
      <c r="B6" s="123" t="s">
        <v>23</v>
      </c>
      <c r="C6" s="34" t="s">
        <v>24</v>
      </c>
      <c r="D6" s="27" t="s">
        <v>218</v>
      </c>
    </row>
    <row r="7" spans="1:4" x14ac:dyDescent="0.25">
      <c r="A7" s="121"/>
      <c r="B7" s="124"/>
      <c r="C7" s="15" t="s">
        <v>25</v>
      </c>
      <c r="D7" s="36" t="s">
        <v>219</v>
      </c>
    </row>
    <row r="8" spans="1:4" x14ac:dyDescent="0.25">
      <c r="A8" s="121"/>
      <c r="B8" s="124"/>
      <c r="C8" s="15" t="s">
        <v>26</v>
      </c>
      <c r="D8" s="36" t="s">
        <v>220</v>
      </c>
    </row>
    <row r="9" spans="1:4" ht="30" x14ac:dyDescent="0.25">
      <c r="A9" s="121"/>
      <c r="B9" s="124"/>
      <c r="C9" s="15" t="s">
        <v>27</v>
      </c>
      <c r="D9" s="36" t="s">
        <v>221</v>
      </c>
    </row>
    <row r="10" spans="1:4" ht="30" x14ac:dyDescent="0.25">
      <c r="A10" s="121"/>
      <c r="B10" s="124"/>
      <c r="C10" s="15" t="s">
        <v>28</v>
      </c>
      <c r="D10" s="36" t="s">
        <v>222</v>
      </c>
    </row>
    <row r="11" spans="1:4" ht="60.75" thickBot="1" x14ac:dyDescent="0.3">
      <c r="A11" s="122"/>
      <c r="B11" s="125"/>
      <c r="C11" s="35" t="s">
        <v>29</v>
      </c>
      <c r="D11" s="28" t="s">
        <v>223</v>
      </c>
    </row>
    <row r="12" spans="1:4" ht="16.5" thickBot="1" x14ac:dyDescent="0.3">
      <c r="A12" s="16" t="s">
        <v>30</v>
      </c>
      <c r="B12" s="11" t="s">
        <v>31</v>
      </c>
      <c r="C12" s="17"/>
      <c r="D12" s="18"/>
    </row>
    <row r="13" spans="1:4" ht="30.75" thickBot="1" x14ac:dyDescent="0.3">
      <c r="A13" s="16" t="s">
        <v>32</v>
      </c>
      <c r="B13" s="12" t="s">
        <v>33</v>
      </c>
      <c r="C13" s="12" t="s">
        <v>34</v>
      </c>
      <c r="D13" s="79" t="s">
        <v>224</v>
      </c>
    </row>
    <row r="14" spans="1:4" x14ac:dyDescent="0.25">
      <c r="A14" s="120" t="s">
        <v>35</v>
      </c>
      <c r="B14" s="120" t="s">
        <v>36</v>
      </c>
      <c r="C14" s="37" t="s">
        <v>37</v>
      </c>
      <c r="D14" s="27" t="s">
        <v>37</v>
      </c>
    </row>
    <row r="15" spans="1:4" ht="30" x14ac:dyDescent="0.25">
      <c r="A15" s="121"/>
      <c r="B15" s="121"/>
      <c r="C15" s="14" t="s">
        <v>38</v>
      </c>
      <c r="D15" s="36" t="s">
        <v>225</v>
      </c>
    </row>
    <row r="16" spans="1:4" ht="30" x14ac:dyDescent="0.25">
      <c r="A16" s="121"/>
      <c r="B16" s="121"/>
      <c r="C16" s="14" t="s">
        <v>39</v>
      </c>
      <c r="D16" s="36" t="s">
        <v>226</v>
      </c>
    </row>
    <row r="17" spans="1:4" ht="30" x14ac:dyDescent="0.25">
      <c r="A17" s="121"/>
      <c r="B17" s="121"/>
      <c r="C17" s="14" t="s">
        <v>40</v>
      </c>
      <c r="D17" s="36" t="s">
        <v>227</v>
      </c>
    </row>
    <row r="18" spans="1:4" x14ac:dyDescent="0.25">
      <c r="A18" s="121"/>
      <c r="B18" s="121"/>
      <c r="C18" s="14" t="s">
        <v>41</v>
      </c>
      <c r="D18" s="36"/>
    </row>
    <row r="19" spans="1:4" ht="15.75" thickBot="1" x14ac:dyDescent="0.3">
      <c r="A19" s="122"/>
      <c r="B19" s="122"/>
      <c r="C19" s="12" t="s">
        <v>42</v>
      </c>
      <c r="D19" s="28"/>
    </row>
    <row r="20" spans="1:4" x14ac:dyDescent="0.25">
      <c r="A20" s="121" t="s">
        <v>43</v>
      </c>
      <c r="B20" s="121" t="s">
        <v>44</v>
      </c>
      <c r="C20" s="19" t="s">
        <v>45</v>
      </c>
      <c r="D20" s="118" t="s">
        <v>228</v>
      </c>
    </row>
    <row r="21" spans="1:4" ht="15.75" thickBot="1" x14ac:dyDescent="0.3">
      <c r="A21" s="121"/>
      <c r="B21" s="121"/>
      <c r="C21" s="19" t="s">
        <v>46</v>
      </c>
      <c r="D21" s="126"/>
    </row>
    <row r="22" spans="1:4" ht="45.75" thickBot="1" x14ac:dyDescent="0.3">
      <c r="A22" s="32" t="s">
        <v>47</v>
      </c>
      <c r="B22" s="32" t="s">
        <v>48</v>
      </c>
      <c r="C22" s="32" t="s">
        <v>49</v>
      </c>
      <c r="D22" s="33" t="s">
        <v>229</v>
      </c>
    </row>
    <row r="23" spans="1:4" ht="30" x14ac:dyDescent="0.25">
      <c r="A23" s="120" t="s">
        <v>50</v>
      </c>
      <c r="B23" s="127" t="s">
        <v>51</v>
      </c>
      <c r="C23" s="83" t="s">
        <v>52</v>
      </c>
      <c r="D23" s="80" t="s">
        <v>230</v>
      </c>
    </row>
    <row r="24" spans="1:4" x14ac:dyDescent="0.25">
      <c r="A24" s="121"/>
      <c r="B24" s="128"/>
      <c r="C24" s="84" t="s">
        <v>53</v>
      </c>
      <c r="D24" s="81" t="s">
        <v>53</v>
      </c>
    </row>
    <row r="25" spans="1:4" x14ac:dyDescent="0.25">
      <c r="A25" s="121"/>
      <c r="B25" s="128"/>
      <c r="C25" s="84" t="s">
        <v>54</v>
      </c>
      <c r="D25" s="81" t="s">
        <v>54</v>
      </c>
    </row>
    <row r="26" spans="1:4" x14ac:dyDescent="0.25">
      <c r="A26" s="121"/>
      <c r="B26" s="128"/>
      <c r="C26" s="84" t="s">
        <v>55</v>
      </c>
      <c r="D26" s="81" t="s">
        <v>55</v>
      </c>
    </row>
    <row r="27" spans="1:4" x14ac:dyDescent="0.25">
      <c r="A27" s="121"/>
      <c r="B27" s="128"/>
      <c r="C27" s="84" t="s">
        <v>56</v>
      </c>
      <c r="D27" s="81" t="s">
        <v>56</v>
      </c>
    </row>
    <row r="28" spans="1:4" x14ac:dyDescent="0.25">
      <c r="A28" s="121"/>
      <c r="B28" s="128"/>
      <c r="C28" s="84" t="s">
        <v>57</v>
      </c>
      <c r="D28" s="81" t="s">
        <v>57</v>
      </c>
    </row>
    <row r="29" spans="1:4" x14ac:dyDescent="0.25">
      <c r="A29" s="121"/>
      <c r="B29" s="128"/>
      <c r="C29" s="84" t="s">
        <v>58</v>
      </c>
      <c r="D29" s="81" t="s">
        <v>58</v>
      </c>
    </row>
    <row r="30" spans="1:4" x14ac:dyDescent="0.25">
      <c r="A30" s="121"/>
      <c r="B30" s="128"/>
      <c r="C30" s="84" t="s">
        <v>59</v>
      </c>
      <c r="D30" s="81" t="s">
        <v>59</v>
      </c>
    </row>
    <row r="31" spans="1:4" x14ac:dyDescent="0.25">
      <c r="A31" s="121"/>
      <c r="B31" s="128"/>
      <c r="C31" s="84" t="s">
        <v>60</v>
      </c>
      <c r="D31" s="81" t="s">
        <v>60</v>
      </c>
    </row>
    <row r="32" spans="1:4" x14ac:dyDescent="0.25">
      <c r="A32" s="121"/>
      <c r="B32" s="128"/>
      <c r="C32" s="84" t="s">
        <v>61</v>
      </c>
      <c r="D32" s="81" t="s">
        <v>61</v>
      </c>
    </row>
    <row r="33" spans="1:4" x14ac:dyDescent="0.25">
      <c r="A33" s="121"/>
      <c r="B33" s="128"/>
      <c r="C33" s="84" t="s">
        <v>62</v>
      </c>
      <c r="D33" s="81" t="s">
        <v>62</v>
      </c>
    </row>
    <row r="34" spans="1:4" x14ac:dyDescent="0.25">
      <c r="A34" s="121"/>
      <c r="B34" s="128"/>
      <c r="C34" s="84" t="s">
        <v>63</v>
      </c>
      <c r="D34" s="81" t="s">
        <v>63</v>
      </c>
    </row>
    <row r="35" spans="1:4" x14ac:dyDescent="0.25">
      <c r="A35" s="121"/>
      <c r="B35" s="128"/>
      <c r="C35" s="84" t="s">
        <v>64</v>
      </c>
      <c r="D35" s="81" t="s">
        <v>64</v>
      </c>
    </row>
    <row r="36" spans="1:4" x14ac:dyDescent="0.25">
      <c r="A36" s="121"/>
      <c r="B36" s="128"/>
      <c r="C36" s="84" t="s">
        <v>65</v>
      </c>
      <c r="D36" s="81" t="s">
        <v>65</v>
      </c>
    </row>
    <row r="37" spans="1:4" x14ac:dyDescent="0.25">
      <c r="A37" s="121"/>
      <c r="B37" s="128"/>
      <c r="C37" s="84" t="s">
        <v>66</v>
      </c>
      <c r="D37" s="81" t="s">
        <v>66</v>
      </c>
    </row>
    <row r="38" spans="1:4" x14ac:dyDescent="0.25">
      <c r="A38" s="121"/>
      <c r="B38" s="128"/>
      <c r="C38" s="84" t="s">
        <v>67</v>
      </c>
      <c r="D38" s="81" t="s">
        <v>231</v>
      </c>
    </row>
    <row r="39" spans="1:4" ht="15.75" thickBot="1" x14ac:dyDescent="0.3">
      <c r="A39" s="121"/>
      <c r="B39" s="128"/>
      <c r="C39" s="85"/>
      <c r="D39" s="82" t="s">
        <v>232</v>
      </c>
    </row>
    <row r="40" spans="1:4" ht="30" x14ac:dyDescent="0.25">
      <c r="A40" s="120" t="s">
        <v>68</v>
      </c>
      <c r="B40" s="120" t="s">
        <v>69</v>
      </c>
      <c r="C40" s="39" t="s">
        <v>70</v>
      </c>
      <c r="D40" s="80" t="s">
        <v>233</v>
      </c>
    </row>
    <row r="41" spans="1:4" x14ac:dyDescent="0.25">
      <c r="A41" s="121"/>
      <c r="B41" s="121"/>
      <c r="C41" s="22" t="s">
        <v>71</v>
      </c>
      <c r="D41" s="81" t="s">
        <v>71</v>
      </c>
    </row>
    <row r="42" spans="1:4" x14ac:dyDescent="0.25">
      <c r="A42" s="121"/>
      <c r="B42" s="121"/>
      <c r="C42" s="22" t="s">
        <v>72</v>
      </c>
      <c r="D42" s="81" t="s">
        <v>72</v>
      </c>
    </row>
    <row r="43" spans="1:4" x14ac:dyDescent="0.25">
      <c r="A43" s="121"/>
      <c r="B43" s="121"/>
      <c r="C43" s="22" t="s">
        <v>73</v>
      </c>
      <c r="D43" s="81" t="s">
        <v>73</v>
      </c>
    </row>
    <row r="44" spans="1:4" x14ac:dyDescent="0.25">
      <c r="A44" s="121"/>
      <c r="B44" s="121"/>
      <c r="C44" s="22" t="s">
        <v>74</v>
      </c>
      <c r="D44" s="81" t="s">
        <v>74</v>
      </c>
    </row>
    <row r="45" spans="1:4" x14ac:dyDescent="0.25">
      <c r="A45" s="121"/>
      <c r="B45" s="121"/>
      <c r="C45" s="22" t="s">
        <v>75</v>
      </c>
      <c r="D45" s="81" t="s">
        <v>75</v>
      </c>
    </row>
    <row r="46" spans="1:4" x14ac:dyDescent="0.25">
      <c r="A46" s="121"/>
      <c r="B46" s="121"/>
      <c r="C46" s="22" t="s">
        <v>76</v>
      </c>
      <c r="D46" s="81" t="s">
        <v>76</v>
      </c>
    </row>
    <row r="47" spans="1:4" x14ac:dyDescent="0.25">
      <c r="A47" s="121"/>
      <c r="B47" s="121"/>
      <c r="C47" s="22" t="s">
        <v>77</v>
      </c>
      <c r="D47" s="81" t="s">
        <v>77</v>
      </c>
    </row>
    <row r="48" spans="1:4" x14ac:dyDescent="0.25">
      <c r="A48" s="121"/>
      <c r="B48" s="121"/>
      <c r="C48" s="22" t="s">
        <v>78</v>
      </c>
      <c r="D48" s="81" t="s">
        <v>78</v>
      </c>
    </row>
    <row r="49" spans="1:4" x14ac:dyDescent="0.25">
      <c r="A49" s="121"/>
      <c r="B49" s="121"/>
      <c r="C49" s="22" t="s">
        <v>79</v>
      </c>
      <c r="D49" s="81" t="s">
        <v>79</v>
      </c>
    </row>
    <row r="50" spans="1:4" x14ac:dyDescent="0.25">
      <c r="A50" s="121"/>
      <c r="B50" s="121"/>
      <c r="C50" s="22" t="s">
        <v>80</v>
      </c>
      <c r="D50" s="81" t="s">
        <v>80</v>
      </c>
    </row>
    <row r="51" spans="1:4" x14ac:dyDescent="0.25">
      <c r="A51" s="121"/>
      <c r="B51" s="121"/>
      <c r="C51" s="22" t="s">
        <v>81</v>
      </c>
      <c r="D51" s="81" t="s">
        <v>81</v>
      </c>
    </row>
    <row r="52" spans="1:4" x14ac:dyDescent="0.25">
      <c r="A52" s="121"/>
      <c r="B52" s="121"/>
      <c r="C52" s="22" t="s">
        <v>82</v>
      </c>
      <c r="D52" s="81" t="s">
        <v>82</v>
      </c>
    </row>
    <row r="53" spans="1:4" x14ac:dyDescent="0.25">
      <c r="A53" s="121"/>
      <c r="B53" s="121"/>
      <c r="C53" s="22" t="s">
        <v>83</v>
      </c>
      <c r="D53" s="81" t="s">
        <v>83</v>
      </c>
    </row>
    <row r="54" spans="1:4" x14ac:dyDescent="0.25">
      <c r="A54" s="121"/>
      <c r="B54" s="121"/>
      <c r="C54" s="22" t="s">
        <v>84</v>
      </c>
      <c r="D54" s="81" t="s">
        <v>84</v>
      </c>
    </row>
    <row r="55" spans="1:4" ht="15.75" thickBot="1" x14ac:dyDescent="0.3">
      <c r="A55" s="122"/>
      <c r="B55" s="122"/>
      <c r="C55" s="12"/>
      <c r="D55" s="13" t="s">
        <v>234</v>
      </c>
    </row>
    <row r="56" spans="1:4" x14ac:dyDescent="0.25">
      <c r="A56" s="120" t="s">
        <v>85</v>
      </c>
      <c r="B56" s="120" t="s">
        <v>86</v>
      </c>
      <c r="C56" s="26"/>
      <c r="D56" s="86" t="s">
        <v>236</v>
      </c>
    </row>
    <row r="57" spans="1:4" ht="18" x14ac:dyDescent="0.25">
      <c r="A57" s="130"/>
      <c r="B57" s="130"/>
      <c r="C57" s="89" t="s">
        <v>87</v>
      </c>
      <c r="D57" s="87" t="s">
        <v>237</v>
      </c>
    </row>
    <row r="58" spans="1:4" x14ac:dyDescent="0.25">
      <c r="A58" s="130"/>
      <c r="B58" s="130"/>
      <c r="C58" s="89" t="s">
        <v>88</v>
      </c>
      <c r="D58" s="87" t="s">
        <v>238</v>
      </c>
    </row>
    <row r="59" spans="1:4" ht="18" x14ac:dyDescent="0.25">
      <c r="A59" s="130"/>
      <c r="B59" s="130"/>
      <c r="C59" s="90" t="s">
        <v>89</v>
      </c>
      <c r="D59" s="87" t="s">
        <v>239</v>
      </c>
    </row>
    <row r="60" spans="1:4" ht="18" x14ac:dyDescent="0.25">
      <c r="A60" s="130"/>
      <c r="B60" s="130"/>
      <c r="C60" s="90" t="s">
        <v>235</v>
      </c>
      <c r="D60" s="87" t="s">
        <v>240</v>
      </c>
    </row>
    <row r="61" spans="1:4" x14ac:dyDescent="0.25">
      <c r="A61" s="130"/>
      <c r="B61" s="130"/>
      <c r="C61" s="90"/>
      <c r="D61" s="88" t="s">
        <v>241</v>
      </c>
    </row>
    <row r="62" spans="1:4" ht="15.75" thickBot="1" x14ac:dyDescent="0.3">
      <c r="A62" s="126"/>
      <c r="B62" s="126"/>
      <c r="C62" s="91"/>
      <c r="D62" s="36" t="s">
        <v>242</v>
      </c>
    </row>
    <row r="63" spans="1:4" ht="30" x14ac:dyDescent="0.25">
      <c r="A63" s="121" t="s">
        <v>90</v>
      </c>
      <c r="B63" s="121" t="s">
        <v>91</v>
      </c>
      <c r="C63" s="19" t="s">
        <v>92</v>
      </c>
      <c r="D63" s="27" t="s">
        <v>243</v>
      </c>
    </row>
    <row r="64" spans="1:4" ht="60" x14ac:dyDescent="0.25">
      <c r="A64" s="121"/>
      <c r="B64" s="121"/>
      <c r="C64" s="19" t="s">
        <v>93</v>
      </c>
      <c r="D64" s="36" t="s">
        <v>244</v>
      </c>
    </row>
    <row r="65" spans="1:4" ht="30" x14ac:dyDescent="0.25">
      <c r="A65" s="121"/>
      <c r="B65" s="121"/>
      <c r="C65" s="40" t="s">
        <v>94</v>
      </c>
      <c r="D65" s="36" t="s">
        <v>245</v>
      </c>
    </row>
    <row r="66" spans="1:4" ht="30" x14ac:dyDescent="0.25">
      <c r="A66" s="121"/>
      <c r="B66" s="121"/>
      <c r="C66" s="19" t="s">
        <v>95</v>
      </c>
      <c r="D66" s="36" t="s">
        <v>246</v>
      </c>
    </row>
    <row r="67" spans="1:4" ht="45" x14ac:dyDescent="0.25">
      <c r="A67" s="121"/>
      <c r="B67" s="121"/>
      <c r="C67" s="19" t="s">
        <v>96</v>
      </c>
      <c r="D67" s="36" t="s">
        <v>247</v>
      </c>
    </row>
    <row r="68" spans="1:4" ht="45" x14ac:dyDescent="0.25">
      <c r="A68" s="121"/>
      <c r="B68" s="121"/>
      <c r="C68" s="40" t="s">
        <v>97</v>
      </c>
      <c r="D68" s="36" t="s">
        <v>248</v>
      </c>
    </row>
    <row r="69" spans="1:4" ht="30" x14ac:dyDescent="0.25">
      <c r="A69" s="121"/>
      <c r="B69" s="121"/>
      <c r="C69" s="19" t="s">
        <v>98</v>
      </c>
      <c r="D69" s="36" t="s">
        <v>249</v>
      </c>
    </row>
    <row r="70" spans="1:4" ht="30.75" thickBot="1" x14ac:dyDescent="0.3">
      <c r="A70" s="122"/>
      <c r="B70" s="122"/>
      <c r="C70" s="42" t="s">
        <v>99</v>
      </c>
      <c r="D70" s="28" t="s">
        <v>250</v>
      </c>
    </row>
    <row r="71" spans="1:4" ht="16.5" thickBot="1" x14ac:dyDescent="0.3">
      <c r="A71" s="10" t="s">
        <v>100</v>
      </c>
      <c r="B71" s="11" t="s">
        <v>101</v>
      </c>
      <c r="C71" s="12"/>
      <c r="D71" s="18"/>
    </row>
    <row r="72" spans="1:4" ht="45.75" thickBot="1" x14ac:dyDescent="0.3">
      <c r="A72" s="26" t="s">
        <v>102</v>
      </c>
      <c r="B72" s="26" t="s">
        <v>103</v>
      </c>
      <c r="C72" s="26" t="s">
        <v>104</v>
      </c>
      <c r="D72" s="27" t="s">
        <v>251</v>
      </c>
    </row>
    <row r="73" spans="1:4" x14ac:dyDescent="0.25">
      <c r="A73" s="120" t="s">
        <v>105</v>
      </c>
      <c r="B73" s="120" t="s">
        <v>106</v>
      </c>
      <c r="C73" s="120" t="s">
        <v>107</v>
      </c>
      <c r="D73" s="129" t="s">
        <v>252</v>
      </c>
    </row>
    <row r="74" spans="1:4" ht="15.75" thickBot="1" x14ac:dyDescent="0.3">
      <c r="A74" s="122"/>
      <c r="B74" s="122"/>
      <c r="C74" s="122"/>
      <c r="D74" s="119"/>
    </row>
    <row r="75" spans="1:4" ht="60.75" thickBot="1" x14ac:dyDescent="0.3">
      <c r="A75" s="16" t="s">
        <v>108</v>
      </c>
      <c r="B75" s="12" t="s">
        <v>109</v>
      </c>
      <c r="C75" s="12" t="s">
        <v>110</v>
      </c>
      <c r="D75" s="13" t="s">
        <v>253</v>
      </c>
    </row>
    <row r="76" spans="1:4" ht="30.75" thickBot="1" x14ac:dyDescent="0.3">
      <c r="A76" s="26" t="s">
        <v>111</v>
      </c>
      <c r="B76" s="26" t="s">
        <v>112</v>
      </c>
      <c r="C76" s="27" t="s">
        <v>113</v>
      </c>
      <c r="D76" s="13" t="s">
        <v>254</v>
      </c>
    </row>
    <row r="77" spans="1:4" ht="45.75" thickBot="1" x14ac:dyDescent="0.3">
      <c r="A77" s="32" t="s">
        <v>114</v>
      </c>
      <c r="B77" s="32" t="s">
        <v>115</v>
      </c>
      <c r="C77" s="32" t="s">
        <v>116</v>
      </c>
      <c r="D77" s="33" t="s">
        <v>255</v>
      </c>
    </row>
    <row r="78" spans="1:4" ht="45" x14ac:dyDescent="0.25">
      <c r="A78" s="120" t="s">
        <v>117</v>
      </c>
      <c r="B78" s="120" t="s">
        <v>118</v>
      </c>
      <c r="C78" s="38" t="s">
        <v>119</v>
      </c>
      <c r="D78" s="27" t="s">
        <v>256</v>
      </c>
    </row>
    <row r="79" spans="1:4" ht="45" x14ac:dyDescent="0.25">
      <c r="A79" s="121"/>
      <c r="B79" s="121"/>
      <c r="C79" s="21" t="s">
        <v>120</v>
      </c>
      <c r="D79" s="36" t="s">
        <v>257</v>
      </c>
    </row>
    <row r="80" spans="1:4" ht="30" x14ac:dyDescent="0.25">
      <c r="A80" s="121"/>
      <c r="B80" s="121"/>
      <c r="C80" s="21" t="s">
        <v>121</v>
      </c>
      <c r="D80" s="36" t="s">
        <v>258</v>
      </c>
    </row>
    <row r="81" spans="1:4" ht="30" x14ac:dyDescent="0.25">
      <c r="A81" s="121"/>
      <c r="B81" s="121"/>
      <c r="C81" s="21" t="s">
        <v>122</v>
      </c>
      <c r="D81" s="36" t="s">
        <v>259</v>
      </c>
    </row>
    <row r="82" spans="1:4" ht="30.75" thickBot="1" x14ac:dyDescent="0.3">
      <c r="A82" s="122"/>
      <c r="B82" s="122"/>
      <c r="C82" s="17" t="s">
        <v>123</v>
      </c>
      <c r="D82" s="28" t="s">
        <v>260</v>
      </c>
    </row>
    <row r="83" spans="1:4" ht="16.5" thickBot="1" x14ac:dyDescent="0.3">
      <c r="A83" s="16" t="s">
        <v>124</v>
      </c>
      <c r="B83" s="11" t="s">
        <v>125</v>
      </c>
      <c r="C83" s="17"/>
      <c r="D83" s="18"/>
    </row>
    <row r="84" spans="1:4" ht="30.75" thickBot="1" x14ac:dyDescent="0.3">
      <c r="A84" s="26" t="s">
        <v>126</v>
      </c>
      <c r="B84" s="26" t="s">
        <v>127</v>
      </c>
      <c r="C84" s="26" t="s">
        <v>128</v>
      </c>
      <c r="D84" s="27" t="s">
        <v>261</v>
      </c>
    </row>
    <row r="85" spans="1:4" ht="30.75" thickBot="1" x14ac:dyDescent="0.3">
      <c r="A85" s="32" t="s">
        <v>129</v>
      </c>
      <c r="B85" s="32" t="s">
        <v>106</v>
      </c>
      <c r="C85" s="32" t="s">
        <v>107</v>
      </c>
      <c r="D85" s="33" t="s">
        <v>262</v>
      </c>
    </row>
    <row r="86" spans="1:4" ht="30" x14ac:dyDescent="0.25">
      <c r="A86" s="120" t="s">
        <v>130</v>
      </c>
      <c r="B86" s="120" t="s">
        <v>131</v>
      </c>
      <c r="C86" s="41" t="s">
        <v>132</v>
      </c>
      <c r="D86" s="27" t="s">
        <v>263</v>
      </c>
    </row>
    <row r="87" spans="1:4" ht="45.75" thickBot="1" x14ac:dyDescent="0.3">
      <c r="A87" s="122"/>
      <c r="B87" s="122"/>
      <c r="C87" s="20" t="s">
        <v>133</v>
      </c>
      <c r="D87" s="92" t="s">
        <v>264</v>
      </c>
    </row>
    <row r="88" spans="1:4" x14ac:dyDescent="0.25">
      <c r="A88" s="120" t="s">
        <v>134</v>
      </c>
      <c r="B88" s="120" t="s">
        <v>135</v>
      </c>
      <c r="C88" s="41" t="s">
        <v>136</v>
      </c>
      <c r="D88" s="27" t="s">
        <v>18</v>
      </c>
    </row>
    <row r="89" spans="1:4" ht="75" x14ac:dyDescent="0.25">
      <c r="A89" s="121"/>
      <c r="B89" s="121"/>
      <c r="C89" s="19" t="s">
        <v>137</v>
      </c>
      <c r="D89" s="36" t="s">
        <v>352</v>
      </c>
    </row>
    <row r="90" spans="1:4" ht="75" x14ac:dyDescent="0.25">
      <c r="A90" s="121"/>
      <c r="B90" s="121"/>
      <c r="C90" s="40" t="s">
        <v>138</v>
      </c>
      <c r="D90" s="36" t="s">
        <v>353</v>
      </c>
    </row>
    <row r="91" spans="1:4" ht="45" x14ac:dyDescent="0.25">
      <c r="A91" s="121"/>
      <c r="B91" s="121"/>
      <c r="C91" s="19" t="s">
        <v>139</v>
      </c>
      <c r="D91" s="36" t="s">
        <v>354</v>
      </c>
    </row>
    <row r="92" spans="1:4" ht="30" x14ac:dyDescent="0.25">
      <c r="A92" s="121"/>
      <c r="B92" s="121"/>
      <c r="C92" s="40" t="s">
        <v>140</v>
      </c>
      <c r="D92" s="36" t="s">
        <v>355</v>
      </c>
    </row>
    <row r="93" spans="1:4" ht="30" x14ac:dyDescent="0.25">
      <c r="A93" s="121"/>
      <c r="B93" s="121"/>
      <c r="C93" s="19" t="s">
        <v>141</v>
      </c>
      <c r="D93" s="36" t="s">
        <v>265</v>
      </c>
    </row>
    <row r="94" spans="1:4" ht="30.75" thickBot="1" x14ac:dyDescent="0.3">
      <c r="A94" s="122"/>
      <c r="B94" s="122"/>
      <c r="C94" s="42" t="s">
        <v>122</v>
      </c>
      <c r="D94" s="28" t="s">
        <v>266</v>
      </c>
    </row>
    <row r="95" spans="1:4" x14ac:dyDescent="0.25">
      <c r="A95" s="120" t="s">
        <v>142</v>
      </c>
      <c r="B95" s="120" t="s">
        <v>143</v>
      </c>
      <c r="C95" s="37" t="s">
        <v>144</v>
      </c>
      <c r="D95" s="118" t="s">
        <v>267</v>
      </c>
    </row>
    <row r="96" spans="1:4" ht="45.75" thickBot="1" x14ac:dyDescent="0.3">
      <c r="A96" s="122"/>
      <c r="B96" s="122"/>
      <c r="C96" s="23" t="s">
        <v>145</v>
      </c>
      <c r="D96" s="119"/>
    </row>
    <row r="97" spans="1:4" ht="120.75" thickBot="1" x14ac:dyDescent="0.3">
      <c r="A97" s="32" t="s">
        <v>146</v>
      </c>
      <c r="B97" s="32" t="s">
        <v>147</v>
      </c>
      <c r="C97" s="43" t="s">
        <v>190</v>
      </c>
      <c r="D97" s="28" t="s">
        <v>268</v>
      </c>
    </row>
    <row r="98" spans="1:4" ht="45" x14ac:dyDescent="0.25">
      <c r="A98" s="121" t="s">
        <v>148</v>
      </c>
      <c r="B98" s="121" t="s">
        <v>149</v>
      </c>
      <c r="C98" s="19" t="s">
        <v>150</v>
      </c>
      <c r="D98" s="27" t="s">
        <v>269</v>
      </c>
    </row>
    <row r="99" spans="1:4" ht="90" x14ac:dyDescent="0.25">
      <c r="A99" s="121"/>
      <c r="B99" s="121"/>
      <c r="C99" s="19" t="s">
        <v>151</v>
      </c>
      <c r="D99" s="36" t="s">
        <v>278</v>
      </c>
    </row>
    <row r="100" spans="1:4" ht="45" x14ac:dyDescent="0.25">
      <c r="A100" s="121"/>
      <c r="B100" s="121"/>
      <c r="C100" s="40" t="s">
        <v>152</v>
      </c>
      <c r="D100" s="36" t="s">
        <v>279</v>
      </c>
    </row>
    <row r="101" spans="1:4" ht="60" x14ac:dyDescent="0.25">
      <c r="A101" s="121"/>
      <c r="B101" s="121"/>
      <c r="C101" s="19" t="s">
        <v>153</v>
      </c>
      <c r="D101" s="36" t="s">
        <v>280</v>
      </c>
    </row>
    <row r="102" spans="1:4" ht="75.75" thickBot="1" x14ac:dyDescent="0.3">
      <c r="A102" s="122"/>
      <c r="B102" s="122"/>
      <c r="C102" s="42" t="s">
        <v>154</v>
      </c>
      <c r="D102" s="28" t="s">
        <v>281</v>
      </c>
    </row>
    <row r="103" spans="1:4" ht="59.25" thickBot="1" x14ac:dyDescent="0.3">
      <c r="A103" s="32" t="s">
        <v>155</v>
      </c>
      <c r="B103" s="48" t="s">
        <v>156</v>
      </c>
      <c r="C103" s="47" t="s">
        <v>191</v>
      </c>
      <c r="D103" s="27" t="s">
        <v>270</v>
      </c>
    </row>
    <row r="104" spans="1:4" ht="15.75" thickBot="1" x14ac:dyDescent="0.3">
      <c r="A104" s="16" t="s">
        <v>157</v>
      </c>
      <c r="B104" s="11" t="s">
        <v>158</v>
      </c>
      <c r="C104" s="20"/>
      <c r="D104" s="32"/>
    </row>
    <row r="105" spans="1:4" ht="45" x14ac:dyDescent="0.25">
      <c r="A105" s="120" t="s">
        <v>159</v>
      </c>
      <c r="B105" s="120" t="s">
        <v>160</v>
      </c>
      <c r="C105" s="45" t="s">
        <v>161</v>
      </c>
      <c r="D105" s="27" t="s">
        <v>282</v>
      </c>
    </row>
    <row r="106" spans="1:4" ht="60" x14ac:dyDescent="0.25">
      <c r="A106" s="121"/>
      <c r="B106" s="121"/>
      <c r="C106" s="24" t="s">
        <v>162</v>
      </c>
      <c r="D106" s="36" t="s">
        <v>271</v>
      </c>
    </row>
    <row r="107" spans="1:4" ht="150" x14ac:dyDescent="0.25">
      <c r="A107" s="121"/>
      <c r="B107" s="121"/>
      <c r="C107" s="44" t="s">
        <v>163</v>
      </c>
      <c r="D107" s="36" t="s">
        <v>283</v>
      </c>
    </row>
    <row r="108" spans="1:4" ht="30" x14ac:dyDescent="0.25">
      <c r="A108" s="121"/>
      <c r="B108" s="121"/>
      <c r="C108" s="25" t="s">
        <v>164</v>
      </c>
      <c r="D108" s="36"/>
    </row>
    <row r="109" spans="1:4" ht="60" x14ac:dyDescent="0.25">
      <c r="A109" s="121"/>
      <c r="B109" s="121"/>
      <c r="C109" s="44" t="s">
        <v>165</v>
      </c>
      <c r="D109" s="36" t="s">
        <v>284</v>
      </c>
    </row>
    <row r="110" spans="1:4" ht="30" x14ac:dyDescent="0.25">
      <c r="A110" s="121"/>
      <c r="B110" s="121"/>
      <c r="C110" s="25" t="s">
        <v>166</v>
      </c>
      <c r="D110" s="36"/>
    </row>
    <row r="111" spans="1:4" x14ac:dyDescent="0.25">
      <c r="A111" s="121"/>
      <c r="B111" s="121"/>
      <c r="C111" s="44" t="s">
        <v>167</v>
      </c>
      <c r="D111" s="36" t="s">
        <v>272</v>
      </c>
    </row>
    <row r="112" spans="1:4" ht="30" x14ac:dyDescent="0.25">
      <c r="A112" s="121"/>
      <c r="B112" s="121"/>
      <c r="C112" s="24" t="s">
        <v>168</v>
      </c>
      <c r="D112" s="36" t="s">
        <v>285</v>
      </c>
    </row>
    <row r="113" spans="1:4" ht="45" x14ac:dyDescent="0.25">
      <c r="A113" s="121"/>
      <c r="B113" s="121"/>
      <c r="C113" s="44" t="s">
        <v>169</v>
      </c>
      <c r="D113" s="36" t="s">
        <v>286</v>
      </c>
    </row>
    <row r="114" spans="1:4" ht="30" x14ac:dyDescent="0.25">
      <c r="A114" s="121"/>
      <c r="B114" s="121"/>
      <c r="C114" s="24" t="s">
        <v>170</v>
      </c>
      <c r="D114" s="36" t="s">
        <v>287</v>
      </c>
    </row>
    <row r="115" spans="1:4" ht="90" x14ac:dyDescent="0.25">
      <c r="A115" s="121"/>
      <c r="B115" s="121"/>
      <c r="C115" s="24" t="s">
        <v>171</v>
      </c>
      <c r="D115" s="36" t="s">
        <v>288</v>
      </c>
    </row>
    <row r="116" spans="1:4" ht="30.75" thickBot="1" x14ac:dyDescent="0.3">
      <c r="A116" s="122"/>
      <c r="B116" s="122"/>
      <c r="C116" s="46" t="s">
        <v>172</v>
      </c>
      <c r="D116" s="36"/>
    </row>
    <row r="117" spans="1:4" x14ac:dyDescent="0.25">
      <c r="A117" s="120" t="s">
        <v>173</v>
      </c>
      <c r="B117" s="120" t="s">
        <v>174</v>
      </c>
      <c r="C117" s="38" t="s">
        <v>175</v>
      </c>
      <c r="D117" s="27" t="s">
        <v>273</v>
      </c>
    </row>
    <row r="118" spans="1:4" ht="30" x14ac:dyDescent="0.25">
      <c r="A118" s="121"/>
      <c r="B118" s="121"/>
      <c r="C118" s="21" t="s">
        <v>176</v>
      </c>
      <c r="D118" s="36" t="s">
        <v>274</v>
      </c>
    </row>
    <row r="119" spans="1:4" ht="30" x14ac:dyDescent="0.25">
      <c r="A119" s="121"/>
      <c r="B119" s="121"/>
      <c r="C119" s="21" t="s">
        <v>177</v>
      </c>
      <c r="D119" s="36" t="s">
        <v>275</v>
      </c>
    </row>
    <row r="120" spans="1:4" ht="30" x14ac:dyDescent="0.25">
      <c r="A120" s="121"/>
      <c r="B120" s="121"/>
      <c r="C120" s="21" t="s">
        <v>178</v>
      </c>
      <c r="D120" s="36" t="s">
        <v>276</v>
      </c>
    </row>
    <row r="121" spans="1:4" ht="30" x14ac:dyDescent="0.25">
      <c r="A121" s="121"/>
      <c r="B121" s="121"/>
      <c r="C121" s="21" t="s">
        <v>179</v>
      </c>
      <c r="D121" s="36" t="s">
        <v>289</v>
      </c>
    </row>
    <row r="122" spans="1:4" ht="45" x14ac:dyDescent="0.25">
      <c r="A122" s="121"/>
      <c r="B122" s="121"/>
      <c r="C122" s="40" t="s">
        <v>180</v>
      </c>
      <c r="D122" s="36" t="s">
        <v>290</v>
      </c>
    </row>
    <row r="123" spans="1:4" ht="30" x14ac:dyDescent="0.25">
      <c r="A123" s="121"/>
      <c r="B123" s="121"/>
      <c r="C123" s="21" t="s">
        <v>181</v>
      </c>
      <c r="D123" s="36" t="s">
        <v>291</v>
      </c>
    </row>
    <row r="124" spans="1:4" ht="30" x14ac:dyDescent="0.25">
      <c r="A124" s="121"/>
      <c r="B124" s="121"/>
      <c r="C124" s="21" t="s">
        <v>182</v>
      </c>
      <c r="D124" s="36" t="s">
        <v>292</v>
      </c>
    </row>
    <row r="125" spans="1:4" ht="30" x14ac:dyDescent="0.25">
      <c r="A125" s="121"/>
      <c r="B125" s="121"/>
      <c r="C125" s="21" t="s">
        <v>183</v>
      </c>
      <c r="D125" s="36" t="s">
        <v>293</v>
      </c>
    </row>
    <row r="126" spans="1:4" ht="30" x14ac:dyDescent="0.25">
      <c r="A126" s="121"/>
      <c r="B126" s="121"/>
      <c r="C126" s="21" t="s">
        <v>184</v>
      </c>
      <c r="D126" s="36" t="s">
        <v>294</v>
      </c>
    </row>
    <row r="127" spans="1:4" ht="45" x14ac:dyDescent="0.25">
      <c r="A127" s="121"/>
      <c r="B127" s="121"/>
      <c r="C127" s="21" t="s">
        <v>185</v>
      </c>
      <c r="D127" s="36" t="s">
        <v>295</v>
      </c>
    </row>
    <row r="128" spans="1:4" ht="45" x14ac:dyDescent="0.25">
      <c r="A128" s="121"/>
      <c r="B128" s="121"/>
      <c r="C128" s="49" t="s">
        <v>186</v>
      </c>
      <c r="D128" s="36" t="s">
        <v>277</v>
      </c>
    </row>
    <row r="129" spans="1:16" ht="45.75" thickBot="1" x14ac:dyDescent="0.3">
      <c r="A129" s="122"/>
      <c r="B129" s="122"/>
      <c r="C129" s="23" t="s">
        <v>145</v>
      </c>
      <c r="D129" s="28"/>
    </row>
    <row r="130" spans="1:16" ht="150.75" thickBot="1" x14ac:dyDescent="0.3">
      <c r="A130" s="32" t="s">
        <v>187</v>
      </c>
      <c r="B130" s="29" t="s">
        <v>188</v>
      </c>
      <c r="C130" s="50" t="s">
        <v>192</v>
      </c>
      <c r="D130" s="33" t="s">
        <v>296</v>
      </c>
    </row>
    <row r="132" spans="1:16" ht="15.75" x14ac:dyDescent="0.25">
      <c r="C132" s="64" t="s">
        <v>212</v>
      </c>
      <c r="H132" s="78" t="s">
        <v>214</v>
      </c>
    </row>
    <row r="133" spans="1:16" ht="15.75" thickBot="1" x14ac:dyDescent="0.3"/>
    <row r="134" spans="1:16" ht="75.75" customHeight="1" thickBot="1" x14ac:dyDescent="0.3">
      <c r="A134" s="65" t="s">
        <v>189</v>
      </c>
      <c r="B134" s="66" t="s">
        <v>193</v>
      </c>
      <c r="C134" s="65" t="s">
        <v>194</v>
      </c>
      <c r="D134" s="65" t="s">
        <v>195</v>
      </c>
      <c r="E134" s="67" t="s">
        <v>196</v>
      </c>
      <c r="F134" s="67" t="s">
        <v>197</v>
      </c>
      <c r="G134" s="67" t="s">
        <v>198</v>
      </c>
      <c r="H134" s="67" t="s">
        <v>199</v>
      </c>
      <c r="I134" s="68" t="s">
        <v>213</v>
      </c>
      <c r="J134" s="68" t="s">
        <v>215</v>
      </c>
      <c r="K134" s="109" t="s">
        <v>200</v>
      </c>
      <c r="L134" s="7" t="s">
        <v>8</v>
      </c>
      <c r="M134" s="7" t="s">
        <v>9</v>
      </c>
      <c r="N134" s="7" t="s">
        <v>10</v>
      </c>
      <c r="O134" s="7" t="s">
        <v>11</v>
      </c>
      <c r="P134" s="7" t="s">
        <v>12</v>
      </c>
    </row>
    <row r="135" spans="1:16" ht="16.5" thickBot="1" x14ac:dyDescent="0.3">
      <c r="A135" s="51">
        <v>1</v>
      </c>
      <c r="B135" s="52">
        <v>2</v>
      </c>
      <c r="C135" s="52">
        <v>3</v>
      </c>
      <c r="D135" s="52">
        <v>4</v>
      </c>
      <c r="E135" s="53">
        <v>5</v>
      </c>
      <c r="F135" s="52">
        <v>6</v>
      </c>
      <c r="G135" s="53">
        <v>7</v>
      </c>
      <c r="H135" s="52">
        <v>8</v>
      </c>
      <c r="I135" s="52">
        <v>9</v>
      </c>
      <c r="J135" s="53">
        <v>10</v>
      </c>
      <c r="K135" s="110">
        <v>11</v>
      </c>
      <c r="L135" s="9"/>
      <c r="M135" s="8"/>
      <c r="N135" s="8"/>
      <c r="O135" s="8"/>
      <c r="P135" s="8"/>
    </row>
    <row r="136" spans="1:16" ht="16.5" thickBot="1" x14ac:dyDescent="0.3">
      <c r="A136" s="54" t="s">
        <v>201</v>
      </c>
      <c r="B136" s="55" t="s">
        <v>202</v>
      </c>
      <c r="C136" s="56"/>
      <c r="D136" s="56"/>
      <c r="E136" s="1"/>
      <c r="F136" s="56"/>
      <c r="G136" s="1"/>
      <c r="H136" s="56"/>
      <c r="I136" s="56"/>
      <c r="J136" s="1"/>
      <c r="K136" s="111"/>
      <c r="L136" s="9"/>
      <c r="M136" s="8"/>
      <c r="N136" s="8"/>
      <c r="O136" s="8"/>
      <c r="P136" s="8"/>
    </row>
    <row r="137" spans="1:16" ht="42" customHeight="1" thickBot="1" x14ac:dyDescent="0.3">
      <c r="A137" s="54" t="s">
        <v>19</v>
      </c>
      <c r="B137" s="69" t="s">
        <v>203</v>
      </c>
      <c r="C137" s="70">
        <v>144000</v>
      </c>
      <c r="D137" s="57" t="s">
        <v>204</v>
      </c>
      <c r="E137" s="1" t="s">
        <v>204</v>
      </c>
      <c r="F137" s="57" t="s">
        <v>204</v>
      </c>
      <c r="G137" s="1" t="s">
        <v>204</v>
      </c>
      <c r="H137" s="57" t="s">
        <v>204</v>
      </c>
      <c r="I137" s="57" t="s">
        <v>204</v>
      </c>
      <c r="J137" s="1" t="s">
        <v>204</v>
      </c>
      <c r="K137" s="110" t="s">
        <v>204</v>
      </c>
      <c r="L137" s="9"/>
      <c r="M137" s="8"/>
      <c r="N137" s="8"/>
      <c r="O137" s="8"/>
      <c r="P137" s="8"/>
    </row>
    <row r="138" spans="1:16" ht="30.75" customHeight="1" thickBot="1" x14ac:dyDescent="0.3">
      <c r="A138" s="99" t="s">
        <v>205</v>
      </c>
      <c r="B138" s="73" t="s">
        <v>357</v>
      </c>
      <c r="C138" s="74" t="s">
        <v>204</v>
      </c>
      <c r="D138" s="75" t="s">
        <v>348</v>
      </c>
      <c r="E138" s="76" t="s">
        <v>318</v>
      </c>
      <c r="F138" s="107">
        <v>964</v>
      </c>
      <c r="G138" s="101">
        <v>44</v>
      </c>
      <c r="H138" s="76">
        <v>5</v>
      </c>
      <c r="I138" s="104">
        <f t="shared" ref="I138:I144" si="0">G138*F138</f>
        <v>42416</v>
      </c>
      <c r="J138" s="101">
        <f>I138*1.05</f>
        <v>44536.800000000003</v>
      </c>
      <c r="K138" s="112" t="s">
        <v>377</v>
      </c>
      <c r="L138" s="9"/>
      <c r="M138" s="8"/>
      <c r="N138" s="8"/>
      <c r="O138" s="8"/>
      <c r="P138" s="8"/>
    </row>
    <row r="139" spans="1:16" ht="36" customHeight="1" thickBot="1" x14ac:dyDescent="0.3">
      <c r="A139" s="65" t="s">
        <v>206</v>
      </c>
      <c r="B139" s="1" t="s">
        <v>358</v>
      </c>
      <c r="C139" s="52" t="s">
        <v>204</v>
      </c>
      <c r="D139" s="59" t="s">
        <v>349</v>
      </c>
      <c r="E139" s="60" t="s">
        <v>319</v>
      </c>
      <c r="F139" s="63">
        <v>238</v>
      </c>
      <c r="G139" s="102">
        <v>98</v>
      </c>
      <c r="H139" s="60">
        <v>5</v>
      </c>
      <c r="I139" s="104">
        <f t="shared" si="0"/>
        <v>23324</v>
      </c>
      <c r="J139" s="101">
        <f t="shared" ref="J139:J155" si="1">I139*1.05</f>
        <v>24490.2</v>
      </c>
      <c r="K139" s="113" t="s">
        <v>378</v>
      </c>
      <c r="L139" s="9"/>
      <c r="M139" s="8"/>
      <c r="N139" s="8"/>
      <c r="O139" s="8"/>
      <c r="P139" s="8"/>
    </row>
    <row r="140" spans="1:16" ht="64.5" customHeight="1" thickBot="1" x14ac:dyDescent="0.3">
      <c r="A140" s="100" t="s">
        <v>303</v>
      </c>
      <c r="B140" s="1" t="s">
        <v>359</v>
      </c>
      <c r="C140" s="52"/>
      <c r="D140" s="60" t="s">
        <v>350</v>
      </c>
      <c r="E140" s="60" t="s">
        <v>320</v>
      </c>
      <c r="F140" s="63">
        <v>62</v>
      </c>
      <c r="G140" s="102">
        <v>320</v>
      </c>
      <c r="H140" s="60">
        <v>5</v>
      </c>
      <c r="I140" s="104">
        <f t="shared" si="0"/>
        <v>19840</v>
      </c>
      <c r="J140" s="101">
        <f t="shared" si="1"/>
        <v>20832</v>
      </c>
      <c r="K140" s="113" t="s">
        <v>379</v>
      </c>
      <c r="L140" s="9"/>
      <c r="M140" s="8"/>
      <c r="N140" s="8"/>
      <c r="O140" s="8"/>
      <c r="P140" s="8"/>
    </row>
    <row r="141" spans="1:16" ht="33.75" customHeight="1" thickBot="1" x14ac:dyDescent="0.3">
      <c r="A141" s="100" t="s">
        <v>356</v>
      </c>
      <c r="B141" s="1" t="s">
        <v>360</v>
      </c>
      <c r="C141" s="52"/>
      <c r="D141" s="59" t="s">
        <v>351</v>
      </c>
      <c r="E141" s="60" t="s">
        <v>321</v>
      </c>
      <c r="F141" s="63">
        <v>42</v>
      </c>
      <c r="G141" s="102">
        <v>88</v>
      </c>
      <c r="H141" s="60">
        <v>5</v>
      </c>
      <c r="I141" s="104">
        <f t="shared" si="0"/>
        <v>3696</v>
      </c>
      <c r="J141" s="101">
        <f t="shared" si="1"/>
        <v>3880.8</v>
      </c>
      <c r="K141" s="113" t="s">
        <v>380</v>
      </c>
      <c r="L141" s="9"/>
      <c r="M141" s="8"/>
      <c r="N141" s="8"/>
      <c r="O141" s="8"/>
      <c r="P141" s="8"/>
    </row>
    <row r="142" spans="1:16" ht="68.25" customHeight="1" thickBot="1" x14ac:dyDescent="0.3">
      <c r="A142" s="100" t="s">
        <v>304</v>
      </c>
      <c r="B142" s="1" t="s">
        <v>361</v>
      </c>
      <c r="C142" s="52"/>
      <c r="D142" s="59" t="s">
        <v>322</v>
      </c>
      <c r="E142" s="60" t="s">
        <v>323</v>
      </c>
      <c r="F142" s="63">
        <v>12</v>
      </c>
      <c r="G142" s="102">
        <v>520</v>
      </c>
      <c r="H142" s="60">
        <v>5</v>
      </c>
      <c r="I142" s="104">
        <f t="shared" si="0"/>
        <v>6240</v>
      </c>
      <c r="J142" s="101">
        <f t="shared" si="1"/>
        <v>6552</v>
      </c>
      <c r="K142" s="113" t="s">
        <v>381</v>
      </c>
      <c r="L142" s="9"/>
      <c r="M142" s="8"/>
      <c r="N142" s="8"/>
      <c r="O142" s="8"/>
      <c r="P142" s="8"/>
    </row>
    <row r="143" spans="1:16" ht="32.25" thickBot="1" x14ac:dyDescent="0.3">
      <c r="A143" s="100" t="s">
        <v>305</v>
      </c>
      <c r="B143" s="1" t="s">
        <v>362</v>
      </c>
      <c r="C143" s="52"/>
      <c r="D143" s="59" t="s">
        <v>324</v>
      </c>
      <c r="E143" s="60" t="s">
        <v>325</v>
      </c>
      <c r="F143" s="63">
        <v>1</v>
      </c>
      <c r="G143" s="102">
        <v>334</v>
      </c>
      <c r="H143" s="60">
        <v>5</v>
      </c>
      <c r="I143" s="104">
        <f t="shared" si="0"/>
        <v>334</v>
      </c>
      <c r="J143" s="101">
        <f t="shared" si="1"/>
        <v>350.7</v>
      </c>
      <c r="K143" s="113" t="s">
        <v>382</v>
      </c>
      <c r="L143" s="9"/>
      <c r="M143" s="8"/>
      <c r="N143" s="8"/>
      <c r="O143" s="8"/>
      <c r="P143" s="8"/>
    </row>
    <row r="144" spans="1:16" ht="26.25" customHeight="1" thickBot="1" x14ac:dyDescent="0.3">
      <c r="A144" s="100" t="s">
        <v>306</v>
      </c>
      <c r="B144" s="1" t="s">
        <v>363</v>
      </c>
      <c r="C144" s="52"/>
      <c r="D144" s="59" t="s">
        <v>326</v>
      </c>
      <c r="E144" s="60" t="s">
        <v>327</v>
      </c>
      <c r="F144" s="63">
        <v>2</v>
      </c>
      <c r="G144" s="102">
        <v>195</v>
      </c>
      <c r="H144" s="60">
        <v>5</v>
      </c>
      <c r="I144" s="104">
        <f t="shared" si="0"/>
        <v>390</v>
      </c>
      <c r="J144" s="101">
        <f t="shared" si="1"/>
        <v>409.5</v>
      </c>
      <c r="K144" s="113" t="s">
        <v>383</v>
      </c>
      <c r="L144" s="9"/>
      <c r="M144" s="8"/>
      <c r="N144" s="8"/>
      <c r="O144" s="8"/>
      <c r="P144" s="8"/>
    </row>
    <row r="145" spans="1:16" ht="41.25" customHeight="1" thickBot="1" x14ac:dyDescent="0.3">
      <c r="A145" s="54" t="s">
        <v>22</v>
      </c>
      <c r="B145" s="18" t="s">
        <v>207</v>
      </c>
      <c r="C145" s="71">
        <v>10200</v>
      </c>
      <c r="D145" s="57" t="s">
        <v>204</v>
      </c>
      <c r="E145" s="1" t="s">
        <v>204</v>
      </c>
      <c r="F145" s="52" t="s">
        <v>204</v>
      </c>
      <c r="G145" s="103" t="s">
        <v>204</v>
      </c>
      <c r="H145" s="57" t="s">
        <v>204</v>
      </c>
      <c r="I145" s="105" t="s">
        <v>204</v>
      </c>
      <c r="J145" s="101" t="s">
        <v>204</v>
      </c>
      <c r="K145" s="110" t="s">
        <v>204</v>
      </c>
      <c r="L145" s="9"/>
      <c r="M145" s="8"/>
      <c r="N145" s="8"/>
      <c r="O145" s="8"/>
      <c r="P145" s="8"/>
    </row>
    <row r="146" spans="1:16" ht="32.25" thickBot="1" x14ac:dyDescent="0.3">
      <c r="A146" s="72" t="s">
        <v>208</v>
      </c>
      <c r="B146" s="77" t="s">
        <v>364</v>
      </c>
      <c r="C146" s="74" t="s">
        <v>204</v>
      </c>
      <c r="D146" s="75" t="s">
        <v>328</v>
      </c>
      <c r="E146" s="76" t="s">
        <v>329</v>
      </c>
      <c r="F146" s="107">
        <v>6</v>
      </c>
      <c r="G146" s="101">
        <v>469</v>
      </c>
      <c r="H146" s="76">
        <v>5</v>
      </c>
      <c r="I146" s="104">
        <f t="shared" ref="I146:I158" si="2">G146*F146</f>
        <v>2814</v>
      </c>
      <c r="J146" s="101">
        <f t="shared" si="1"/>
        <v>2954.7000000000003</v>
      </c>
      <c r="K146" s="112" t="s">
        <v>384</v>
      </c>
      <c r="L146" s="9"/>
      <c r="M146" s="8"/>
      <c r="N146" s="8"/>
      <c r="O146" s="8"/>
      <c r="P146" s="8"/>
    </row>
    <row r="147" spans="1:16" ht="23.25" customHeight="1" thickBot="1" x14ac:dyDescent="0.3">
      <c r="A147" s="58" t="s">
        <v>209</v>
      </c>
      <c r="B147" s="57" t="s">
        <v>365</v>
      </c>
      <c r="C147" s="52" t="s">
        <v>204</v>
      </c>
      <c r="D147" s="59" t="s">
        <v>330</v>
      </c>
      <c r="E147" s="60" t="s">
        <v>331</v>
      </c>
      <c r="F147" s="63">
        <v>6</v>
      </c>
      <c r="G147" s="102">
        <v>57</v>
      </c>
      <c r="H147" s="60">
        <v>5</v>
      </c>
      <c r="I147" s="104">
        <f t="shared" si="2"/>
        <v>342</v>
      </c>
      <c r="J147" s="101">
        <f t="shared" si="1"/>
        <v>359.1</v>
      </c>
      <c r="K147" s="113" t="s">
        <v>385</v>
      </c>
      <c r="L147" s="9"/>
      <c r="M147" s="8"/>
      <c r="N147" s="8"/>
      <c r="O147" s="8"/>
      <c r="P147" s="8"/>
    </row>
    <row r="148" spans="1:16" ht="26.25" customHeight="1" thickBot="1" x14ac:dyDescent="0.3">
      <c r="A148" s="58" t="s">
        <v>307</v>
      </c>
      <c r="B148" s="57" t="s">
        <v>366</v>
      </c>
      <c r="C148" s="52"/>
      <c r="D148" s="59" t="s">
        <v>332</v>
      </c>
      <c r="E148" s="60" t="s">
        <v>318</v>
      </c>
      <c r="F148" s="63">
        <v>6</v>
      </c>
      <c r="G148" s="102">
        <v>1100</v>
      </c>
      <c r="H148" s="60">
        <v>5</v>
      </c>
      <c r="I148" s="104">
        <f t="shared" si="2"/>
        <v>6600</v>
      </c>
      <c r="J148" s="101">
        <f t="shared" si="1"/>
        <v>6930</v>
      </c>
      <c r="K148" s="113" t="s">
        <v>386</v>
      </c>
      <c r="L148" s="9"/>
      <c r="M148" s="8"/>
      <c r="N148" s="8"/>
      <c r="O148" s="8"/>
      <c r="P148" s="8"/>
    </row>
    <row r="149" spans="1:16" ht="29.25" customHeight="1" thickBot="1" x14ac:dyDescent="0.3">
      <c r="A149" s="58" t="s">
        <v>308</v>
      </c>
      <c r="B149" s="57" t="s">
        <v>367</v>
      </c>
      <c r="C149" s="52"/>
      <c r="D149" s="59" t="s">
        <v>333</v>
      </c>
      <c r="E149" s="60" t="s">
        <v>318</v>
      </c>
      <c r="F149" s="63">
        <v>15</v>
      </c>
      <c r="G149" s="102">
        <v>38</v>
      </c>
      <c r="H149" s="60">
        <v>5</v>
      </c>
      <c r="I149" s="104">
        <f t="shared" si="2"/>
        <v>570</v>
      </c>
      <c r="J149" s="101">
        <f t="shared" si="1"/>
        <v>598.5</v>
      </c>
      <c r="K149" s="113" t="s">
        <v>377</v>
      </c>
      <c r="L149" s="9"/>
      <c r="M149" s="8"/>
      <c r="N149" s="8"/>
      <c r="O149" s="8"/>
      <c r="P149" s="8"/>
    </row>
    <row r="150" spans="1:16" ht="30.75" customHeight="1" thickBot="1" x14ac:dyDescent="0.3">
      <c r="A150" s="58" t="s">
        <v>309</v>
      </c>
      <c r="B150" s="57" t="s">
        <v>368</v>
      </c>
      <c r="C150" s="52"/>
      <c r="D150" s="59" t="s">
        <v>334</v>
      </c>
      <c r="E150" s="60" t="s">
        <v>321</v>
      </c>
      <c r="F150" s="63">
        <v>3</v>
      </c>
      <c r="G150" s="102">
        <v>79</v>
      </c>
      <c r="H150" s="60">
        <v>5</v>
      </c>
      <c r="I150" s="104">
        <f t="shared" si="2"/>
        <v>237</v>
      </c>
      <c r="J150" s="101">
        <f t="shared" si="1"/>
        <v>248.85000000000002</v>
      </c>
      <c r="K150" s="113" t="s">
        <v>380</v>
      </c>
      <c r="L150" s="9"/>
      <c r="M150" s="8"/>
      <c r="N150" s="8"/>
      <c r="O150" s="8"/>
      <c r="P150" s="8"/>
    </row>
    <row r="151" spans="1:16" ht="30.75" customHeight="1" thickBot="1" x14ac:dyDescent="0.3">
      <c r="A151" s="58" t="s">
        <v>310</v>
      </c>
      <c r="B151" s="57" t="s">
        <v>369</v>
      </c>
      <c r="C151" s="52"/>
      <c r="D151" s="59" t="s">
        <v>335</v>
      </c>
      <c r="E151" s="60" t="s">
        <v>336</v>
      </c>
      <c r="F151" s="63">
        <v>8</v>
      </c>
      <c r="G151" s="102">
        <v>736</v>
      </c>
      <c r="H151" s="60">
        <v>5</v>
      </c>
      <c r="I151" s="104">
        <f t="shared" si="2"/>
        <v>5888</v>
      </c>
      <c r="J151" s="101">
        <f t="shared" si="1"/>
        <v>6182.4000000000005</v>
      </c>
      <c r="K151" s="113" t="s">
        <v>387</v>
      </c>
      <c r="L151" s="9"/>
      <c r="M151" s="8"/>
      <c r="N151" s="8"/>
      <c r="O151" s="8"/>
      <c r="P151" s="8"/>
    </row>
    <row r="152" spans="1:16" ht="29.25" customHeight="1" thickBot="1" x14ac:dyDescent="0.3">
      <c r="A152" s="58" t="s">
        <v>311</v>
      </c>
      <c r="B152" s="57" t="s">
        <v>370</v>
      </c>
      <c r="C152" s="52"/>
      <c r="D152" s="59" t="s">
        <v>337</v>
      </c>
      <c r="E152" s="60" t="s">
        <v>338</v>
      </c>
      <c r="F152" s="63">
        <v>1</v>
      </c>
      <c r="G152" s="102">
        <v>650</v>
      </c>
      <c r="H152" s="60">
        <v>21</v>
      </c>
      <c r="I152" s="104">
        <f t="shared" si="2"/>
        <v>650</v>
      </c>
      <c r="J152" s="101">
        <f>I152*1.21</f>
        <v>786.5</v>
      </c>
      <c r="K152" s="113" t="s">
        <v>388</v>
      </c>
      <c r="L152" s="9"/>
      <c r="M152" s="8"/>
      <c r="N152" s="8"/>
      <c r="O152" s="8"/>
      <c r="P152" s="8"/>
    </row>
    <row r="153" spans="1:16" ht="29.25" customHeight="1" thickBot="1" x14ac:dyDescent="0.3">
      <c r="A153" s="58" t="s">
        <v>312</v>
      </c>
      <c r="B153" s="57" t="s">
        <v>371</v>
      </c>
      <c r="C153" s="52"/>
      <c r="D153" s="59" t="s">
        <v>339</v>
      </c>
      <c r="E153" s="60" t="s">
        <v>340</v>
      </c>
      <c r="F153" s="63">
        <v>1</v>
      </c>
      <c r="G153" s="102">
        <v>210</v>
      </c>
      <c r="H153" s="60">
        <v>21</v>
      </c>
      <c r="I153" s="104">
        <f t="shared" si="2"/>
        <v>210</v>
      </c>
      <c r="J153" s="101">
        <f>I153*1.21</f>
        <v>254.1</v>
      </c>
      <c r="K153" s="113" t="s">
        <v>389</v>
      </c>
      <c r="L153" s="9"/>
      <c r="M153" s="8"/>
      <c r="N153" s="8"/>
      <c r="O153" s="8"/>
      <c r="P153" s="8"/>
    </row>
    <row r="154" spans="1:16" ht="26.25" customHeight="1" thickBot="1" x14ac:dyDescent="0.3">
      <c r="A154" s="58" t="s">
        <v>313</v>
      </c>
      <c r="B154" s="57" t="s">
        <v>372</v>
      </c>
      <c r="C154" s="52"/>
      <c r="D154" s="59" t="s">
        <v>341</v>
      </c>
      <c r="E154" s="60" t="s">
        <v>342</v>
      </c>
      <c r="F154" s="63">
        <v>3</v>
      </c>
      <c r="G154" s="102">
        <v>90</v>
      </c>
      <c r="H154" s="60">
        <v>5</v>
      </c>
      <c r="I154" s="104">
        <f t="shared" si="2"/>
        <v>270</v>
      </c>
      <c r="J154" s="101">
        <f t="shared" si="1"/>
        <v>283.5</v>
      </c>
      <c r="K154" s="113" t="s">
        <v>390</v>
      </c>
      <c r="L154" s="9"/>
      <c r="M154" s="8"/>
      <c r="N154" s="8"/>
      <c r="O154" s="8"/>
      <c r="P154" s="8"/>
    </row>
    <row r="155" spans="1:16" ht="24.75" customHeight="1" thickBot="1" x14ac:dyDescent="0.3">
      <c r="A155" s="58" t="s">
        <v>314</v>
      </c>
      <c r="B155" s="57" t="s">
        <v>373</v>
      </c>
      <c r="C155" s="52"/>
      <c r="D155" s="59" t="s">
        <v>343</v>
      </c>
      <c r="E155" s="60" t="s">
        <v>344</v>
      </c>
      <c r="F155" s="63">
        <v>4</v>
      </c>
      <c r="G155" s="102">
        <v>462</v>
      </c>
      <c r="H155" s="60">
        <v>5</v>
      </c>
      <c r="I155" s="104">
        <f t="shared" si="2"/>
        <v>1848</v>
      </c>
      <c r="J155" s="101">
        <f t="shared" si="1"/>
        <v>1940.4</v>
      </c>
      <c r="K155" s="113" t="s">
        <v>391</v>
      </c>
      <c r="L155" s="9"/>
      <c r="M155" s="8"/>
      <c r="N155" s="8"/>
      <c r="O155" s="8"/>
      <c r="P155" s="8"/>
    </row>
    <row r="156" spans="1:16" ht="27" customHeight="1" thickBot="1" x14ac:dyDescent="0.3">
      <c r="A156" s="58" t="s">
        <v>315</v>
      </c>
      <c r="B156" s="57" t="s">
        <v>374</v>
      </c>
      <c r="C156" s="52"/>
      <c r="D156" s="59" t="s">
        <v>345</v>
      </c>
      <c r="E156" s="60" t="s">
        <v>340</v>
      </c>
      <c r="F156" s="63">
        <v>2</v>
      </c>
      <c r="G156" s="102">
        <v>890</v>
      </c>
      <c r="H156" s="60">
        <v>21</v>
      </c>
      <c r="I156" s="104">
        <f t="shared" si="2"/>
        <v>1780</v>
      </c>
      <c r="J156" s="101">
        <f>I156*1.21</f>
        <v>2153.7999999999997</v>
      </c>
      <c r="K156" s="113" t="s">
        <v>392</v>
      </c>
      <c r="L156" s="9"/>
      <c r="M156" s="8"/>
      <c r="N156" s="8"/>
      <c r="O156" s="8"/>
      <c r="P156" s="8"/>
    </row>
    <row r="157" spans="1:16" ht="27" customHeight="1" thickBot="1" x14ac:dyDescent="0.3">
      <c r="A157" s="58" t="s">
        <v>316</v>
      </c>
      <c r="B157" s="57" t="s">
        <v>375</v>
      </c>
      <c r="C157" s="52"/>
      <c r="D157" s="59" t="s">
        <v>346</v>
      </c>
      <c r="E157" s="60" t="s">
        <v>347</v>
      </c>
      <c r="F157" s="63">
        <v>1</v>
      </c>
      <c r="G157" s="102">
        <v>310</v>
      </c>
      <c r="H157" s="60">
        <v>21</v>
      </c>
      <c r="I157" s="104">
        <f t="shared" si="2"/>
        <v>310</v>
      </c>
      <c r="J157" s="101">
        <f t="shared" ref="J157:J158" si="3">I157*1.21</f>
        <v>375.09999999999997</v>
      </c>
      <c r="K157" s="113" t="s">
        <v>393</v>
      </c>
      <c r="L157" s="9"/>
      <c r="M157" s="8"/>
      <c r="N157" s="8"/>
      <c r="O157" s="8"/>
      <c r="P157" s="8"/>
    </row>
    <row r="158" spans="1:16" ht="28.5" customHeight="1" thickBot="1" x14ac:dyDescent="0.3">
      <c r="A158" s="58" t="s">
        <v>317</v>
      </c>
      <c r="B158" s="57" t="s">
        <v>376</v>
      </c>
      <c r="C158" s="52"/>
      <c r="D158" s="59" t="s">
        <v>346</v>
      </c>
      <c r="E158" s="60" t="s">
        <v>347</v>
      </c>
      <c r="F158" s="63">
        <v>1</v>
      </c>
      <c r="G158" s="102">
        <v>310</v>
      </c>
      <c r="H158" s="60">
        <v>21</v>
      </c>
      <c r="I158" s="104">
        <f t="shared" si="2"/>
        <v>310</v>
      </c>
      <c r="J158" s="101">
        <f t="shared" si="3"/>
        <v>375.09999999999997</v>
      </c>
      <c r="K158" s="113" t="s">
        <v>394</v>
      </c>
      <c r="L158" s="9"/>
      <c r="M158" s="8"/>
      <c r="N158" s="8"/>
      <c r="O158" s="8"/>
      <c r="P158" s="8"/>
    </row>
    <row r="159" spans="1:16" ht="16.5" thickBot="1" x14ac:dyDescent="0.3">
      <c r="A159" s="131" t="s">
        <v>210</v>
      </c>
      <c r="B159" s="132"/>
      <c r="C159" s="61" t="s">
        <v>204</v>
      </c>
      <c r="D159" s="61" t="s">
        <v>204</v>
      </c>
      <c r="E159" s="62" t="s">
        <v>204</v>
      </c>
      <c r="F159" s="61" t="s">
        <v>204</v>
      </c>
      <c r="G159" s="62" t="s">
        <v>204</v>
      </c>
      <c r="H159" s="61" t="s">
        <v>204</v>
      </c>
      <c r="I159" s="106">
        <f>SUM(I146:I158,I138:I144)</f>
        <v>118069</v>
      </c>
      <c r="J159" s="106">
        <f>SUM(J146:J158,J138:J144)</f>
        <v>124494.05</v>
      </c>
      <c r="K159" s="114" t="s">
        <v>204</v>
      </c>
      <c r="L159" s="9"/>
      <c r="M159" s="8"/>
      <c r="N159" s="8"/>
      <c r="O159" s="8"/>
      <c r="P159" s="8"/>
    </row>
  </sheetData>
  <mergeCells count="35">
    <mergeCell ref="A159:B159"/>
    <mergeCell ref="A117:A129"/>
    <mergeCell ref="B117:B129"/>
    <mergeCell ref="A105:A116"/>
    <mergeCell ref="B105:B116"/>
    <mergeCell ref="A98:A102"/>
    <mergeCell ref="B98:B102"/>
    <mergeCell ref="A88:A94"/>
    <mergeCell ref="B88:B94"/>
    <mergeCell ref="A95:A96"/>
    <mergeCell ref="B95:B96"/>
    <mergeCell ref="A56:A62"/>
    <mergeCell ref="B56:B62"/>
    <mergeCell ref="A86:A87"/>
    <mergeCell ref="B86:B87"/>
    <mergeCell ref="A78:A82"/>
    <mergeCell ref="B78:B82"/>
    <mergeCell ref="A73:A74"/>
    <mergeCell ref="B73:B74"/>
    <mergeCell ref="D95:D96"/>
    <mergeCell ref="A6:A11"/>
    <mergeCell ref="B6:B11"/>
    <mergeCell ref="A14:A19"/>
    <mergeCell ref="B14:B19"/>
    <mergeCell ref="D20:D21"/>
    <mergeCell ref="A23:A39"/>
    <mergeCell ref="B23:B39"/>
    <mergeCell ref="A40:A55"/>
    <mergeCell ref="B40:B55"/>
    <mergeCell ref="A20:A21"/>
    <mergeCell ref="B20:B21"/>
    <mergeCell ref="C73:C74"/>
    <mergeCell ref="D73:D74"/>
    <mergeCell ref="A63:A70"/>
    <mergeCell ref="B63:B70"/>
  </mergeCells>
  <pageMargins left="0.7" right="0.7" top="0.75" bottom="0.75" header="0.3" footer="0.3"/>
  <pageSetup paperSize="9" scale="18" orientation="portrait" verticalDpi="0" r:id="rId1"/>
  <colBreaks count="1" manualBreakCount="1">
    <brk id="1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yracuseOfficeCustomData>{"createMode":"plain_doc","forceRefresh":"0"}</SyracuseOfficeCustomData>
</file>

<file path=customXml/itemProps1.xml><?xml version="1.0" encoding="utf-8"?>
<ds:datastoreItem xmlns:ds="http://schemas.openxmlformats.org/officeDocument/2006/customXml" ds:itemID="{0DBDFF89-8F66-41DA-A660-A802A7F69C1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Panauda</vt:lpstr>
      <vt:lpstr>kaina+ts</vt:lpstr>
      <vt:lpstr>'kaina+ts'!Print_Area</vt:lpstr>
      <vt:lpstr>Panauda!Print_Area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Kristina Pušinskienė</dc:creator>
  <cp:lastModifiedBy>Neringa Peleckienė</cp:lastModifiedBy>
  <dcterms:created xsi:type="dcterms:W3CDTF">2024-12-27T09:09:31Z</dcterms:created>
  <dcterms:modified xsi:type="dcterms:W3CDTF">2025-04-01T09:34:26Z</dcterms:modified>
</cp:coreProperties>
</file>