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vilu\Desktop\Ikimokyklinės įstaigos\Instart LT\"/>
    </mc:Choice>
  </mc:AlternateContent>
  <bookViews>
    <workbookView xWindow="0" yWindow="0" windowWidth="28800" windowHeight="11700"/>
  </bookViews>
  <sheets>
    <sheet name="Lapas1" sheetId="1" r:id="rId1"/>
  </sheets>
  <definedNames>
    <definedName name="_xlnm.Print_Area" localSheetId="0">Lapas1!$A$1:$I$412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16" i="1" l="1"/>
  <c r="I316" i="1" s="1"/>
  <c r="H315" i="1"/>
  <c r="I315" i="1" s="1"/>
  <c r="H314" i="1"/>
  <c r="I314"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4" i="1"/>
  <c r="I84" i="1" s="1"/>
  <c r="H83" i="1"/>
  <c r="I83" i="1" s="1"/>
  <c r="H82" i="1"/>
  <c r="I82" i="1" s="1"/>
  <c r="H81" i="1"/>
  <c r="I81" i="1" s="1"/>
  <c r="H80" i="1"/>
  <c r="I80" i="1" s="1"/>
  <c r="H79" i="1"/>
  <c r="I79" i="1" s="1"/>
  <c r="H78" i="1"/>
  <c r="I78" i="1" s="1"/>
  <c r="H77" i="1"/>
  <c r="I77" i="1" s="1"/>
  <c r="H76" i="1"/>
  <c r="I76" i="1" s="1"/>
  <c r="H75" i="1"/>
  <c r="I75" i="1" s="1"/>
  <c r="H74" i="1"/>
  <c r="I74" i="1" s="1"/>
  <c r="H72" i="1"/>
  <c r="I72" i="1" s="1"/>
  <c r="H71" i="1"/>
  <c r="I71" i="1" s="1"/>
  <c r="H70" i="1"/>
  <c r="I70" i="1" s="1"/>
  <c r="H69" i="1"/>
  <c r="I69" i="1" s="1"/>
  <c r="H68" i="1"/>
  <c r="I68" i="1" s="1"/>
  <c r="H67" i="1"/>
  <c r="I67"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H317" i="1" l="1"/>
  <c r="I38" i="1"/>
  <c r="A39" i="1"/>
  <c r="A40" i="1" s="1"/>
  <c r="A41" i="1" s="1"/>
  <c r="A42" i="1" s="1"/>
  <c r="A43" i="1" s="1"/>
  <c r="A44" i="1" s="1"/>
  <c r="A45" i="1" s="1"/>
  <c r="A46" i="1" s="1"/>
  <c r="A47" i="1" s="1"/>
  <c r="A48" i="1" s="1"/>
  <c r="A49" i="1" s="1"/>
  <c r="A50" i="1" s="1"/>
  <c r="A51" i="1" s="1"/>
  <c r="A52" i="1" s="1"/>
  <c r="A53" i="1" s="1"/>
  <c r="A54" i="1" s="1"/>
  <c r="A55" i="1" s="1"/>
  <c r="A56" i="1" s="1"/>
  <c r="A57" i="1" s="1"/>
  <c r="A58" i="1" s="1"/>
  <c r="I317" i="1" l="1"/>
  <c r="H338" i="1"/>
  <c r="G338" i="1" l="1"/>
  <c r="B27" i="1" l="1"/>
  <c r="B29" i="1"/>
</calcChain>
</file>

<file path=xl/sharedStrings.xml><?xml version="1.0" encoding="utf-8"?>
<sst xmlns="http://schemas.openxmlformats.org/spreadsheetml/2006/main" count="868" uniqueCount="422">
  <si>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</si>
  <si>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</si>
  <si>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</si>
  <si>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</si>
  <si>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</si>
  <si>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</si>
  <si>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</si>
  <si>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</si>
  <si>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</si>
  <si>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</si>
  <si>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</si>
  <si>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</si>
  <si>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 xml:space="preserve">Bendra planuojama kaina </t>
  </si>
  <si>
    <t>(data)</t>
  </si>
  <si>
    <t>(vieta)</t>
  </si>
  <si>
    <t xml:space="preserve">PASIŪLYMAS </t>
  </si>
  <si>
    <r>
      <t xml:space="preserve"> (</t>
    </r>
    <r>
      <rPr>
        <i/>
        <sz val="12"/>
        <color theme="1"/>
        <rFont val="Times New Roman"/>
        <family val="1"/>
        <charset val="186"/>
      </rPr>
      <t>tais atvejais, kai pagal galiojančius teisės aktus tiekėjui nereikia mokėti PVM, nurodyti juridinį pagrindą)</t>
    </r>
  </si>
  <si>
    <t>Eur su PVM</t>
  </si>
  <si>
    <t>Bendra planuojama kaina:</t>
  </si>
  <si>
    <t>Be PVM (7 stulpelio eilutė) –</t>
  </si>
  <si>
    <t>Vieneto įkainis, Eur (be PVM)</t>
  </si>
  <si>
    <t>m</t>
  </si>
  <si>
    <t>vnt.</t>
  </si>
  <si>
    <t>t</t>
  </si>
  <si>
    <t>m3</t>
  </si>
  <si>
    <t>kompl.</t>
  </si>
  <si>
    <t>Vidaus vamzdynų iš plieninių vandentiekių - dujotiekių iki 32 mm skersmens vamzdžių ardymas</t>
  </si>
  <si>
    <t>Vidaus vamzdynų iš plieninių vandentiekių - dujotiekių iki 50 mm skersmens vamzdžių ardymas</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</si>
  <si>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</si>
  <si>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</si>
  <si>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</si>
  <si>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</si>
  <si>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</si>
  <si>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</si>
  <si>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 xml:space="preserve">Mūrinių sienų išardymas </t>
  </si>
  <si>
    <t>Laminuotų ar medinių lentinių grindų dangos demontavimas</t>
  </si>
  <si>
    <t>Linoleumo grindų dangos demontavimas</t>
  </si>
  <si>
    <t xml:space="preserve">Grindų plytelių dangos išardymas </t>
  </si>
  <si>
    <t>Pavadinimas</t>
  </si>
  <si>
    <t>Siūloma nuolaida, proc.</t>
  </si>
  <si>
    <t xml:space="preserve">Mokėtina kaina su nuolaida, Eur </t>
  </si>
  <si>
    <t>be PVM</t>
  </si>
  <si>
    <t>su PVM</t>
  </si>
  <si>
    <t>1 lentelė</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</si>
  <si>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</si>
  <si>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</si>
  <si>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</si>
  <si>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r>
      <t>14.</t>
    </r>
    <r>
      <rPr>
        <sz val="12"/>
        <color theme="1"/>
        <rFont val="Times New Roman"/>
        <family val="1"/>
        <charset val="186"/>
      </rPr>
      <t xml:space="preserve"> </t>
    </r>
    <r>
      <rPr>
        <b/>
        <sz val="12"/>
        <color theme="1"/>
        <rFont val="Times New Roman"/>
        <family val="1"/>
        <charset val="186"/>
      </rPr>
      <t>Kartu su pasiūlymu pateikiami šie dokumentai:</t>
    </r>
  </si>
  <si>
    <t>Preliminarūs kiekiai per 12 mėn.</t>
  </si>
  <si>
    <t xml:space="preserve">Darbų rūšis ir aprašymas (įskaitant medžiagų ir darbų vertę)                                  </t>
  </si>
  <si>
    <t>Vidaus patalpų remontas</t>
  </si>
  <si>
    <t>Sienų remontas (nuimant senus tapetus ar nuvalant dažus; tinkavimas; tinkavimo, glaistymo kampų uždėjimas; glaistymas; šlifavimas; gruntavimas ir naujų vinilinių tapetų (rūšis 1) klijavimas). Tapetų spalvą ir raštą derinti su užsakovu.</t>
  </si>
  <si>
    <t xml:space="preserve">Sienų teptinės hidroizoliacijos įrengimas </t>
  </si>
  <si>
    <t>Lubų atskirų vietų tinko remontas</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</si>
  <si>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</si>
  <si>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</si>
  <si>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</si>
  <si>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</si>
  <si>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</si>
  <si>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</si>
  <si>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</si>
  <si>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</si>
  <si>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Elektros instaliacijos izoliacijos varžos ir pereinamosios varžos matavimai</t>
  </si>
  <si>
    <t>Centrinio šildymo iki 32 mm skersmens vamzdynų išardymas, neišsaugojant medžiagų</t>
  </si>
  <si>
    <t xml:space="preserve">Skylių pramušimas, kurių diametras iki 50 mm, kai sienų storis iki 25 cm </t>
  </si>
  <si>
    <t>Termostatinių radiatorių vožtuvų montavimas (rankinio valdymo - reguliavimo vožtuvai)</t>
  </si>
  <si>
    <t>val./1 žm.</t>
  </si>
  <si>
    <t xml:space="preserve">Planuojamos apimtys per 12 mėn., Eur </t>
  </si>
  <si>
    <r>
      <t xml:space="preserve">1 lentelėje nenurodyti, </t>
    </r>
    <r>
      <rPr>
        <b/>
        <sz val="12"/>
        <color indexed="8"/>
        <rFont val="Times New Roman"/>
        <family val="1"/>
      </rPr>
      <t>Tinkamam remontui atlikti būtini darbai</t>
    </r>
    <r>
      <rPr>
        <sz val="12"/>
        <color indexed="8"/>
        <rFont val="Times New Roman"/>
        <family val="1"/>
        <charset val="186"/>
      </rPr>
      <t>, kuriuos numatoma pirkti su rangovo siūloma nuolaida proc. (5 stulpelis) nuo Preliminariosios sutarties 25 punkte nurodytais būdais apskaičiuotų  įkainių</t>
    </r>
  </si>
  <si>
    <t>4. Į darbų įkainius yra įskaičiuoti visi mokesčiai (išskyrus PVM, kuris nurodomas atskirai) ir visos su darbų atlikimu susijusios išlaidos ir visos medžiagos, įranga, irenginiai ir detalės, būtinos darbų atlikimui.</t>
  </si>
  <si>
    <t xml:space="preserve">Ūkio subjekto, kurio pajėgumais tiekėjas remiasi, pavadinimas, adresas </t>
  </si>
  <si>
    <t xml:space="preserve">Subrangovo pavadinimas, adresas </t>
  </si>
  <si>
    <t>Kvazisubrangovams numatomi perduoti atlikti darbai (įvardinti konkrečiai darbus)</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</si>
  <si>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</si>
  <si>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 xml:space="preserve">Pastaba: 1 punkto lentelės 4 stulpelyje nurodyti darbų kiekiai (apimtis) yra preliminarūs ir naudojami tik pasiūlymų kainų palyginimui. </t>
  </si>
  <si>
    <t>Konkurso sąlygų 2 priedas</t>
  </si>
  <si>
    <t>Tiekėjo atsiskaitomosios sąskaitos Nr., bankas, banko kodas</t>
  </si>
  <si>
    <r>
      <t>Tiekėjo pavadinimas, įmonės kodas (pagal įmonės registravimo duomenis) /</t>
    </r>
    <r>
      <rPr>
        <i/>
        <sz val="12"/>
        <color theme="1"/>
        <rFont val="Times New Roman"/>
        <family val="1"/>
        <charset val="186"/>
      </rPr>
      <t xml:space="preserve"> jei dalyvauja jungtinės veiklos sutartimi surašomi visų sutarties šalių duomenys.</t>
    </r>
  </si>
  <si>
    <t>Stiklo blokelių ardymas</t>
  </si>
  <si>
    <t>Sienų vidaus paviršiaus aptaisymo medinėmis dailylentėmis išardymas</t>
  </si>
  <si>
    <t>Sienų  plytelių išardymas (be plytelių išsaugojimo)</t>
  </si>
  <si>
    <t>Sienų  tinko remontas</t>
  </si>
  <si>
    <t>Sienų karkasų apkaltų statybinėmis medžio plaušo plokštėmis/nuardymas</t>
  </si>
  <si>
    <t>Vidaus tinkuojamų paviršių armavimas sintetiniu tinkleliu (vidinių sienų)</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</si>
  <si>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</si>
  <si>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</si>
  <si>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</si>
  <si>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</si>
  <si>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</si>
  <si>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</si>
  <si>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</si>
  <si>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</si>
  <si>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</si>
  <si>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</si>
  <si>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</si>
  <si>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</si>
  <si>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</si>
  <si>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su metalo konstrukcija (Armstrong tipo arba analogiškos plokštės 600x600 mm; Atsparumas ugniai: Degumo klasė A1 pagal EN 13501-1; Garso izoliacija D klasė pagal EN ISO 11654;) įrengimas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</si>
  <si>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</si>
  <si>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</si>
  <si>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</si>
  <si>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</si>
  <si>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</si>
  <si>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ne mažiau kaip CPL 0,2 mm. Gamintojo garantija ne mažiau kaip 10 metų. Durys turi būti pateiktos pilnos komplektacijos su varčia, stakta ir apvadais, rankena, vyriais,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</si>
  <si>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</si>
  <si>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</si>
  <si>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</si>
  <si>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</si>
  <si>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Surenkamų WC pertvarų/kabinų su durimis iš LMDP įrengimas (atskiros kabinos su durimis ir užraktais)</t>
  </si>
  <si>
    <t xml:space="preserve">Surenkamų dušo pertvarų iš HPL atsparių drėgmei įrengimas </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</si>
  <si>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</si>
  <si>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</si>
  <si>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</si>
  <si>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</si>
  <si>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</si>
  <si>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</si>
  <si>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</si>
  <si>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</si>
  <si>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</si>
  <si>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išlyginamųjų sluoksnių įrengimas naudojant išlyginamąsias plokštes (OSB plokštės storis ne didesnis kaip 25 mm)</t>
  </si>
  <si>
    <t>Grindų šiltinamųjų (garso) ne mažiau kaip 100 mm storio izoliacijų įrengimas, naudojant putų polistireno plokštes (EPS100)</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</si>
  <si>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t>
  </si>
  <si>
    <t>Grindų aptaisymas akmens masės plytelėmis (1 rūšis, slidumo klasė ne mažiau kaip R10, dilumo klasė ne mažiau kaip 4, spalva ir matmenys derinama su užsakovu). Dokumentai, pagrindžiantys nurodytų akmens masės plytelių technines charakteristikas bus reikalaujami.</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</si>
  <si>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</si>
  <si>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</si>
  <si>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</si>
  <si>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</si>
  <si>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</si>
  <si>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</si>
  <si>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</si>
  <si>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t>
  </si>
  <si>
    <t>Laiptų turėklų demontavimas</t>
  </si>
  <si>
    <t>Laiptų pakopų paruošimas, nuvalymas, lyginimas, formos atstatymas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</si>
  <si>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</si>
  <si>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</si>
  <si>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</si>
  <si>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</si>
  <si>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</si>
  <si>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</si>
  <si>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Laiptų priešpakopių dažymas (dažų atsparumo trynimui  ne mažesnė kaip 1 klasė, dažai turi būti skirti viešosios paskirties pastatų patalpoms). Spalvą derinti su užsakovu. Dokumentai, pagrindžiantys nurodytas dažų technines charakteristikas bus reikalaujami.</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</si>
  <si>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</si>
  <si>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</si>
  <si>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</si>
  <si>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</si>
  <si>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</si>
  <si>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</si>
  <si>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</si>
  <si>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</si>
  <si>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</si>
  <si>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</si>
  <si>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</si>
  <si>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</si>
  <si>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</si>
  <si>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</si>
  <si>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</si>
  <si>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</si>
  <si>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</si>
  <si>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</si>
  <si>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</si>
  <si>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</si>
  <si>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</si>
  <si>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</si>
  <si>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</si>
  <si>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</si>
  <si>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</si>
  <si>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</si>
  <si>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</si>
  <si>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</si>
  <si>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</si>
  <si>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</si>
  <si>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</si>
  <si>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</si>
  <si>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</si>
  <si>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</si>
  <si>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</si>
  <si>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</si>
  <si>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</si>
  <si>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</si>
  <si>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</si>
  <si>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</si>
  <si>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</si>
  <si>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</si>
  <si>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</si>
  <si>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</si>
  <si>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</si>
  <si>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</si>
  <si>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</si>
  <si>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</si>
  <si>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LED panelių apvalių 12W ±10℅ (komplektuojamų kartu su maitinimo šaltiniu), IP20 (IP44), 3500-4500K, ≥900lm, CRI&gt;80  montavimas tvirtinant smeigėmis.</t>
  </si>
  <si>
    <t>LED panelių apvalių 12W ±10℅ (komplektuojamų kartu su maitinimo šaltiniu), IP20 (IP44), 3500-4500K, ≥900lm, CRI&gt;80  montavimas pakabinamų lubų angose.</t>
  </si>
  <si>
    <t>LED panelių apvalių 24W ±10℅ (komplektuojamų kartu su maitinimo šaltiniu), IP20 (IP44), 3500-4500K, ≥900lm, CRI&gt;80  montavimas tvirtinant smeigėmis.</t>
  </si>
  <si>
    <t>LED panelių apvalių 24W ±10℅ (komplektuojamų kartu su maitinimo šaltiniu), IP20 (IP44), 3500-4500K, ≥900lm, CRI&gt;80  montavimas pakabinamų lubų angose.</t>
  </si>
  <si>
    <t>LED panelių 40W ±10℅ (komplektuojamų kartu su maitinimo šaltiniu),        60x60 cm, IP20 (IP44), 3500-4500K, ≥3500lm, CRI&gt;80  montavimas tvirtinant smeigėmis.</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</si>
  <si>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</si>
  <si>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</si>
  <si>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</si>
  <si>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Asimetrinių mokyklinių lentų apšvietimo šviestuvų ≥15W (LED),  ≥28W (liuminescencinių), ≥1000Lm, IP20, CRI&gt;80 montavimas.</t>
  </si>
  <si>
    <t>LED šviestuvo, skirto sporto salėms, atsparaus smūgiams, su apsauginėmis grotelėmis, su tvirtinimo elementais įrengimas, ≥19000 lm, ~160 W, 3500-4500K,CRI&gt;80 , IP65 (SKY A LED 4x5750 SPORT) arba analogas.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</si>
  <si>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</si>
  <si>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</si>
  <si>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</si>
  <si>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</si>
  <si>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</si>
  <si>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</si>
  <si>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</si>
  <si>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</si>
  <si>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</si>
  <si>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</si>
  <si>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</si>
  <si>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</si>
  <si>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Esamų apasuginių ir priešgaisrinių daviklų permontavimas (tuo atveju kai  įrenginėjamos pakabinamos lubos ir daviklius reikalinga permontuoti žemiau pakabinamų lubų).</t>
  </si>
  <si>
    <t xml:space="preserve"> Vėdinimas</t>
  </si>
  <si>
    <t>Kanalinio ventiliatoriaus  demontavimas</t>
  </si>
  <si>
    <t>Ortakių iš cinkuotos skardos, kurių diametras iki 315 mm demontavimas</t>
  </si>
  <si>
    <t>Metalinių oro difuzorių, kai jungties skersmuo iki 160 mm  montavimas.</t>
  </si>
  <si>
    <t>Lanksčių ortakių iki Ø160 montavimas.</t>
  </si>
  <si>
    <t>Plienių sraigtinių ortakių, kurių diametras iki 160 mm montavimas.</t>
  </si>
  <si>
    <t>Plienių sraigtinių ortakių, kurių diametras iki 315 mm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</si>
  <si>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</si>
  <si>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</si>
  <si>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</si>
  <si>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</si>
  <si>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</si>
  <si>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</si>
  <si>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</si>
  <si>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</si>
  <si>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</si>
  <si>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</si>
  <si>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</si>
  <si>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</si>
  <si>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</si>
  <si>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</si>
  <si>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</si>
  <si>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</si>
  <si>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</si>
  <si>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Revizinių durelių montavimas, plieninės, su užraktu, vidinis plotis +/- 10 proc. 296x396 mm., spalvą derinti prie interjiero.</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</si>
  <si>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</si>
  <si>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</si>
  <si>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</si>
  <si>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</si>
  <si>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</si>
  <si>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</si>
  <si>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</si>
  <si>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</si>
  <si>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</si>
  <si>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</si>
  <si>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</si>
  <si>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</si>
  <si>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</si>
  <si>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Vidaus vandentiekio vamzdyno tiesimas iš plieninių cinkuotų vamzdžių, kurių skersmuo 15 - 25 mm.  </t>
  </si>
  <si>
    <t xml:space="preserve">Vidaus vandentiekio vamzdyno tiesimas iš plieninių cinkuotų vamzdžių, kurių skersmuo 32 - 50 mm. </t>
  </si>
  <si>
    <t xml:space="preserve">Plieninių vamzdžių, kurių skersmuo 15 - 25 mm jungimas movomis, alkūnėmis, perėjimais, trišakiais.  </t>
  </si>
  <si>
    <t xml:space="preserve">Plieninių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</si>
  <si>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</si>
  <si>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</si>
  <si>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</si>
  <si>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</si>
  <si>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</si>
  <si>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iki 32 mm.</t>
  </si>
  <si>
    <t>Movinės armatūros demontavimas, kai vamzdžio skersmuo nuo 40 mm iki 50 mm.</t>
  </si>
  <si>
    <t xml:space="preserve">Uždaromųjų ventilių montavimas, kai sąlyginis skesmuo nuo 15 mm iki 25 mm. </t>
  </si>
  <si>
    <t xml:space="preserve">Uždaromųjų ventilių montavimas, kai sąlyginis skesmuo 32 mm. </t>
  </si>
  <si>
    <t xml:space="preserve">Uždaromųjų ventilių montavimas, kai sąlyginis skesmuo nuo 40 mm iki 50 mm. </t>
  </si>
  <si>
    <t>Magistralinio vamzdyno šachtų grindyse išardymas (išdaužant angas grindyse) ir atstatymas (užbetonuojant), įrengiant revizinius liukus +/- 5 proc. 400x500 mm.</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</si>
  <si>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</si>
  <si>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</si>
  <si>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</si>
  <si>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</si>
  <si>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</si>
  <si>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Magistralinio vamzdyno šachtų grindyse išardymas (išdaužant angas grindyse) ir atstatymas (užbetonuojant), įrengiant revizinius liukus +/- 5 proc. 400x500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</si>
  <si>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</si>
  <si>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</si>
  <si>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</si>
  <si>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</si>
  <si>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</si>
  <si>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</si>
  <si>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Unitazų montavimas su prijungtais nuplovimo bakeliais/ŽN.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</si>
  <si>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</si>
  <si>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</si>
  <si>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</si>
  <si>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</si>
  <si>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</si>
  <si>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</si>
  <si>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</si>
  <si>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</si>
  <si>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Rankšluosčių džiovintuvų montavimas, kai džiovintuvas 1 bangos.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</si>
  <si>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</si>
  <si>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</si>
  <si>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</si>
  <si>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</si>
  <si>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</si>
  <si>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</si>
  <si>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Plieninių šildymų vamzdynų jungimas presuojamomis movomis, alkūnėmis, trišakiais, perėjimais (vamzdžio skersmuo iki 32 mm).</t>
  </si>
  <si>
    <t xml:space="preserve">Plieninių šildymų vamzdynų jungimas presuojamomis movomis, alkūnėmis, trišakiais, perėjimais (vamzdžio skersmuo nuo 35 mm iki 50 mm). </t>
  </si>
  <si>
    <t xml:space="preserve">Šildymo vamzdynų tiesimas iš plastikinių daugiasluoksnių vamzdžių, kurių skersmuo iki 32 mm. </t>
  </si>
  <si>
    <t>Šildymo vamzdynų tiesimas iš plastikinių daugiasluoksnių vamzdžių, kurių skersmuo nuo 40 mm iki 50 mm.</t>
  </si>
  <si>
    <t>Daugiasluoksnių vamzdžių jungimas presuojamomis movomis, alkūnėmis, trišakiais, perėjimais (vamzdžio skersmuo iki 32 mm).</t>
  </si>
  <si>
    <t>Daugiasluoksnių vamzdžių jungimas presuojamomis movomis, alkūnėmis, trišakiais, perėjimais (vamzdžio skersmuo nuo 40 mm iki 50 mm).</t>
  </si>
  <si>
    <t xml:space="preserve">Movinių ventilių, kurių skersmuo nuo 15 mm iki 20 mm montavimas. </t>
  </si>
  <si>
    <t>Movinių ventilių, kurių skersmuo nuo 25 mm iki 32 mm montavimas.</t>
  </si>
  <si>
    <t xml:space="preserve">Movinių ventilių, kurių skersmuo nuo 40 mm iki 50 mm montavimas.  </t>
  </si>
  <si>
    <t>Vamzdynų, kurių skersmuo iki 32 mm, izoliavimas folija padengtais kevalais.</t>
  </si>
  <si>
    <t xml:space="preserve">Vamzdynų, kurių skersmuo daugiau kaip 32 mm ir mažiau kaip 57 mm, izoliavimas folija padengtais kevalais. </t>
  </si>
  <si>
    <t xml:space="preserve">Skylių užtaisymas gelžbetonio perdenginiuose, paklojus vamzdžius. </t>
  </si>
  <si>
    <t>Plieninių dėklų vamzdžiams per atitvaras pagaminimas ir montavimas, kai dėklų skersmuo iki 50 mm.</t>
  </si>
  <si>
    <t>Šildymo radiatorių demontavimas</t>
  </si>
  <si>
    <t>Esamų šildymo radiatorių sumontavimas</t>
  </si>
  <si>
    <t>Plieninių šildymo radiatorių montavimas 500-600 mm aukščio iki 1600 mm. ilgio (plokščių skaičius 1 vnt.).</t>
  </si>
  <si>
    <t>Plieninių šildymo radiatorių montavimas 500-600 mm aukščio 1600 - 2000 mm ilgio (plokščių skaičius 1 vnt.).</t>
  </si>
  <si>
    <t>Plieninių šildymo radiatorių montavimas 300-450 mm aukščio iki 1600 mm ilgio (plokščių skaičius 2 vnt.).</t>
  </si>
  <si>
    <t>Plieninių šildymo radiatorių montavimas 500-600 mm aukščio iki  1600 mm ilgio (plokščių skaičius 2 vnt.).</t>
  </si>
  <si>
    <t>Plieninių šildymo radiatorių montavimas 500-600 mm aukščio 1600 - 2000 mm ilgio (plokščių skaičius 2 vnt.).</t>
  </si>
  <si>
    <t>Plieninių šildymo radiatorių montavimas 300-450 mm aukščio iki 1600 mm ilgio (plokščių skaičius 3 vnt.).</t>
  </si>
  <si>
    <t>Plieninių šildymo radiatorių montavimas 500-600 mm aukščio iki 1600 mm ilgio (plokščių skaičius 3 vnt.).</t>
  </si>
  <si>
    <t>Plieninių šildymo radiatorių montavimas 500-600 mm aukščio 1600 - 2000 mm ilgio (plokščių skaičius 3 vnt.).</t>
  </si>
  <si>
    <t>Termostatinių radiatorių vožtuvų montavimas (vožtuvai su automatiniu srauto ribojimu) (antivandalinė termostatinė galvutė).</t>
  </si>
  <si>
    <t>Termostatinių radiatorių vožtuvų montavimas (rankinio valdymo - reguliavimo vožtuvai).</t>
  </si>
  <si>
    <t>Termostatinių radiatorių vožtuvų montavimas (grįžtamo srauto reguliavimo vožtuvai).</t>
  </si>
  <si>
    <t>Šildymo sistemos atskirų stovų (atšakų) balansavimas, projektinį srautą nustatant balansiniais ventiliais (tiekiamoji ir grįžtamoji linija).</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</si>
  <si>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</si>
  <si>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</si>
  <si>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</si>
  <si>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</si>
  <si>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</si>
  <si>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</si>
  <si>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</si>
  <si>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</si>
  <si>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</si>
  <si>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</si>
  <si>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</si>
  <si>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</si>
  <si>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</si>
  <si>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</si>
  <si>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Skylių užtaisymas gelžbetonio perdenginiuose, paklojus vamzdžius</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</si>
  <si>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</si>
  <si>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</si>
  <si>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</si>
  <si>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</si>
  <si>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</si>
  <si>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</si>
  <si>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</si>
  <si>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</si>
  <si>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</si>
  <si>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</si>
  <si>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</si>
  <si>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</si>
  <si>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</si>
  <si>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</si>
  <si>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</si>
  <si>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</si>
  <si>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</si>
  <si>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</si>
  <si>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</si>
  <si>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</si>
  <si>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</si>
  <si>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</si>
  <si>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</si>
  <si>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r>
      <t>Nuotekų sistema</t>
    </r>
    <r>
      <rPr>
        <b/>
        <sz val="11"/>
        <color rgb="FFFF0000"/>
        <rFont val="Times New Roman"/>
        <family val="1"/>
        <charset val="186"/>
      </rPr>
      <t>*</t>
    </r>
  </si>
  <si>
    <r>
      <t>Šildymo sistema</t>
    </r>
    <r>
      <rPr>
        <b/>
        <sz val="11"/>
        <color rgb="FFFF0000"/>
        <rFont val="Times New Roman"/>
        <family val="1"/>
        <charset val="186"/>
      </rPr>
      <t>***</t>
    </r>
  </si>
  <si>
    <t xml:space="preserve">Reikalavimai nuotekų sistemai įrengti:
1. Plastikiniai vamzdžiai ir fasoninės dalys.
1.1. Beslėgiai vamzdžiai ir fasoninės dalys. Techninės charakteristikos: maksimali darbo temperatūra - +90°C; vamzdžių ir fasoninių dalių jungtys - minkštos gumos; žiedai, atsparūs agresyvioms medžiagoms; medžiaga – polivinilchloridas (PVC), jungimo būdas – movinis. Vamzdžiai turi išlaikyti apkrovą pagal stiprumo klasę iki 4 kN/m². Atsparūs korozijai, cheminėms medžiagoms, išoriniam ir vidiniam mechaniniam poveikiui.
1.2. Slėginiai vamzdžiai ir fasoninės dalys. Techninės charakteristikos: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Atsparūs korozijai ir cheminėms medžiagoms.
2. Vamzdyno montavimas. Visi nuotekų vamzdžiai montuojami su nuolydžiu tekėjimo kryptimi. Vamzdynų posūkiai ir sujungimai įrengiami iš standartinių fasoninių dalių. Buitinių nuotekų atvirai keičiami stovai tvirtinami apkabomis prie statybinių konstrukcijų, rūsio patalpose kiekvienam stovui numatoma po dvi apkabas viršuje judinamoji ir apačioje nejudamojo tvirtinimo apkaba, taip pat revizijos kiekvienam keičiamam stovui. Magistralinio vamzdyno susikirtimo vietose, montuojamos pralaidos. Gulstieji vamzdynai su stovais jungiami trišakiais. Stovai prie magistralinio vamzdyno jungiami per dvi 45° alkūnes. Jei vamzdis kerta konstrukciją, susikirtimo vietoje turi būti specialus futliaras, leidžiantis vamzdžiui viduje judėti, kad pastato konstrukcija nepažeistų vamzdžio. Sumontavus ventiliacinį kanalizacijos vožtuvą (alsuoklį) apšiltinti, kad būtų išvengta rasojimo.  
3. Vakuuminis oro vožtuvas - alsuoklis: Vakuuminiai oro vožtuvai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</si>
  <si>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r>
      <rPr>
        <b/>
        <sz val="11"/>
        <color rgb="FFFF0000"/>
        <rFont val="Times New Roman"/>
        <family val="1"/>
        <charset val="186"/>
      </rPr>
      <t>*</t>
    </r>
    <r>
      <rPr>
        <b/>
        <sz val="11"/>
        <color indexed="8"/>
        <rFont val="Times New Roman"/>
        <family val="1"/>
        <charset val="186"/>
      </rPr>
      <t xml:space="preserve">Nuotekų sistema </t>
    </r>
  </si>
  <si>
    <r>
      <rPr>
        <b/>
        <sz val="11"/>
        <color rgb="FFFF0000"/>
        <rFont val="Times New Roman"/>
        <family val="1"/>
        <charset val="186"/>
      </rPr>
      <t>**</t>
    </r>
    <r>
      <rPr>
        <b/>
        <sz val="11"/>
        <color indexed="8"/>
        <rFont val="Times New Roman"/>
        <family val="1"/>
        <charset val="186"/>
      </rPr>
      <t>Vandentiekio sistema</t>
    </r>
  </si>
  <si>
    <t xml:space="preserve">Reikalavimai vandentiekio sistemai įrengti:
1. Polipropileniniai vamzdžiai PPR ir fasoninės dalys. Vamzdžiai ir plastikinės jungtys turi būti pritaikyti - šalto, karšto ir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 Vamzdyno montavimas. Vandentiekio vamzdynų nuolydis į išleidimo čiaupo pusė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3.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Neleidžiama izoliacinėse konstrukcijose naudoti medžiagų, turinčių asbesto. Atvirai vedamas skirstomasis vamzdynas neizoliuojamas (nuo stovo iki prietaisų).
4.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t>
  </si>
  <si>
    <r>
      <rPr>
        <b/>
        <sz val="11"/>
        <color rgb="FFFF0000"/>
        <rFont val="Times New Roman"/>
        <family val="1"/>
        <charset val="186"/>
      </rPr>
      <t>***</t>
    </r>
    <r>
      <rPr>
        <b/>
        <sz val="11"/>
        <color indexed="8"/>
        <rFont val="Times New Roman"/>
        <family val="1"/>
        <charset val="186"/>
      </rPr>
      <t>Šildymo sistema</t>
    </r>
  </si>
  <si>
    <t>1 LENTELĖJE NENURODYTI DARBAI, TINKAMAM REMONTUI ATLIKTI BŪTINI DARBAI                                                                          2 lentelė</t>
  </si>
  <si>
    <t xml:space="preserve"> Vandentiekio sistema**</t>
  </si>
  <si>
    <t xml:space="preserve">8. Pasiūlymas galioja iki konkurso sąlygų 8.1 punkte nurodyto termino. </t>
  </si>
  <si>
    <t>9. Jeigu mūsų pasiūlymas bus priimtas, mes sutinkame konkurso sąlygose nurodytu terminu sudaryti sutartį.</t>
  </si>
  <si>
    <t>Įrašyti abi reikalaujamas reikšmes:
1. Subrangovams numatomi perduoti atlikti darbai / paslaugos (įvardinti konkrečiai darbus / paslaugas); 
2. Subrangovams perduodama sutarties dalis % ar Eur sutarties kainoje</t>
  </si>
  <si>
    <t>Kvazisubrangovo vardas ir pavardė</t>
  </si>
  <si>
    <t>Dokumento puslapių skaičius</t>
  </si>
  <si>
    <t>PASTABOS:  – 10 ir 12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VPĮ 55 str. 9 d. nuostatoms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</si>
  <si>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rPr>
        <b/>
        <i/>
        <sz val="12"/>
        <color rgb="FFFF0000"/>
        <rFont val="Times New Roman"/>
        <family val="1"/>
        <charset val="186"/>
      </rPr>
      <t>Pastaba:</t>
    </r>
    <r>
      <rPr>
        <b/>
        <sz val="12"/>
        <color rgb="FFFF0000"/>
        <rFont val="Times New Roman"/>
        <family val="1"/>
        <charset val="186"/>
      </rPr>
      <t xml:space="preserve"> </t>
    </r>
    <r>
      <rPr>
        <b/>
        <i/>
        <sz val="12"/>
        <color rgb="FFFF0000"/>
        <rFont val="Times New Roman"/>
        <family val="1"/>
        <charset val="186"/>
      </rPr>
      <t>Tiekėjai 1 lentelėje nurodo taikomą (jei taikoma) PVM tarifą (5-tas lentelės stulpelis) ir įkainį (6-tas lentelės stulpelis). 6 stulpelyje darbų įkainį pageidaujama nurodyti ne daugiau kaip 2</t>
    </r>
    <r>
      <rPr>
        <b/>
        <i/>
        <u/>
        <sz val="12"/>
        <color rgb="FFFF0000"/>
        <rFont val="Times New Roman"/>
        <family val="1"/>
        <charset val="186"/>
      </rPr>
      <t xml:space="preserve"> skaitmenų po kablelio </t>
    </r>
    <r>
      <rPr>
        <b/>
        <i/>
        <sz val="12"/>
        <color rgb="FFFF0000"/>
        <rFont val="Times New Roman"/>
        <family val="1"/>
        <charset val="186"/>
      </rPr>
      <t>tikslumu. Kiti pasiūlymo kainos skaičiavimai bus paskaičiuoti automatiškai. 2 lentelės 5 stulpelyje Tiekėjas nurodo Tinkamam remontui atlikti būtiniems darbams įsigyti siūlomą NUOLAIDĄ proc. (įrašyti siūlomą nuolaidą be procento ženklo) ne daugiau kaip 2</t>
    </r>
    <r>
      <rPr>
        <b/>
        <i/>
        <u/>
        <sz val="12"/>
        <color rgb="FFFF0000"/>
        <rFont val="Times New Roman"/>
        <family val="1"/>
        <charset val="186"/>
      </rPr>
      <t xml:space="preserve"> skaitmenų po kablelio tikslumu</t>
    </r>
    <r>
      <rPr>
        <b/>
        <i/>
        <sz val="12"/>
        <color rgb="FFFF0000"/>
        <rFont val="Times New Roman"/>
        <family val="1"/>
        <charset val="186"/>
      </rPr>
      <t>, kiti 2 lentelėje nurodyti paslaičiavimai bus atlikti automatiškai.</t>
    </r>
  </si>
  <si>
    <t>Įrašyti abi reikalaujamas reikšmes:
1. Ūkio subjektams, kurių pajėgumais remiasi,  numatomos perduoti paslaugos / darbai (įvardinti konkrečiai paslaugas / darbus); 
2. Ūkio subjektams, kurių pajėgumais remiasi,   perduodama sutarties dalis % ar Eur sutarties kainoje.</t>
  </si>
  <si>
    <t>Vidinių  gelžbetoninių palangių remontas (glaistymas, sustiprinimo kampų uždėjimas, gruntavimas, šlifavimas, dažymas (dažų atsparumo trynimui 1 klasė).</t>
  </si>
  <si>
    <t>10. Vykdant sutartį pasitelksiu šiuos ūkio subjektus, kurių pajėgumais remiuosi¹</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</si>
  <si>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</si>
  <si>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r>
      <t>11. Vykdant sutartį pasitelksiu šiuos subrangovus</t>
    </r>
    <r>
      <rPr>
        <b/>
        <sz val="12"/>
        <color rgb="FF00B050"/>
        <rFont val="Times New Roman"/>
        <family val="1"/>
        <charset val="186"/>
      </rPr>
      <t>²</t>
    </r>
  </si>
  <si>
    <t>²Pildyti tuomet, jei sutarties vykdymui bus pasitelkti subrangovai, kurių kvalifikacija tiekėjas nesiremia, kad atitiktų kvalifikacijos reikalavimus.</t>
  </si>
  <si>
    <t>³Pildyti tuomet, jei sutarties vykdymui bus pasitelkti kvazisubrangovai, kurių pajėgumais tiekėjas remiasi, kad atitiktų kvalifikacijos reikalavimus. 
Pateikiama kvazisubrangovų pasirašytas laisvos formos sutikimas, patvirtinantis atlikti sutartyje nurodytus darbus ir tiekėjo ar ūkio subjekto, kurio pajėgumais tiekėjas remiasi, patvirtinimas, kad laimėjęs konkursą, įdarbins šį kvazisubrangovą (tik tuo atveju, jei šis specialistas nesiūlomas kaip ūkio subjektas, kurio pajėgumais tiekėjas remiasi).</t>
  </si>
  <si>
    <r>
      <t>12. Vykdant sutartį pasitelksiu šiuos specialistus, kuriuos ketinu įdarbinti (toliau - kvazisubrangovas)</t>
    </r>
    <r>
      <rPr>
        <b/>
        <sz val="12"/>
        <rFont val="Times New Roman"/>
        <family val="1"/>
        <charset val="186"/>
      </rPr>
      <t>³</t>
    </r>
    <r>
      <rPr>
        <b/>
        <sz val="12"/>
        <color theme="1"/>
        <rFont val="Times New Roman"/>
        <family val="1"/>
        <charset val="186"/>
      </rPr>
      <t>:</t>
    </r>
  </si>
  <si>
    <t>13. Šiame pasiūlyme yra pateikta ir konfidenciali informacija (dokumentai su konfidencialia informacija įsegti atskirai)⁴:</t>
  </si>
  <si>
    <t xml:space="preserve">⁴Pildyti tuomet, jei bus pateikta konfidenciali informacija. Tiekėjas negali nurodyti, kad konfidenciali yra pasiūlymo kaina arba, kad visas pasiūlymas yra konfidencialus. </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</si>
  <si>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</si>
  <si>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 sutarties vykdymo metu.</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</si>
  <si>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</si>
  <si>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</si>
  <si>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</si>
  <si>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Lubų remontas (nuvalant senus dažus, tinko remontas, glaistymas, gruntavimas, dažymas vandenianiais emulsiniais dažais2 kartus (dažai 1 klasės, skirti viešosios paskirties pastatų patalpoms). Dokumentai, pagrindžiantys nurodytų dažų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</si>
  <si>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</si>
  <si>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</si>
  <si>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</si>
  <si>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</si>
  <si>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</si>
  <si>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</si>
  <si>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</si>
  <si>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</si>
  <si>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Esamų apasuginių ir priešgaisrinių daviklių permontavimas (tuo atveju kai  įrenginėjamos pakabinamos lubos ir daviklius reikalinga permontuoti žemiau pakabinamų lubų).</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</si>
  <si>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</si>
  <si>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1 priemonė – transportuojant visas statybvietėje susidarančias statybines medžiagas į statybvietę ir iš jos, naudojami daugkartiniai konteineriai, išskyrus kai susidarančios atliekos turi būti perdirbamos ar vežamos į MBA</t>
  </si>
  <si>
    <t>2 priemonė – bus pakartotinai naudojamos, perdirbamos ar kitaip naudojamos griovimo ir statybos procesuose susidariusios atliekos</t>
  </si>
  <si>
    <r>
      <rPr>
        <b/>
        <sz val="12"/>
        <color theme="1"/>
        <rFont val="Times New Roman"/>
        <family val="1"/>
        <charset val="186"/>
      </rPr>
      <t>3.</t>
    </r>
    <r>
      <rPr>
        <sz val="12"/>
        <color theme="1"/>
        <rFont val="Times New Roman"/>
        <family val="1"/>
        <charset val="186"/>
      </rPr>
      <t xml:space="preserve"> </t>
    </r>
    <r>
      <rPr>
        <b/>
        <sz val="12"/>
        <color theme="1"/>
        <rFont val="Times New Roman"/>
        <family val="1"/>
        <charset val="186"/>
      </rPr>
      <t xml:space="preserve">Aplinkos apsaugos priemonių taikymo kriterijus: </t>
    </r>
    <r>
      <rPr>
        <sz val="12"/>
        <color theme="1"/>
        <rFont val="Times New Roman"/>
        <family val="1"/>
        <charset val="186"/>
      </rPr>
      <t xml:space="preserve">tiekėjo siūlomi įsipareigojamai taikyti aplinkos apsaugos priemones statybos darbų metu:                                 </t>
    </r>
    <r>
      <rPr>
        <b/>
        <sz val="12"/>
        <color theme="1"/>
        <rFont val="Times New Roman"/>
        <family val="1"/>
        <charset val="186"/>
      </rPr>
      <t/>
    </r>
  </si>
  <si>
    <t xml:space="preserve">Reikalavimai šildymo sistemai: 
1. Vamzdžiai. Vamzdynas montuojami plieniniais arba daugiasluoksniais  presuojamais vamzdžiais. Kanaluose magistralinis vamzdynas montuojamas plieniniais virinamais vamzdžiais, plieniniais arba daugiasluoksniais presuojamais vamzdžiais, patalpose plieniniais arba daugiasluoksniais presuojamais vamzdžiais. Presuojami plieniniai vamzdžiai ir jų techninės charakteristikos turi atitikti EN 10305 keliamus reikalavimus. Sujungimus atlikti naudojant sistemines plienines jungtis su vidine tarpine iš etilo propileno kaučiuko (EPDM) su funkcija LBP, kuri leidžia aptikti neužpresuotus sujungimus, vadinamas kontroliuojamas pratekėjimas esant 1,5 bar slėgiui. Vamzdžiai gaminami iš plieno, kurio mechaninės savybės tokios: Vamzdynų darbo režimas: slėgis iki 1,6 MPa; Temperatūra: iki 135 °C (EPDM), trumpalaikė 150°C (EPDM). Linijinio pailgėjimo koeficientas 0,0108 mm/mK (4m vamzdžio pailgėjimas prie dt60°C 2,59mm)‘ šiluminis laidumas 58 W/m²K, sienelių vidinio paviršiaus šiurkštumas 0,01mm. Vamzdžiai gamykliškai yra galvanizuoti, t. y. cinkuoti. Visi fitingai naudojami tik to pačio gamintojo, sujungimai atliekami laikantis gamintojo reikalavimų. Plieniniai vandens-dujų vamzdžiai turi būti pagaminti pagal EN 10255 arba analogišką standartą. Jų paviršiai turi būti gruntuoti gamykloje. Jų galai turi būti nupjauti statmenai, nuvalyti nuo atplaišų ir uždengti aklėmis. Vamzdynų siuntas priima rangovas ir atsako už kokybę. Plieninių vamzdžių alkūnės ir praėjimai turi būti pagaminti iš tos pačios plieno markės kaip pagrindiniai vamzdynai, padengti gruntuose ir atitikti EN standartus. Plieniniai magistraliniai vamzdžiai tarpusavyje jungiami suvirinimo būdu. Armatūra prie vamzdžių jungiama flanšiniu, virinimo arba srieginiu būdu, vamzdynas turi būti paruoštas antikoroziniam padengimui: vamzdynai, kurie neturi gamyklinės gruntuotės, turi būti nuvalyti iki metalinio blizgesio ir padengti gruntuote. Atlikus suvirinimo darbus, sandūros turi būti nuvalytos nuo suvirinimo šlakų, nuriebalinamos ir padengiamos gruntuote. Taip paruošti vamzdynų paviršiai dengiami dviem antikorozinės dangos sluoksniais. Antikorozinė danga turi būti atspari karščiui 120°C.  Daugiasluoksniai vamzdžiai turi atitikti DIN 16892/93.Vamzdis sudarytas iš penkių sluoksnių. Pagrindinis sluoksnis tai aliuminio vamzdis, suvirintas išilgine sandarine siūle. Sandarinė siūlė suvirinta lazeriu. Vamzdžiai turi storą aliuminio sluoksnį – 0,4 mm (nuo Ø 14 mm iki Ø 20 mm) ir 0,5 mm (Ø 26 ir Ø 32 mm). Sekantys du sluoksniai išorėje ir vidinėje aliuminio vamzdžio pusėje – klijai. Jie tvirtai ir elastingai sujungia aliumininį vamzdį su modifikuoto polietileno sluoksniais. Darbinė temperatūra 95ºC, slėgis iki 10 bar. Vamzdžių galai privalo turėti statmeną ašiai pjūvį. Vamzdžio įlinkis per ašį neturi viršyti 2mm, kai vamzdžio skersmuo iki 20 mm ir 1,5 mm didesnio skersmens vamzdžiams. Vamzdžiai jungiami žalvarinėmis arba plastikinėmis fasoninėmis jungtimis.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prieinamose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t>
  </si>
  <si>
    <t>Sienų remontas (nuvalant senus dažus ar tapetus ar kita seną dangą;  tinkavimas;  tinkavimo, glaistymo kampų uždėjimas; gruntavimas; glaistymas 2 sluoksniais;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</si>
  <si>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Statybinių atliekų (mišrios statybinės ir buitinės atliekos) išvežimas (įvertinant pakrovimo, panešimo, transportavimo ir utilizavimo sąnaudas). Dokumentai pagrindžiantys statybinių atliekų utilizavimą bus reikalaujami sutarties vykdymo metu).</t>
  </si>
  <si>
    <r>
      <rPr>
        <i/>
        <u/>
        <sz val="11"/>
        <rFont val="Times New Roman"/>
        <family val="1"/>
        <charset val="186"/>
      </rPr>
      <t>Pastaba:</t>
    </r>
    <r>
      <rPr>
        <i/>
        <sz val="11"/>
        <rFont val="Times New Roman"/>
        <family val="1"/>
        <charset val="186"/>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</si>
  <si>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r>
      <t xml:space="preserve">Tiekėjui nurodžius siūlomus įsipareigojamus taikyti aplinkos apsaugos priemones statybos darbų metu, kartu pateikiama </t>
    </r>
    <r>
      <rPr>
        <b/>
        <i/>
        <sz val="12"/>
        <color theme="1"/>
        <rFont val="Times New Roman"/>
        <family val="1"/>
        <charset val="186"/>
      </rPr>
      <t>Tiekėjo deklaracija / pasižadėjimas taikyti aplinkos apsaugos priemones, užpildyta pagal pirkimo sąlygų 9 priedą</t>
    </r>
  </si>
  <si>
    <r>
      <rPr>
        <i/>
        <u/>
        <sz val="11"/>
        <color theme="1"/>
        <rFont val="Times New Roman"/>
        <family val="1"/>
        <charset val="186"/>
      </rPr>
      <t>Pastaba</t>
    </r>
    <r>
      <rPr>
        <u/>
        <sz val="10"/>
        <color theme="1"/>
        <rFont val="Times New Roman"/>
        <family val="1"/>
        <charset val="186"/>
      </rPr>
      <t>.</t>
    </r>
    <r>
      <rPr>
        <sz val="10"/>
        <color theme="1"/>
        <rFont val="Times New Roman"/>
        <family val="1"/>
        <charset val="186"/>
      </rPr>
      <t xml:space="preserve"> </t>
    </r>
    <r>
      <rPr>
        <i/>
        <sz val="12"/>
        <color theme="1"/>
        <rFont val="Times New Roman"/>
        <family val="1"/>
      </rPr>
      <t xml:space="preserve">Papildomas atliktiems darbams taikomas statinio garantinis terminas – tiekėjo suteikiamas papildomas terminas, viršijantis privalomą teisės aktais nustatytą 5 metų garantinį terminą. Perkančioji organizacija vertindama pasiūlymus, balus (V) skirs ne daugiau kaip už 5 metus papildomo garantinio termino,       t. y., jei tiekėjas nepasiūlys papildomo garantinio termino, jam bus skiriama 0 balų, jei konkurso sąlygų 2 priedo 2 punkte nurodys daugiau kaip 5 metus, skaičiuojant šio kriterijaus reikšmę bus vertinama, kad tiekėjas pasiūlė maksimalų 5 metų papildomą garantinį terminą. </t>
    </r>
  </si>
  <si>
    <r>
      <t xml:space="preserve">Tiekėjas turi atsakingai įvertinti savo pajėgumą ir siūlyti tik tas aplinkos apsaugos priemones, kurių gebės laikytis ir teikti įrodymus apie jų laikymąsi visą sutarties vykdymo laikotarpį.
Jei tiekėjas savo pasiūlyme nenurodys nei vienos iš dviejų aplinkos apsaugos priemonių, t. y., neprisiims įsipareigojimo jų taikyti statybos darbų metu ar nepateiks Tiekėjo deklaracijos / pasižadėjimo taikyti aplinkos apsaugos priemones, užpildytos pagal pirkimo sąlygų 9 priedą, jam bus skiriama 0 balų.                                                                    </t>
    </r>
    <r>
      <rPr>
        <b/>
        <i/>
        <u/>
        <sz val="12"/>
        <color theme="1"/>
        <rFont val="Times New Roman"/>
        <family val="1"/>
        <charset val="186"/>
      </rPr>
      <t>Sutartyje numatytos sankcijos už šių įsipareigojimų nevykdymą.</t>
    </r>
    <r>
      <rPr>
        <i/>
        <sz val="12"/>
        <color theme="1"/>
        <rFont val="Times New Roman"/>
        <family val="1"/>
        <charset val="186"/>
      </rPr>
      <t xml:space="preserve">
</t>
    </r>
  </si>
  <si>
    <t>DĖL KAUNO MIESTO SAVIVALDYBĖS NUOSAVYBĖS IR PATIKĖJIMO TEISE VALDOMŲ PASTATŲ (IKIMOKYKLINIO UGDYMO ĮSTAIGŲ) VIDAUS PATALPŲ REMONTO DARBŲ PIRKIMO</t>
  </si>
  <si>
    <t>1. Išnagrinėję konkurso sąlygas, įskaitant jų priedus, mes siūlome, pagal sutarties sąlygas, techninę spacifikaciją ir kitus pirkimo dokumentus atlikti Kauno miesto savivaldybės nuosavybės ir patikėjimo teise valdomų pastatų (ikimokyklinio ugdymo įstaigų) vidaus patalpų remonto darbus už (1 lentelės 8 stulpelio suminės eilutės ir 2 lentelės 7 stulpelio 1 eilutės SUMA):</t>
  </si>
  <si>
    <t>Kaunas</t>
  </si>
  <si>
    <t>UAB Instart LT</t>
  </si>
  <si>
    <t>R. Kalantos g. 76C, LT-52365 Kaunas</t>
  </si>
  <si>
    <t>Audrius Janušauskis</t>
  </si>
  <si>
    <t>audrius@instart.lt</t>
  </si>
  <si>
    <t>LT334010051003999694 AB Luminor bankas, Banko kodas 40100</t>
  </si>
  <si>
    <r>
      <t xml:space="preserve">2.  Atliktiems darbams suteiksime šį papildomą (viršijantį privalomąjį teisės aktais nustatytą 5 metų garantinį terminą) garantinį terminą: </t>
    </r>
    <r>
      <rPr>
        <b/>
        <sz val="12"/>
        <color rgb="FFFF0000"/>
        <rFont val="Times New Roman"/>
        <family val="1"/>
        <charset val="186"/>
      </rPr>
      <t>5 metai (įrašyti).</t>
    </r>
  </si>
  <si>
    <r>
      <t>taikoma (</t>
    </r>
    <r>
      <rPr>
        <i/>
        <sz val="12"/>
        <color theme="1"/>
        <rFont val="Times New Roman"/>
        <family val="1"/>
        <charset val="186"/>
      </rPr>
      <t>taikoma/netaikoma, įrašyti</t>
    </r>
    <r>
      <rPr>
        <sz val="12"/>
        <color theme="1"/>
        <rFont val="Times New Roman"/>
        <family val="1"/>
        <charset val="186"/>
      </rPr>
      <t xml:space="preserve">) </t>
    </r>
  </si>
  <si>
    <t>EBVPD</t>
  </si>
  <si>
    <t>Pasiūlymo galiojimo užtikrinimas</t>
  </si>
  <si>
    <t>Tiekėjo deklaracija / pasižadėjimas taikyti aplinkos apsaugos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</si>
</sst>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sz val="11"/>
      <color indexed="8"/>
      <name val="Calibri"/>
      <family val="2"/>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sz val="10"/>
      <color indexed="8"/>
      <name val="Times New Roman"/>
      <family val="1"/>
    </font>
    <font>
      <sz val="9"/>
      <name val="Times New Roman"/>
      <family val="1"/>
      <charset val="186"/>
    </font>
    <font>
      <i/>
      <sz val="12"/>
      <color theme="1"/>
      <name val="Times New Roman"/>
      <family val="1"/>
    </font>
    <font>
      <b/>
      <sz val="12"/>
      <color indexed="8"/>
      <name val="Times New Roman"/>
      <family val="1"/>
    </font>
    <font>
      <sz val="10"/>
      <color theme="1"/>
      <name val="Times New Roman"/>
      <family val="1"/>
      <charset val="186"/>
    </font>
    <font>
      <b/>
      <sz val="12"/>
      <color rgb="FFFF0000"/>
      <name val="Times New Roman"/>
      <family val="1"/>
      <charset val="186"/>
    </font>
    <font>
      <b/>
      <i/>
      <sz val="12"/>
      <color rgb="FFFF0000"/>
      <name val="Times New Roman"/>
      <family val="1"/>
      <charset val="186"/>
    </font>
    <font>
      <b/>
      <i/>
      <u/>
      <sz val="12"/>
      <color rgb="FFFF0000"/>
      <name val="Times New Roman"/>
      <family val="1"/>
      <charset val="186"/>
    </font>
    <font>
      <i/>
      <u/>
      <sz val="11"/>
      <color theme="1"/>
      <name val="Times New Roman"/>
      <family val="1"/>
      <charset val="186"/>
    </font>
    <font>
      <u/>
      <sz val="10"/>
      <color theme="1"/>
      <name val="Times New Roman"/>
      <family val="1"/>
      <charset val="186"/>
    </font>
    <font>
      <sz val="10"/>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b/>
      <sz val="11"/>
      <color rgb="FFFF0000"/>
      <name val="Times New Roman"/>
      <family val="1"/>
      <charset val="186"/>
    </font>
    <font>
      <sz val="11"/>
      <color theme="1"/>
      <name val="Times New Roman"/>
      <family val="1"/>
      <charset val="186"/>
    </font>
    <font>
      <b/>
      <sz val="12"/>
      <color indexed="8"/>
      <name val="Times New Roman"/>
      <family val="1"/>
      <charset val="186"/>
    </font>
    <font>
      <i/>
      <sz val="11"/>
      <color theme="1"/>
      <name val="Times New Roman"/>
      <family val="1"/>
      <charset val="186"/>
    </font>
    <font>
      <b/>
      <i/>
      <sz val="11"/>
      <color theme="1"/>
      <name val="Times New Roman"/>
      <family val="1"/>
      <charset val="186"/>
    </font>
    <font>
      <b/>
      <i/>
      <sz val="12"/>
      <color indexed="8"/>
      <name val="Times New Roman"/>
      <family val="1"/>
      <charset val="186"/>
    </font>
    <font>
      <b/>
      <i/>
      <sz val="11"/>
      <color indexed="8"/>
      <name val="Times New Roman"/>
      <family val="1"/>
      <charset val="186"/>
    </font>
    <font>
      <b/>
      <i/>
      <u/>
      <sz val="11"/>
      <color theme="1"/>
      <name val="Times New Roman"/>
      <family val="1"/>
      <charset val="186"/>
    </font>
    <font>
      <b/>
      <sz val="12"/>
      <color rgb="FF00B050"/>
      <name val="Times New Roman"/>
      <family val="1"/>
      <charset val="186"/>
    </font>
    <font>
      <i/>
      <sz val="11"/>
      <name val="Times New Roman"/>
      <family val="1"/>
      <charset val="186"/>
    </font>
    <font>
      <i/>
      <u/>
      <sz val="11"/>
      <name val="Times New Roman"/>
      <family val="1"/>
      <charset val="186"/>
    </font>
    <font>
      <b/>
      <i/>
      <sz val="12"/>
      <color theme="1"/>
      <name val="Times New Roman"/>
      <family val="1"/>
      <charset val="186"/>
    </font>
    <font>
      <b/>
      <i/>
      <u/>
      <sz val="12"/>
      <color theme="1"/>
      <name val="Times New Roman"/>
      <family val="1"/>
      <charset val="186"/>
    </font>
    <font>
      <b/>
      <sz val="12"/>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38" fillId="0" borderId="0"/>
  </cellStyleXfs>
  <cellXfs count="27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0" fillId="0" borderId="0" xfId="0" applyFill="1" applyProtection="1">
      <protection locked="0"/>
    </xf>
    <xf numFmtId="0" fontId="8"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2" fontId="6" fillId="0" borderId="0" xfId="0" applyNumberFormat="1" applyFont="1" applyBorder="1" applyAlignment="1" applyProtection="1">
      <alignment vertical="top"/>
      <protection hidden="1"/>
    </xf>
    <xf numFmtId="0" fontId="9" fillId="0" borderId="0" xfId="0" applyFont="1" applyBorder="1" applyAlignment="1" applyProtection="1">
      <alignment horizontal="center" wrapText="1"/>
      <protection locked="0"/>
    </xf>
    <xf numFmtId="0" fontId="0" fillId="0" borderId="0" xfId="0" applyFont="1" applyProtection="1">
      <protection locked="0"/>
    </xf>
    <xf numFmtId="0" fontId="4" fillId="0" borderId="4" xfId="0" applyFont="1" applyFill="1" applyBorder="1" applyAlignment="1" applyProtection="1">
      <alignment horizontal="left" shrinkToFit="1"/>
      <protection locked="0"/>
    </xf>
    <xf numFmtId="0" fontId="0" fillId="0" borderId="0" xfId="0" applyAlignment="1" applyProtection="1">
      <protection locked="0"/>
    </xf>
    <xf numFmtId="0" fontId="10" fillId="0" borderId="0" xfId="0" applyFont="1" applyProtection="1">
      <protection hidden="1"/>
    </xf>
    <xf numFmtId="0" fontId="11" fillId="0" borderId="0" xfId="0" applyFont="1" applyFill="1" applyBorder="1" applyAlignment="1" applyProtection="1">
      <alignment horizontal="left" vertical="top" wrapText="1"/>
      <protection hidden="1"/>
    </xf>
    <xf numFmtId="0" fontId="23" fillId="4" borderId="2" xfId="0" applyFont="1" applyFill="1" applyBorder="1" applyAlignment="1" applyProtection="1">
      <alignment horizontal="center" vertical="center"/>
      <protection hidden="1"/>
    </xf>
    <xf numFmtId="0" fontId="23" fillId="4" borderId="2" xfId="0" applyFont="1" applyFill="1" applyBorder="1" applyAlignment="1" applyProtection="1">
      <alignment horizontal="right" vertical="center"/>
      <protection hidden="1"/>
    </xf>
    <xf numFmtId="1"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hidden="1"/>
    </xf>
    <xf numFmtId="0" fontId="23" fillId="0" borderId="2" xfId="0" applyFont="1" applyBorder="1" applyAlignment="1" applyProtection="1">
      <alignment horizontal="center" vertical="center"/>
      <protection hidden="1"/>
    </xf>
    <xf numFmtId="0" fontId="23" fillId="0" borderId="2" xfId="0" applyFont="1" applyFill="1" applyBorder="1" applyAlignment="1" applyProtection="1">
      <alignment horizontal="center" vertical="center" wrapText="1"/>
      <protection hidden="1"/>
    </xf>
    <xf numFmtId="2" fontId="23" fillId="0" borderId="2" xfId="0" applyNumberFormat="1" applyFont="1" applyBorder="1" applyAlignment="1" applyProtection="1">
      <alignment horizontal="right" vertical="center"/>
      <protection hidden="1"/>
    </xf>
    <xf numFmtId="0" fontId="23" fillId="3" borderId="2" xfId="0" applyFont="1" applyFill="1" applyBorder="1" applyAlignment="1" applyProtection="1">
      <alignment horizontal="center" vertical="center" wrapText="1"/>
      <protection hidden="1"/>
    </xf>
    <xf numFmtId="0" fontId="23" fillId="3" borderId="2" xfId="0" applyFont="1" applyFill="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3" borderId="2" xfId="0" applyFont="1" applyFill="1" applyBorder="1" applyAlignment="1">
      <alignment horizontal="center" vertical="center" wrapText="1"/>
    </xf>
    <xf numFmtId="0" fontId="25" fillId="0" borderId="2" xfId="0" applyFont="1" applyBorder="1" applyAlignment="1" applyProtection="1">
      <alignment horizontal="center"/>
      <protection locked="0"/>
    </xf>
    <xf numFmtId="2" fontId="25" fillId="0" borderId="2" xfId="0" applyNumberFormat="1" applyFont="1" applyBorder="1" applyProtection="1">
      <protection hidden="1"/>
    </xf>
    <xf numFmtId="0" fontId="22" fillId="4" borderId="2" xfId="0" applyFont="1" applyFill="1" applyBorder="1" applyAlignment="1" applyProtection="1">
      <alignment horizontal="center" vertical="center" wrapText="1"/>
      <protection hidden="1"/>
    </xf>
    <xf numFmtId="0" fontId="23" fillId="4" borderId="2" xfId="0" applyFont="1" applyFill="1" applyBorder="1" applyAlignment="1" applyProtection="1">
      <alignment horizontal="center" vertical="center" wrapText="1"/>
      <protection hidden="1"/>
    </xf>
    <xf numFmtId="0" fontId="9" fillId="0" borderId="0" xfId="0" applyFont="1" applyBorder="1" applyAlignment="1" applyProtection="1">
      <alignment horizontal="left" vertical="top"/>
      <protection hidden="1"/>
    </xf>
    <xf numFmtId="0" fontId="21" fillId="0" borderId="22"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top"/>
      <protection locked="0"/>
    </xf>
    <xf numFmtId="0" fontId="21" fillId="4" borderId="5"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protection locked="0"/>
    </xf>
    <xf numFmtId="0" fontId="28" fillId="0" borderId="22"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1" fillId="0" borderId="22" xfId="0" applyFont="1" applyBorder="1" applyAlignment="1" applyProtection="1">
      <alignment horizontal="center" wrapText="1"/>
      <protection locked="0"/>
    </xf>
    <xf numFmtId="0" fontId="2" fillId="0" borderId="40" xfId="0" applyFont="1" applyBorder="1" applyProtection="1">
      <protection locked="0"/>
    </xf>
    <xf numFmtId="0" fontId="2" fillId="0" borderId="41" xfId="0" applyFont="1" applyBorder="1" applyProtection="1">
      <protection locked="0"/>
    </xf>
    <xf numFmtId="0" fontId="2" fillId="0" borderId="29" xfId="0" applyFont="1" applyBorder="1" applyProtection="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8" fillId="0" borderId="22" xfId="0" applyFont="1" applyBorder="1" applyAlignment="1" applyProtection="1">
      <alignment horizontal="left" vertical="top"/>
      <protection hidden="1"/>
    </xf>
    <xf numFmtId="0" fontId="25" fillId="0" borderId="22" xfId="0" applyFont="1" applyBorder="1" applyAlignment="1" applyProtection="1">
      <alignment horizontal="left" vertical="top"/>
      <protection hidden="1"/>
    </xf>
    <xf numFmtId="0" fontId="7" fillId="0" borderId="20" xfId="0" applyFont="1" applyBorder="1" applyAlignment="1" applyProtection="1">
      <alignment vertical="top" wrapText="1"/>
      <protection hidden="1"/>
    </xf>
    <xf numFmtId="2" fontId="7" fillId="3" borderId="22" xfId="0" applyNumberFormat="1" applyFont="1" applyFill="1" applyBorder="1" applyAlignment="1" applyProtection="1">
      <alignment horizontal="center" vertical="center" wrapText="1"/>
      <protection hidden="1"/>
    </xf>
    <xf numFmtId="2" fontId="2" fillId="0" borderId="22" xfId="0" applyNumberFormat="1" applyFont="1" applyBorder="1" applyAlignment="1" applyProtection="1">
      <alignment vertical="center"/>
      <protection locked="0"/>
    </xf>
    <xf numFmtId="2" fontId="2" fillId="0" borderId="21" xfId="0" applyNumberFormat="1" applyFont="1" applyBorder="1" applyAlignment="1" applyProtection="1">
      <alignment vertical="center"/>
      <protection hidden="1"/>
    </xf>
    <xf numFmtId="2" fontId="2" fillId="0" borderId="22" xfId="0" applyNumberFormat="1" applyFont="1" applyBorder="1" applyAlignment="1" applyProtection="1">
      <alignment vertical="center"/>
      <protection hidden="1"/>
    </xf>
    <xf numFmtId="0" fontId="29" fillId="0" borderId="22" xfId="0" applyFont="1" applyBorder="1" applyAlignment="1">
      <alignment horizontal="center" vertical="top" wrapText="1"/>
    </xf>
    <xf numFmtId="0" fontId="30" fillId="0" borderId="22" xfId="0" applyFont="1" applyBorder="1" applyAlignment="1" applyProtection="1">
      <alignment horizontal="center" vertical="center" wrapText="1"/>
      <protection locked="0"/>
    </xf>
    <xf numFmtId="0" fontId="30" fillId="0" borderId="22" xfId="0" applyFont="1" applyBorder="1" applyAlignment="1" applyProtection="1">
      <alignment horizontal="center" wrapText="1"/>
      <protection locked="0"/>
    </xf>
    <xf numFmtId="0" fontId="30" fillId="0" borderId="22" xfId="0" applyFont="1" applyBorder="1" applyAlignment="1" applyProtection="1">
      <alignment horizontal="center" vertical="top"/>
      <protection locked="0"/>
    </xf>
    <xf numFmtId="1" fontId="23" fillId="0" borderId="2" xfId="0" applyNumberFormat="1" applyFont="1" applyBorder="1" applyAlignment="1" applyProtection="1">
      <alignment horizontal="center" vertical="center"/>
      <protection locked="0"/>
    </xf>
    <xf numFmtId="1" fontId="25" fillId="0" borderId="2" xfId="0" applyNumberFormat="1" applyFont="1" applyBorder="1" applyAlignment="1">
      <alignment horizontal="center" vertical="center"/>
    </xf>
    <xf numFmtId="1" fontId="25" fillId="4" borderId="2" xfId="0" applyNumberFormat="1" applyFont="1" applyFill="1" applyBorder="1" applyAlignment="1">
      <alignment horizontal="center" vertical="center"/>
    </xf>
    <xf numFmtId="1" fontId="23" fillId="4" borderId="2" xfId="0" applyNumberFormat="1" applyFont="1" applyFill="1" applyBorder="1" applyAlignment="1" applyProtection="1">
      <alignment horizontal="center" vertical="center"/>
      <protection locked="0"/>
    </xf>
    <xf numFmtId="2" fontId="23" fillId="3" borderId="2" xfId="0" applyNumberFormat="1" applyFont="1" applyFill="1" applyBorder="1" applyAlignment="1" applyProtection="1">
      <alignment horizontal="center" vertical="center" wrapText="1"/>
      <protection locked="0"/>
    </xf>
    <xf numFmtId="2" fontId="23" fillId="4" borderId="2"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6"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9" fillId="0" borderId="0" xfId="0" applyFont="1" applyBorder="1" applyAlignment="1" applyProtection="1">
      <alignment horizontal="left"/>
      <protection hidden="1"/>
    </xf>
    <xf numFmtId="0" fontId="9" fillId="0" borderId="0" xfId="0" applyFont="1" applyBorder="1" applyAlignment="1" applyProtection="1">
      <protection hidden="1"/>
    </xf>
    <xf numFmtId="0" fontId="14" fillId="0" borderId="0"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39" xfId="0" applyBorder="1" applyAlignment="1" applyProtection="1">
      <alignment horizontal="center"/>
      <protection locked="0"/>
    </xf>
    <xf numFmtId="0" fontId="0" fillId="0" borderId="30" xfId="0"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2" fillId="0" borderId="37" xfId="0" applyFont="1" applyBorder="1" applyAlignment="1" applyProtection="1">
      <alignment horizontal="left" wrapText="1"/>
      <protection locked="0"/>
    </xf>
    <xf numFmtId="0" fontId="2" fillId="0" borderId="38" xfId="0" applyFont="1" applyBorder="1" applyAlignment="1" applyProtection="1">
      <alignment horizontal="left" wrapText="1"/>
      <protection locked="0"/>
    </xf>
    <xf numFmtId="0" fontId="2" fillId="0" borderId="7" xfId="0" applyFont="1" applyBorder="1" applyAlignment="1" applyProtection="1">
      <alignment horizontal="center" wrapText="1"/>
      <protection locked="0"/>
    </xf>
    <xf numFmtId="0" fontId="2" fillId="0" borderId="52" xfId="0" applyFont="1" applyBorder="1" applyAlignment="1" applyProtection="1">
      <alignment horizontal="center" wrapText="1"/>
      <protection locked="0"/>
    </xf>
    <xf numFmtId="0" fontId="2" fillId="0" borderId="50" xfId="0" applyFont="1" applyBorder="1" applyAlignment="1" applyProtection="1">
      <alignment horizontal="left" wrapText="1"/>
      <protection locked="0"/>
    </xf>
    <xf numFmtId="0" fontId="2" fillId="0" borderId="53" xfId="0" applyFont="1" applyBorder="1" applyAlignment="1" applyProtection="1">
      <alignment horizontal="left" wrapText="1"/>
      <protection locked="0"/>
    </xf>
    <xf numFmtId="0" fontId="23" fillId="0" borderId="6" xfId="0" applyFont="1" applyBorder="1" applyAlignment="1" applyProtection="1">
      <alignment horizontal="left" vertical="center" wrapText="1"/>
      <protection hidden="1"/>
    </xf>
    <xf numFmtId="0" fontId="23" fillId="0" borderId="1" xfId="0" applyFont="1" applyBorder="1" applyAlignment="1" applyProtection="1">
      <alignment horizontal="left" vertical="center" wrapText="1"/>
      <protection hidden="1"/>
    </xf>
    <xf numFmtId="0" fontId="23" fillId="0" borderId="6" xfId="0" applyFont="1" applyBorder="1" applyAlignment="1" applyProtection="1">
      <alignment horizontal="left" vertical="top" wrapText="1"/>
      <protection hidden="1"/>
    </xf>
    <xf numFmtId="0" fontId="23" fillId="0" borderId="1" xfId="0" applyFont="1" applyBorder="1" applyAlignment="1" applyProtection="1">
      <alignment horizontal="left" vertical="top" wrapText="1"/>
      <protection hidden="1"/>
    </xf>
    <xf numFmtId="0" fontId="14" fillId="0" borderId="11" xfId="0" applyFont="1" applyBorder="1" applyAlignment="1" applyProtection="1">
      <alignment horizontal="justify" vertical="top" wrapText="1"/>
      <protection locked="0"/>
    </xf>
    <xf numFmtId="0" fontId="14" fillId="0" borderId="12" xfId="0" applyFont="1" applyBorder="1" applyAlignment="1" applyProtection="1">
      <alignment horizontal="justify" vertical="top" wrapText="1"/>
      <protection locked="0"/>
    </xf>
    <xf numFmtId="0" fontId="14" fillId="0" borderId="13" xfId="0" applyFont="1" applyBorder="1" applyAlignment="1" applyProtection="1">
      <alignment horizontal="justify" vertical="top"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2" fillId="0" borderId="43"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2" fillId="0" borderId="45" xfId="0" applyFont="1" applyBorder="1" applyAlignment="1" applyProtection="1">
      <alignment horizontal="center" wrapText="1"/>
      <protection locked="0"/>
    </xf>
    <xf numFmtId="0" fontId="2" fillId="0" borderId="46" xfId="0" applyFont="1" applyBorder="1" applyAlignment="1" applyProtection="1">
      <alignment horizontal="center" wrapText="1"/>
      <protection locked="0"/>
    </xf>
    <xf numFmtId="0" fontId="5" fillId="0" borderId="0" xfId="0" applyFont="1" applyAlignment="1" applyProtection="1">
      <alignment horizontal="left" vertical="center"/>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hidden="1"/>
    </xf>
    <xf numFmtId="0" fontId="1" fillId="0" borderId="4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hidden="1"/>
    </xf>
    <xf numFmtId="0" fontId="23" fillId="0" borderId="6"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0" fontId="22" fillId="4" borderId="6" xfId="0" applyFont="1" applyFill="1" applyBorder="1" applyAlignment="1" applyProtection="1">
      <alignment horizontal="center" vertical="center"/>
      <protection hidden="1"/>
    </xf>
    <xf numFmtId="0" fontId="22" fillId="4" borderId="7" xfId="0" applyFont="1" applyFill="1" applyBorder="1" applyAlignment="1" applyProtection="1">
      <alignment horizontal="center" vertical="center"/>
      <protection hidden="1"/>
    </xf>
    <xf numFmtId="0" fontId="22" fillId="4" borderId="1" xfId="0" applyFont="1" applyFill="1" applyBorder="1" applyAlignment="1" applyProtection="1">
      <alignment horizontal="center" vertical="center"/>
      <protection hidden="1"/>
    </xf>
    <xf numFmtId="0" fontId="23" fillId="0" borderId="6" xfId="0" applyFont="1" applyFill="1" applyBorder="1" applyAlignment="1" applyProtection="1">
      <alignment horizontal="left" vertical="center" wrapText="1"/>
      <protection hidden="1"/>
    </xf>
    <xf numFmtId="0" fontId="23" fillId="0" borderId="1" xfId="0" applyFont="1" applyFill="1" applyBorder="1" applyAlignment="1" applyProtection="1">
      <alignment horizontal="left" vertical="center" wrapText="1"/>
      <protection hidden="1"/>
    </xf>
    <xf numFmtId="0" fontId="27" fillId="0" borderId="0" xfId="0" applyFont="1" applyAlignment="1" applyProtection="1">
      <alignment horizontal="justify" vertical="center" wrapText="1"/>
      <protection locked="0"/>
    </xf>
    <xf numFmtId="0" fontId="27" fillId="0" borderId="0" xfId="0" applyFont="1" applyAlignment="1" applyProtection="1">
      <alignment horizontal="justify" vertical="center"/>
      <protection locked="0"/>
    </xf>
    <xf numFmtId="0" fontId="20" fillId="0" borderId="0" xfId="0" applyFont="1" applyFill="1" applyBorder="1" applyAlignment="1" applyProtection="1">
      <alignment horizontal="justify" vertical="top" wrapText="1"/>
      <protection hidden="1"/>
    </xf>
    <xf numFmtId="0" fontId="1" fillId="0" borderId="0" xfId="0" applyFont="1" applyBorder="1" applyAlignment="1" applyProtection="1">
      <alignment horizontal="right" vertical="center" wrapText="1"/>
      <protection locked="0"/>
    </xf>
    <xf numFmtId="2" fontId="7" fillId="0" borderId="19" xfId="0" applyNumberFormat="1" applyFont="1" applyBorder="1" applyAlignment="1" applyProtection="1">
      <alignment horizontal="center" vertical="center" wrapText="1"/>
      <protection hidden="1"/>
    </xf>
    <xf numFmtId="2" fontId="7" fillId="0" borderId="21" xfId="0" applyNumberFormat="1" applyFont="1" applyBorder="1" applyAlignment="1" applyProtection="1">
      <alignment horizontal="center" vertical="center" wrapText="1"/>
      <protection hidden="1"/>
    </xf>
    <xf numFmtId="0" fontId="21" fillId="0" borderId="28" xfId="0" applyFont="1" applyBorder="1" applyAlignment="1" applyProtection="1">
      <alignment horizontal="center" vertical="top" wrapText="1"/>
      <protection hidden="1"/>
    </xf>
    <xf numFmtId="0" fontId="21" fillId="0" borderId="29" xfId="0" applyFont="1" applyBorder="1" applyAlignment="1" applyProtection="1">
      <alignment horizontal="center" vertical="top" wrapText="1"/>
      <protection hidden="1"/>
    </xf>
    <xf numFmtId="0" fontId="26" fillId="0" borderId="28" xfId="0" applyFont="1" applyBorder="1" applyAlignment="1">
      <alignment horizontal="center" vertical="top" wrapText="1"/>
    </xf>
    <xf numFmtId="0" fontId="26" fillId="0" borderId="29" xfId="0" applyFont="1" applyBorder="1" applyAlignment="1">
      <alignment horizontal="center" vertical="top" wrapText="1"/>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23" xfId="0" applyFont="1" applyBorder="1" applyAlignment="1" applyProtection="1">
      <alignment horizontal="center" vertical="top" wrapText="1"/>
      <protection locked="0"/>
    </xf>
    <xf numFmtId="0" fontId="9" fillId="0" borderId="34" xfId="0" applyFont="1" applyBorder="1" applyAlignment="1" applyProtection="1">
      <alignment horizontal="center" vertical="top" wrapText="1"/>
      <protection locked="0"/>
    </xf>
    <xf numFmtId="0" fontId="9" fillId="0" borderId="2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23" fillId="0" borderId="2" xfId="0" applyFont="1" applyBorder="1" applyAlignment="1" applyProtection="1">
      <alignment horizontal="left" vertical="center" wrapText="1"/>
      <protection hidden="1"/>
    </xf>
    <xf numFmtId="0" fontId="15" fillId="0" borderId="0" xfId="0" applyFont="1" applyAlignment="1" applyProtection="1">
      <alignment horizontal="justify" vertical="center" wrapText="1"/>
      <protection locked="0"/>
    </xf>
    <xf numFmtId="0" fontId="2" fillId="0" borderId="0" xfId="0" applyFont="1" applyAlignment="1" applyProtection="1">
      <alignment horizontal="left" vertical="top" wrapText="1"/>
      <protection locked="0"/>
    </xf>
    <xf numFmtId="0" fontId="21" fillId="4" borderId="9"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2" fillId="0" borderId="10"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54" xfId="0" applyFont="1" applyBorder="1" applyAlignment="1" applyProtection="1">
      <alignment horizontal="center" wrapText="1"/>
      <protection locked="0"/>
    </xf>
    <xf numFmtId="0" fontId="2" fillId="0" borderId="55" xfId="0" applyFont="1" applyBorder="1" applyAlignment="1" applyProtection="1">
      <alignment horizontal="center" wrapText="1"/>
      <protection locked="0"/>
    </xf>
    <xf numFmtId="0" fontId="21" fillId="0" borderId="36"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 fillId="0" borderId="49" xfId="0" applyFont="1" applyBorder="1" applyAlignment="1" applyProtection="1">
      <alignment horizontal="center" wrapText="1"/>
      <protection locked="0"/>
    </xf>
    <xf numFmtId="0" fontId="2" fillId="0" borderId="50" xfId="0" applyFont="1" applyBorder="1" applyAlignment="1" applyProtection="1">
      <alignment horizontal="center" wrapText="1"/>
      <protection locked="0"/>
    </xf>
    <xf numFmtId="0" fontId="2" fillId="0" borderId="4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42" xfId="0" applyFont="1" applyBorder="1" applyAlignment="1" applyProtection="1">
      <alignment horizontal="center" wrapText="1"/>
      <protection locked="0"/>
    </xf>
    <xf numFmtId="0" fontId="1" fillId="0" borderId="0" xfId="0" applyFont="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21" fillId="0" borderId="1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21" fillId="0" borderId="1" xfId="0" applyFont="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8"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wrapText="1"/>
      <protection locked="0"/>
    </xf>
    <xf numFmtId="0" fontId="2" fillId="0" borderId="9"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3" fillId="4" borderId="7" xfId="0" applyFont="1" applyFill="1" applyBorder="1" applyAlignment="1" applyProtection="1">
      <alignment horizontal="center" vertical="center"/>
      <protection hidden="1"/>
    </xf>
    <xf numFmtId="0" fontId="23" fillId="4" borderId="1" xfId="0" applyFont="1" applyFill="1" applyBorder="1" applyAlignment="1" applyProtection="1">
      <alignment horizontal="center" vertical="center"/>
      <protection hidden="1"/>
    </xf>
    <xf numFmtId="0" fontId="3" fillId="0" borderId="0"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14" fillId="0" borderId="19" xfId="0" applyFont="1" applyBorder="1" applyAlignment="1" applyProtection="1">
      <alignment horizontal="justify" vertical="center" wrapText="1"/>
      <protection locked="0"/>
    </xf>
    <xf numFmtId="0" fontId="14" fillId="0" borderId="20"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0" fillId="0" borderId="17" xfId="0" applyFont="1" applyBorder="1" applyAlignment="1" applyProtection="1">
      <alignment horizontal="left" vertical="top"/>
      <protection hidden="1"/>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1" fillId="0" borderId="31"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 fillId="0" borderId="54" xfId="0" applyFont="1" applyBorder="1" applyAlignment="1" applyProtection="1">
      <alignment horizontal="left" wrapText="1"/>
      <protection locked="0"/>
    </xf>
    <xf numFmtId="0" fontId="1" fillId="0" borderId="0" xfId="0" applyFont="1" applyAlignment="1" applyProtection="1">
      <alignment horizontal="left" vertical="center" wrapText="1"/>
      <protection locked="0"/>
    </xf>
    <xf numFmtId="0" fontId="31" fillId="2" borderId="4" xfId="0" applyFont="1" applyFill="1" applyBorder="1" applyAlignment="1" applyProtection="1">
      <alignment horizontal="left" shrinkToFit="1"/>
      <protection locked="0"/>
    </xf>
    <xf numFmtId="0" fontId="1"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0" xfId="0" applyFont="1" applyBorder="1" applyAlignment="1" applyProtection="1">
      <alignment horizontal="justify" vertical="center" wrapText="1"/>
      <protection locked="0"/>
    </xf>
    <xf numFmtId="0" fontId="3" fillId="0" borderId="0" xfId="0" applyFont="1" applyBorder="1" applyAlignment="1" applyProtection="1">
      <alignment horizontal="justify" vertical="center" wrapText="1"/>
      <protection hidden="1"/>
    </xf>
    <xf numFmtId="0" fontId="2" fillId="0" borderId="0" xfId="0" applyFont="1" applyBorder="1" applyAlignment="1" applyProtection="1">
      <alignment horizontal="justify" vertical="center" wrapText="1"/>
      <protection hidden="1"/>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3" fontId="2" fillId="0" borderId="58"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1143000</xdr:colOff>
      <xdr:row>0</xdr:row>
      <xdr:rowOff>0</xdr:rowOff>
    </xdr:from>
    <xdr:to>
      <xdr:col>7</xdr:col>
      <xdr:colOff>189461</xdr:colOff>
      <xdr:row>5</xdr:row>
      <xdr:rowOff>389313</xdr:rowOff>
    </xdr:to>
    <xdr:pic>
      <xdr:nvPicPr>
        <xdr:cNvPr id="2" name="Picture 1">
          <a:extLst>
            <a:ext uri="{FF2B5EF4-FFF2-40B4-BE49-F238E27FC236}">
              <a16:creationId xmlns:a16="http://schemas.microsoft.com/office/drawing/2014/main" id="{E27B78FD-4C8A-4CAC-A7DE-E39FE229EA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2659" y="0"/>
          <a:ext cx="6675120" cy="1463040"/>
        </a:xfrm>
        <a:prstGeom prst="rect">
          <a:avLst/>
        </a:prstGeom>
        <a:noFill/>
        <a:ln>
          <a:noFill/>
        </a:ln>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9"/>
  <sheetViews>
    <sheetView tabSelected="1" topLeftCell="A264" zoomScale="110" zoomScaleNormal="110" zoomScaleSheetLayoutView="80" zoomScalePageLayoutView="75" workbookViewId="0">
      <selection activeCell="B401" sqref="B401:G401"/>
    </sheetView>
  </sheetViews>
  <sheetFormatPr defaultColWidth="9.140625" defaultRowHeight="15" x14ac:dyDescent="0.25"/>
  <cols>
    <col min="1" max="1" width="5.85546875" style="11" customWidth="1"/>
    <col min="2" max="2" width="33.140625" style="11" customWidth="1"/>
    <col min="3" max="3" width="32.5703125" style="11" customWidth="1"/>
    <col min="4" max="4" width="10.28515625" style="11" customWidth="1"/>
    <col min="5" max="5" width="14.140625" style="11" customWidth="1"/>
    <col min="6" max="6" width="10.42578125" style="11" customWidth="1"/>
    <col min="7" max="7" width="13.85546875" style="11" customWidth="1"/>
    <col min="8" max="8" width="14.7109375" style="11" customWidth="1"/>
    <col min="9" max="9" width="16.5703125" style="11" customWidth="1"/>
    <col min="10" max="10" width="13.42578125" style="11" customWidth="1"/>
    <col min="11" max="16384" width="9.140625" style="11"/>
  </cols>
  <sheetData>
    <row r="1" spans="1:10" ht="15.75" x14ac:dyDescent="0.25">
      <c r="A1" s="205" t="s">
        <v>75</v>
      </c>
      <c r="B1" s="205"/>
      <c r="C1" s="205"/>
      <c r="D1" s="205"/>
      <c r="E1" s="205"/>
      <c r="F1" s="205"/>
      <c r="G1" s="205"/>
      <c r="H1" s="205"/>
      <c r="I1" s="205"/>
      <c r="J1" s="10"/>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215"/>
      <c r="B4" s="215"/>
      <c r="C4" s="215"/>
      <c r="D4" s="215"/>
      <c r="E4" s="215"/>
      <c r="F4" s="215"/>
      <c r="G4" s="215"/>
      <c r="H4" s="215"/>
      <c r="I4" s="215"/>
      <c r="J4" s="10"/>
    </row>
    <row r="5" spans="1:10" ht="21.75" customHeight="1" x14ac:dyDescent="0.25">
      <c r="A5" s="215"/>
      <c r="B5" s="215"/>
      <c r="C5" s="215"/>
      <c r="D5" s="215"/>
      <c r="E5" s="215"/>
      <c r="F5" s="215"/>
      <c r="G5" s="215"/>
      <c r="H5" s="215"/>
      <c r="I5" s="215"/>
      <c r="J5" s="10"/>
    </row>
    <row r="6" spans="1:10" ht="33" customHeight="1" x14ac:dyDescent="0.25">
      <c r="A6" s="1"/>
      <c r="B6" s="1"/>
      <c r="C6" s="1"/>
      <c r="D6" s="1"/>
      <c r="E6" s="1"/>
      <c r="F6" s="1"/>
      <c r="G6" s="1"/>
      <c r="H6" s="1"/>
      <c r="I6" s="1"/>
      <c r="J6" s="1"/>
    </row>
    <row r="7" spans="1:10" s="1" customFormat="1" ht="45" customHeight="1" x14ac:dyDescent="0.25">
      <c r="A7" s="216" t="s">
        <v>0</v>
      </c>
      <c r="B7" s="216"/>
      <c r="C7" s="216"/>
      <c r="D7" s="216"/>
      <c r="E7" s="216"/>
      <c r="F7" s="216"/>
      <c r="G7" s="216"/>
      <c r="H7" s="216"/>
      <c r="I7" s="216"/>
      <c r="J7" s="12"/>
    </row>
    <row r="8" spans="1:10" ht="15.75" x14ac:dyDescent="0.25">
      <c r="A8" s="1"/>
      <c r="B8" s="1"/>
      <c r="C8" s="1"/>
      <c r="D8" s="1"/>
      <c r="E8" s="1"/>
      <c r="F8" s="1"/>
      <c r="G8" s="1"/>
      <c r="H8" s="1"/>
      <c r="I8" s="1"/>
      <c r="J8" s="1"/>
    </row>
    <row r="9" spans="1:10" ht="15.75" x14ac:dyDescent="0.25">
      <c r="A9" s="214" t="s">
        <v>15</v>
      </c>
      <c r="B9" s="215"/>
      <c r="C9" s="215"/>
      <c r="D9" s="215"/>
      <c r="E9" s="215"/>
      <c r="F9" s="215"/>
      <c r="G9" s="215"/>
      <c r="H9" s="215"/>
      <c r="I9" s="215"/>
      <c r="J9" s="13"/>
    </row>
    <row r="10" spans="1:10" ht="30.75" customHeight="1" x14ac:dyDescent="0.25">
      <c r="A10" s="198" t="s">
        <v>409</v>
      </c>
      <c r="B10" s="198"/>
      <c r="C10" s="198"/>
      <c r="D10" s="198"/>
      <c r="E10" s="198"/>
      <c r="F10" s="198"/>
      <c r="G10" s="198"/>
      <c r="H10" s="198"/>
      <c r="I10" s="198"/>
      <c r="J10" s="12"/>
    </row>
    <row r="11" spans="1:10" ht="18" customHeight="1" x14ac:dyDescent="0.25">
      <c r="A11" s="16"/>
      <c r="B11" s="16"/>
      <c r="C11" s="16"/>
      <c r="D11" s="259">
        <v>44572</v>
      </c>
      <c r="E11" s="260"/>
      <c r="F11" s="16"/>
      <c r="G11" s="16"/>
      <c r="H11" s="16"/>
      <c r="I11" s="12"/>
      <c r="J11" s="12"/>
    </row>
    <row r="12" spans="1:10" ht="20.25" customHeight="1" x14ac:dyDescent="0.25">
      <c r="A12" s="16"/>
      <c r="B12" s="16"/>
      <c r="C12" s="16"/>
      <c r="D12" s="233" t="s">
        <v>13</v>
      </c>
      <c r="E12" s="233"/>
      <c r="F12" s="16"/>
      <c r="G12" s="16"/>
      <c r="H12" s="16"/>
      <c r="I12" s="12"/>
      <c r="J12" s="18"/>
    </row>
    <row r="13" spans="1:10" ht="20.25" customHeight="1" x14ac:dyDescent="0.25">
      <c r="A13" s="16"/>
      <c r="B13" s="16"/>
      <c r="C13" s="16"/>
      <c r="D13" s="260" t="s">
        <v>411</v>
      </c>
      <c r="E13" s="260"/>
      <c r="F13" s="16"/>
      <c r="G13" s="16"/>
      <c r="H13" s="16"/>
      <c r="I13" s="12"/>
      <c r="J13" s="12"/>
    </row>
    <row r="14" spans="1:10" ht="18.75" customHeight="1" x14ac:dyDescent="0.25">
      <c r="A14" s="16"/>
      <c r="B14" s="16"/>
      <c r="C14" s="16"/>
      <c r="D14" s="233" t="s">
        <v>14</v>
      </c>
      <c r="E14" s="233"/>
      <c r="F14" s="16"/>
      <c r="G14" s="16"/>
      <c r="H14" s="16"/>
      <c r="I14" s="12"/>
      <c r="J14" s="12"/>
    </row>
    <row r="15" spans="1:10" ht="16.5" thickBot="1" x14ac:dyDescent="0.3">
      <c r="A15" s="1"/>
      <c r="B15" s="1"/>
      <c r="C15" s="1"/>
      <c r="D15" s="1"/>
      <c r="E15" s="1"/>
      <c r="F15" s="1"/>
      <c r="G15" s="1"/>
      <c r="H15" s="1"/>
      <c r="I15" s="1"/>
      <c r="J15" s="1"/>
    </row>
    <row r="16" spans="1:10" ht="42.75" customHeight="1" thickBot="1" x14ac:dyDescent="0.3">
      <c r="A16" s="236" t="s">
        <v>77</v>
      </c>
      <c r="B16" s="237"/>
      <c r="C16" s="237"/>
      <c r="D16" s="237"/>
      <c r="E16" s="238"/>
      <c r="F16" s="261" t="s">
        <v>412</v>
      </c>
      <c r="G16" s="262"/>
      <c r="H16" s="262"/>
      <c r="I16" s="263"/>
      <c r="J16" s="2"/>
    </row>
    <row r="17" spans="1:10" ht="31.5" customHeight="1" thickBot="1" x14ac:dyDescent="0.3">
      <c r="A17" s="268" t="s">
        <v>4</v>
      </c>
      <c r="B17" s="269"/>
      <c r="C17" s="269"/>
      <c r="D17" s="269"/>
      <c r="E17" s="270"/>
      <c r="F17" s="264" t="s">
        <v>413</v>
      </c>
      <c r="G17" s="265"/>
      <c r="H17" s="265"/>
      <c r="I17" s="266"/>
      <c r="J17" s="4"/>
    </row>
    <row r="18" spans="1:10" ht="16.5" thickBot="1" x14ac:dyDescent="0.3">
      <c r="A18" s="271" t="s">
        <v>1</v>
      </c>
      <c r="B18" s="272"/>
      <c r="C18" s="272"/>
      <c r="D18" s="272"/>
      <c r="E18" s="273"/>
      <c r="F18" s="264" t="s">
        <v>414</v>
      </c>
      <c r="G18" s="265"/>
      <c r="H18" s="265"/>
      <c r="I18" s="266"/>
      <c r="J18" s="3"/>
    </row>
    <row r="19" spans="1:10" ht="16.5" thickBot="1" x14ac:dyDescent="0.3">
      <c r="A19" s="274" t="s">
        <v>2</v>
      </c>
      <c r="B19" s="275"/>
      <c r="C19" s="275"/>
      <c r="D19" s="275"/>
      <c r="E19" s="276"/>
      <c r="F19" s="267">
        <v>37065122583</v>
      </c>
      <c r="G19" s="231"/>
      <c r="H19" s="231"/>
      <c r="I19" s="232"/>
      <c r="J19" s="3"/>
    </row>
    <row r="20" spans="1:10" ht="16.5" thickBot="1" x14ac:dyDescent="0.3">
      <c r="A20" s="271" t="s">
        <v>3</v>
      </c>
      <c r="B20" s="272"/>
      <c r="C20" s="272"/>
      <c r="D20" s="272"/>
      <c r="E20" s="273"/>
      <c r="F20" s="264" t="s">
        <v>415</v>
      </c>
      <c r="G20" s="265"/>
      <c r="H20" s="265"/>
      <c r="I20" s="266"/>
      <c r="J20" s="3"/>
    </row>
    <row r="21" spans="1:10" ht="16.5" thickBot="1" x14ac:dyDescent="0.3">
      <c r="A21" s="211" t="s">
        <v>76</v>
      </c>
      <c r="B21" s="212"/>
      <c r="C21" s="212"/>
      <c r="D21" s="212"/>
      <c r="E21" s="213"/>
      <c r="F21" s="230" t="s">
        <v>416</v>
      </c>
      <c r="G21" s="231"/>
      <c r="H21" s="231"/>
      <c r="I21" s="232"/>
      <c r="J21" s="3"/>
    </row>
    <row r="22" spans="1:10" ht="15.75" customHeight="1" x14ac:dyDescent="0.25">
      <c r="A22" s="217"/>
      <c r="B22" s="217"/>
      <c r="C22" s="217"/>
      <c r="D22" s="217"/>
      <c r="E22" s="217"/>
      <c r="F22" s="217"/>
      <c r="G22" s="217"/>
      <c r="H22" s="217"/>
      <c r="I22" s="217"/>
      <c r="J22" s="1"/>
    </row>
    <row r="23" spans="1:10" ht="4.5" customHeight="1" x14ac:dyDescent="0.25">
      <c r="A23" s="217"/>
      <c r="B23" s="217"/>
      <c r="C23" s="217"/>
      <c r="D23" s="217"/>
      <c r="E23" s="217"/>
      <c r="F23" s="217"/>
      <c r="G23" s="217"/>
      <c r="H23" s="217"/>
      <c r="I23" s="217"/>
      <c r="J23" s="1"/>
    </row>
    <row r="24" spans="1:10" ht="5.25" hidden="1" customHeight="1" x14ac:dyDescent="0.25">
      <c r="A24" s="217"/>
      <c r="B24" s="217"/>
      <c r="C24" s="217"/>
      <c r="D24" s="217"/>
      <c r="E24" s="217"/>
      <c r="F24" s="217"/>
      <c r="G24" s="217"/>
      <c r="H24" s="217"/>
      <c r="I24" s="217"/>
      <c r="J24" s="1"/>
    </row>
    <row r="25" spans="1:10" ht="9" hidden="1" customHeight="1" x14ac:dyDescent="0.25">
      <c r="A25" s="172"/>
      <c r="B25" s="172"/>
      <c r="C25" s="172"/>
      <c r="D25" s="172"/>
      <c r="E25" s="172"/>
      <c r="F25" s="172"/>
      <c r="G25" s="172"/>
      <c r="H25" s="172"/>
      <c r="I25" s="172"/>
      <c r="J25" s="1"/>
    </row>
    <row r="26" spans="1:10" ht="58.5" customHeight="1" x14ac:dyDescent="0.25">
      <c r="A26" s="185" t="s">
        <v>410</v>
      </c>
      <c r="B26" s="185"/>
      <c r="C26" s="185"/>
      <c r="D26" s="185"/>
      <c r="E26" s="185"/>
      <c r="F26" s="185"/>
      <c r="G26" s="185"/>
      <c r="H26" s="185"/>
      <c r="I26" s="185"/>
      <c r="J26" s="12"/>
    </row>
    <row r="27" spans="1:10" ht="18.75" customHeight="1" x14ac:dyDescent="0.25">
      <c r="A27" s="15"/>
      <c r="B27" s="22">
        <f>I317+H338</f>
        <v>762648.56</v>
      </c>
      <c r="C27" s="209" t="s">
        <v>17</v>
      </c>
      <c r="D27" s="209"/>
      <c r="E27" s="209"/>
      <c r="F27" s="209"/>
      <c r="G27" s="209"/>
      <c r="H27" s="15"/>
      <c r="I27" s="12"/>
      <c r="J27" s="12"/>
    </row>
    <row r="28" spans="1:10" ht="18.75" customHeight="1" x14ac:dyDescent="0.25">
      <c r="A28" s="123" t="s">
        <v>19</v>
      </c>
      <c r="B28" s="123"/>
      <c r="C28" s="15"/>
      <c r="D28" s="15"/>
      <c r="E28" s="15"/>
      <c r="F28" s="15"/>
      <c r="G28" s="15"/>
      <c r="H28" s="15"/>
      <c r="I28" s="12"/>
      <c r="J28" s="12"/>
    </row>
    <row r="29" spans="1:10" ht="33.75" customHeight="1" x14ac:dyDescent="0.25">
      <c r="A29" s="15"/>
      <c r="B29" s="22">
        <f>H317+G338</f>
        <v>630287.99</v>
      </c>
      <c r="C29" s="210" t="s">
        <v>16</v>
      </c>
      <c r="D29" s="209"/>
      <c r="E29" s="209"/>
      <c r="F29" s="209"/>
      <c r="G29" s="209"/>
      <c r="H29" s="209"/>
      <c r="I29" s="209"/>
      <c r="J29" s="12"/>
    </row>
    <row r="30" spans="1:10" ht="83.25" customHeight="1" x14ac:dyDescent="0.25">
      <c r="A30" s="171" t="s">
        <v>372</v>
      </c>
      <c r="B30" s="171"/>
      <c r="C30" s="171"/>
      <c r="D30" s="171"/>
      <c r="E30" s="171"/>
      <c r="F30" s="171"/>
      <c r="G30" s="171"/>
      <c r="H30" s="171"/>
      <c r="I30" s="171"/>
      <c r="J30" s="12"/>
    </row>
    <row r="31" spans="1:10" ht="15.75" x14ac:dyDescent="0.25">
      <c r="A31" s="245" t="s">
        <v>18</v>
      </c>
      <c r="B31" s="209"/>
      <c r="C31" s="209"/>
      <c r="D31" s="209"/>
      <c r="E31" s="209"/>
      <c r="F31" s="209"/>
      <c r="G31" s="209"/>
      <c r="H31" s="209"/>
      <c r="I31" s="209"/>
      <c r="J31" s="1"/>
    </row>
    <row r="32" spans="1:10" ht="16.5" thickBot="1" x14ac:dyDescent="0.3">
      <c r="A32" s="152" t="s">
        <v>43</v>
      </c>
      <c r="B32" s="152"/>
      <c r="C32" s="152"/>
      <c r="D32" s="152"/>
      <c r="E32" s="152"/>
      <c r="F32" s="152"/>
      <c r="G32" s="152"/>
      <c r="H32" s="152"/>
      <c r="I32" s="152"/>
      <c r="J32" s="1"/>
    </row>
    <row r="33" spans="1:10" ht="39.75" customHeight="1" thickBot="1" x14ac:dyDescent="0.3">
      <c r="A33" s="176" t="s">
        <v>5</v>
      </c>
      <c r="B33" s="201" t="s">
        <v>49</v>
      </c>
      <c r="C33" s="201"/>
      <c r="D33" s="234" t="s">
        <v>6</v>
      </c>
      <c r="E33" s="176" t="s">
        <v>48</v>
      </c>
      <c r="F33" s="234" t="s">
        <v>7</v>
      </c>
      <c r="G33" s="176" t="s">
        <v>20</v>
      </c>
      <c r="H33" s="199" t="s">
        <v>12</v>
      </c>
      <c r="I33" s="243"/>
      <c r="J33" s="1"/>
    </row>
    <row r="34" spans="1:10" ht="58.5" customHeight="1" thickBot="1" x14ac:dyDescent="0.3">
      <c r="A34" s="177"/>
      <c r="B34" s="202"/>
      <c r="C34" s="202"/>
      <c r="D34" s="235"/>
      <c r="E34" s="177"/>
      <c r="F34" s="235"/>
      <c r="G34" s="177"/>
      <c r="H34" s="51" t="s">
        <v>8</v>
      </c>
      <c r="I34" s="50" t="s">
        <v>9</v>
      </c>
      <c r="J34" s="1"/>
    </row>
    <row r="35" spans="1:10" ht="16.5" customHeight="1" thickBot="1" x14ac:dyDescent="0.3">
      <c r="A35" s="57">
        <v>1</v>
      </c>
      <c r="B35" s="203">
        <v>2</v>
      </c>
      <c r="C35" s="204"/>
      <c r="D35" s="58">
        <v>3</v>
      </c>
      <c r="E35" s="57">
        <v>4</v>
      </c>
      <c r="F35" s="57">
        <v>5</v>
      </c>
      <c r="G35" s="57">
        <v>6</v>
      </c>
      <c r="H35" s="57">
        <v>7</v>
      </c>
      <c r="I35" s="59">
        <v>8</v>
      </c>
      <c r="J35" s="1"/>
    </row>
    <row r="36" spans="1:10" ht="16.5" customHeight="1" x14ac:dyDescent="0.25">
      <c r="A36" s="173" t="s">
        <v>50</v>
      </c>
      <c r="B36" s="174"/>
      <c r="C36" s="175"/>
      <c r="D36" s="54"/>
      <c r="E36" s="55"/>
      <c r="F36" s="54"/>
      <c r="G36" s="54"/>
      <c r="H36" s="54"/>
      <c r="I36" s="56"/>
      <c r="J36" s="1"/>
    </row>
    <row r="37" spans="1:10" ht="15.75" x14ac:dyDescent="0.25">
      <c r="A37" s="144" t="s">
        <v>96</v>
      </c>
      <c r="B37" s="145"/>
      <c r="C37" s="146"/>
      <c r="D37" s="33"/>
      <c r="E37" s="34"/>
      <c r="F37" s="35"/>
      <c r="G37" s="36"/>
      <c r="H37" s="37"/>
      <c r="I37" s="37"/>
      <c r="J37" s="1"/>
    </row>
    <row r="38" spans="1:10" ht="15.75" x14ac:dyDescent="0.25">
      <c r="A38" s="38">
        <v>1</v>
      </c>
      <c r="B38" s="115" t="s">
        <v>34</v>
      </c>
      <c r="C38" s="116"/>
      <c r="D38" s="39" t="s">
        <v>24</v>
      </c>
      <c r="E38" s="86">
        <v>70</v>
      </c>
      <c r="F38" s="85">
        <v>21</v>
      </c>
      <c r="G38" s="89">
        <v>63</v>
      </c>
      <c r="H38" s="40">
        <f>ROUND(G38*E38,2)</f>
        <v>4410</v>
      </c>
      <c r="I38" s="40">
        <f>ROUND(H38+(F38*H38)/100,2)</f>
        <v>5336.1</v>
      </c>
      <c r="J38" s="1"/>
    </row>
    <row r="39" spans="1:10" ht="20.25" customHeight="1" x14ac:dyDescent="0.25">
      <c r="A39" s="38">
        <f t="shared" ref="A39:A57" si="0">A38+1</f>
        <v>2</v>
      </c>
      <c r="B39" s="170" t="s">
        <v>78</v>
      </c>
      <c r="C39" s="170"/>
      <c r="D39" s="39" t="s">
        <v>350</v>
      </c>
      <c r="E39" s="86">
        <v>42</v>
      </c>
      <c r="F39" s="85">
        <v>21</v>
      </c>
      <c r="G39" s="89">
        <v>13.5</v>
      </c>
      <c r="H39" s="40">
        <f t="shared" ref="H39:H102" si="1">ROUND(G39*E39,2)</f>
        <v>567</v>
      </c>
      <c r="I39" s="40">
        <f t="shared" ref="I39:I102" si="2">ROUND(H39+(F39*H39)/100,2)</f>
        <v>686.07</v>
      </c>
      <c r="J39" s="1"/>
    </row>
    <row r="40" spans="1:10" ht="15.75" x14ac:dyDescent="0.25">
      <c r="A40" s="38">
        <f t="shared" si="0"/>
        <v>3</v>
      </c>
      <c r="B40" s="170" t="s">
        <v>79</v>
      </c>
      <c r="C40" s="170"/>
      <c r="D40" s="39" t="s">
        <v>350</v>
      </c>
      <c r="E40" s="86">
        <v>150</v>
      </c>
      <c r="F40" s="85">
        <v>21</v>
      </c>
      <c r="G40" s="89">
        <v>4.5</v>
      </c>
      <c r="H40" s="40">
        <f t="shared" si="1"/>
        <v>675</v>
      </c>
      <c r="I40" s="40">
        <f t="shared" si="2"/>
        <v>816.75</v>
      </c>
      <c r="J40" s="1"/>
    </row>
    <row r="41" spans="1:10" ht="21" customHeight="1" x14ac:dyDescent="0.25">
      <c r="A41" s="38">
        <f t="shared" si="0"/>
        <v>4</v>
      </c>
      <c r="B41" s="170" t="s">
        <v>80</v>
      </c>
      <c r="C41" s="170"/>
      <c r="D41" s="39" t="s">
        <v>350</v>
      </c>
      <c r="E41" s="86">
        <v>350</v>
      </c>
      <c r="F41" s="85">
        <v>21</v>
      </c>
      <c r="G41" s="89">
        <v>4.5</v>
      </c>
      <c r="H41" s="40">
        <f t="shared" si="1"/>
        <v>1575</v>
      </c>
      <c r="I41" s="40">
        <f t="shared" si="2"/>
        <v>1905.75</v>
      </c>
      <c r="J41" s="1"/>
    </row>
    <row r="42" spans="1:10" s="30" customFormat="1" ht="111.75" customHeight="1" x14ac:dyDescent="0.25">
      <c r="A42" s="38">
        <f t="shared" si="0"/>
        <v>5</v>
      </c>
      <c r="B42" s="115" t="s">
        <v>403</v>
      </c>
      <c r="C42" s="116"/>
      <c r="D42" s="39" t="s">
        <v>350</v>
      </c>
      <c r="E42" s="86">
        <v>2500</v>
      </c>
      <c r="F42" s="85">
        <v>21</v>
      </c>
      <c r="G42" s="89">
        <v>18</v>
      </c>
      <c r="H42" s="40">
        <f t="shared" si="1"/>
        <v>45000</v>
      </c>
      <c r="I42" s="40">
        <f t="shared" si="2"/>
        <v>54450</v>
      </c>
      <c r="J42" s="10"/>
    </row>
    <row r="43" spans="1:10" ht="67.5" customHeight="1" x14ac:dyDescent="0.25">
      <c r="A43" s="38">
        <f t="shared" si="0"/>
        <v>6</v>
      </c>
      <c r="B43" s="115" t="s">
        <v>51</v>
      </c>
      <c r="C43" s="116"/>
      <c r="D43" s="39" t="s">
        <v>350</v>
      </c>
      <c r="E43" s="86">
        <v>450</v>
      </c>
      <c r="F43" s="85">
        <v>21</v>
      </c>
      <c r="G43" s="89">
        <v>22.5</v>
      </c>
      <c r="H43" s="40">
        <f t="shared" si="1"/>
        <v>10125</v>
      </c>
      <c r="I43" s="40">
        <f t="shared" si="2"/>
        <v>12251.25</v>
      </c>
      <c r="J43" s="1"/>
    </row>
    <row r="44" spans="1:10" ht="71.25" customHeight="1" x14ac:dyDescent="0.25">
      <c r="A44" s="38">
        <f t="shared" si="0"/>
        <v>7</v>
      </c>
      <c r="B44" s="115" t="s">
        <v>383</v>
      </c>
      <c r="C44" s="116"/>
      <c r="D44" s="39" t="s">
        <v>350</v>
      </c>
      <c r="E44" s="86">
        <v>150</v>
      </c>
      <c r="F44" s="85">
        <v>21</v>
      </c>
      <c r="G44" s="89">
        <v>13.5</v>
      </c>
      <c r="H44" s="40">
        <f t="shared" si="1"/>
        <v>2025</v>
      </c>
      <c r="I44" s="40">
        <f t="shared" si="2"/>
        <v>2450.25</v>
      </c>
      <c r="J44" s="1"/>
    </row>
    <row r="45" spans="1:10" ht="119.25" customHeight="1" x14ac:dyDescent="0.25">
      <c r="A45" s="38">
        <f t="shared" si="0"/>
        <v>8</v>
      </c>
      <c r="B45" s="115" t="s">
        <v>384</v>
      </c>
      <c r="C45" s="116"/>
      <c r="D45" s="39" t="s">
        <v>350</v>
      </c>
      <c r="E45" s="86">
        <v>100</v>
      </c>
      <c r="F45" s="85">
        <v>21</v>
      </c>
      <c r="G45" s="89">
        <v>54</v>
      </c>
      <c r="H45" s="40">
        <f t="shared" si="1"/>
        <v>5400</v>
      </c>
      <c r="I45" s="40">
        <f t="shared" si="2"/>
        <v>6534</v>
      </c>
      <c r="J45" s="1"/>
    </row>
    <row r="46" spans="1:10" ht="15.75" x14ac:dyDescent="0.25">
      <c r="A46" s="38">
        <f t="shared" si="0"/>
        <v>9</v>
      </c>
      <c r="B46" s="115" t="s">
        <v>81</v>
      </c>
      <c r="C46" s="116"/>
      <c r="D46" s="39" t="s">
        <v>350</v>
      </c>
      <c r="E46" s="86">
        <v>200</v>
      </c>
      <c r="F46" s="85">
        <v>21</v>
      </c>
      <c r="G46" s="89">
        <v>13.5</v>
      </c>
      <c r="H46" s="40">
        <f t="shared" si="1"/>
        <v>2700</v>
      </c>
      <c r="I46" s="40">
        <f t="shared" si="2"/>
        <v>3267</v>
      </c>
      <c r="J46" s="1"/>
    </row>
    <row r="47" spans="1:10" ht="31.5" customHeight="1" x14ac:dyDescent="0.25">
      <c r="A47" s="38">
        <f t="shared" si="0"/>
        <v>10</v>
      </c>
      <c r="B47" s="115" t="s">
        <v>82</v>
      </c>
      <c r="C47" s="116"/>
      <c r="D47" s="39" t="s">
        <v>350</v>
      </c>
      <c r="E47" s="86">
        <v>50</v>
      </c>
      <c r="F47" s="85">
        <v>21</v>
      </c>
      <c r="G47" s="89">
        <v>4.5</v>
      </c>
      <c r="H47" s="40">
        <f t="shared" si="1"/>
        <v>225</v>
      </c>
      <c r="I47" s="40">
        <f t="shared" si="2"/>
        <v>272.25</v>
      </c>
      <c r="J47" s="1"/>
    </row>
    <row r="48" spans="1:10" ht="24" customHeight="1" x14ac:dyDescent="0.25">
      <c r="A48" s="38">
        <f t="shared" si="0"/>
        <v>11</v>
      </c>
      <c r="B48" s="115" t="s">
        <v>83</v>
      </c>
      <c r="C48" s="116"/>
      <c r="D48" s="39" t="s">
        <v>350</v>
      </c>
      <c r="E48" s="86">
        <v>20</v>
      </c>
      <c r="F48" s="85">
        <v>21</v>
      </c>
      <c r="G48" s="89">
        <v>9</v>
      </c>
      <c r="H48" s="40">
        <f t="shared" si="1"/>
        <v>180</v>
      </c>
      <c r="I48" s="40">
        <f t="shared" si="2"/>
        <v>217.8</v>
      </c>
      <c r="J48" s="1"/>
    </row>
    <row r="49" spans="1:10" ht="15.75" x14ac:dyDescent="0.25">
      <c r="A49" s="38">
        <f t="shared" si="0"/>
        <v>12</v>
      </c>
      <c r="B49" s="115" t="s">
        <v>84</v>
      </c>
      <c r="C49" s="116"/>
      <c r="D49" s="39" t="s">
        <v>24</v>
      </c>
      <c r="E49" s="86">
        <v>17</v>
      </c>
      <c r="F49" s="85">
        <v>21</v>
      </c>
      <c r="G49" s="89">
        <v>315</v>
      </c>
      <c r="H49" s="40">
        <f t="shared" si="1"/>
        <v>5355</v>
      </c>
      <c r="I49" s="40">
        <f t="shared" si="2"/>
        <v>6479.55</v>
      </c>
      <c r="J49" s="1"/>
    </row>
    <row r="50" spans="1:10" ht="47.25" customHeight="1" x14ac:dyDescent="0.25">
      <c r="A50" s="38">
        <f t="shared" si="0"/>
        <v>13</v>
      </c>
      <c r="B50" s="115" t="s">
        <v>85</v>
      </c>
      <c r="C50" s="116"/>
      <c r="D50" s="39" t="s">
        <v>350</v>
      </c>
      <c r="E50" s="86">
        <v>175</v>
      </c>
      <c r="F50" s="85">
        <v>21</v>
      </c>
      <c r="G50" s="89">
        <v>36</v>
      </c>
      <c r="H50" s="40">
        <f t="shared" si="1"/>
        <v>6300</v>
      </c>
      <c r="I50" s="40">
        <f t="shared" si="2"/>
        <v>7623</v>
      </c>
      <c r="J50" s="1"/>
    </row>
    <row r="51" spans="1:10" ht="53.25" customHeight="1" x14ac:dyDescent="0.25">
      <c r="A51" s="38">
        <f t="shared" si="0"/>
        <v>14</v>
      </c>
      <c r="B51" s="115" t="s">
        <v>86</v>
      </c>
      <c r="C51" s="116"/>
      <c r="D51" s="39" t="s">
        <v>350</v>
      </c>
      <c r="E51" s="86">
        <v>17</v>
      </c>
      <c r="F51" s="85">
        <v>21</v>
      </c>
      <c r="G51" s="89">
        <v>40.5</v>
      </c>
      <c r="H51" s="40">
        <f t="shared" si="1"/>
        <v>688.5</v>
      </c>
      <c r="I51" s="40">
        <f t="shared" si="2"/>
        <v>833.09</v>
      </c>
      <c r="J51" s="1"/>
    </row>
    <row r="52" spans="1:10" ht="23.25" customHeight="1" x14ac:dyDescent="0.25">
      <c r="A52" s="38">
        <f t="shared" si="0"/>
        <v>15</v>
      </c>
      <c r="B52" s="115" t="s">
        <v>52</v>
      </c>
      <c r="C52" s="116"/>
      <c r="D52" s="39" t="s">
        <v>350</v>
      </c>
      <c r="E52" s="86">
        <v>35</v>
      </c>
      <c r="F52" s="85">
        <v>21</v>
      </c>
      <c r="G52" s="89">
        <v>7.2</v>
      </c>
      <c r="H52" s="40">
        <f t="shared" si="1"/>
        <v>252</v>
      </c>
      <c r="I52" s="40">
        <f t="shared" si="2"/>
        <v>304.92</v>
      </c>
      <c r="J52" s="1"/>
    </row>
    <row r="53" spans="1:10" ht="21" customHeight="1" x14ac:dyDescent="0.25">
      <c r="A53" s="38">
        <f t="shared" si="0"/>
        <v>16</v>
      </c>
      <c r="B53" s="115" t="s">
        <v>87</v>
      </c>
      <c r="C53" s="116"/>
      <c r="D53" s="39" t="s">
        <v>350</v>
      </c>
      <c r="E53" s="86">
        <v>35</v>
      </c>
      <c r="F53" s="85">
        <v>21</v>
      </c>
      <c r="G53" s="89">
        <v>7.2</v>
      </c>
      <c r="H53" s="40">
        <f t="shared" si="1"/>
        <v>252</v>
      </c>
      <c r="I53" s="40">
        <f t="shared" si="2"/>
        <v>304.92</v>
      </c>
      <c r="J53" s="1"/>
    </row>
    <row r="54" spans="1:10" ht="46.5" customHeight="1" x14ac:dyDescent="0.25">
      <c r="A54" s="38">
        <f t="shared" si="0"/>
        <v>17</v>
      </c>
      <c r="B54" s="115" t="s">
        <v>88</v>
      </c>
      <c r="C54" s="116"/>
      <c r="D54" s="39" t="s">
        <v>350</v>
      </c>
      <c r="E54" s="86">
        <v>28</v>
      </c>
      <c r="F54" s="85">
        <v>21</v>
      </c>
      <c r="G54" s="89">
        <v>40.5</v>
      </c>
      <c r="H54" s="40">
        <f t="shared" si="1"/>
        <v>1134</v>
      </c>
      <c r="I54" s="40">
        <f t="shared" si="2"/>
        <v>1372.14</v>
      </c>
      <c r="J54" s="1"/>
    </row>
    <row r="55" spans="1:10" ht="38.25" customHeight="1" x14ac:dyDescent="0.25">
      <c r="A55" s="38">
        <f t="shared" si="0"/>
        <v>18</v>
      </c>
      <c r="B55" s="115" t="s">
        <v>89</v>
      </c>
      <c r="C55" s="116"/>
      <c r="D55" s="41" t="s">
        <v>350</v>
      </c>
      <c r="E55" s="86">
        <v>800</v>
      </c>
      <c r="F55" s="85">
        <v>21</v>
      </c>
      <c r="G55" s="89">
        <v>13.5</v>
      </c>
      <c r="H55" s="40">
        <f t="shared" si="1"/>
        <v>10800</v>
      </c>
      <c r="I55" s="40">
        <f t="shared" si="2"/>
        <v>13068</v>
      </c>
      <c r="J55" s="1"/>
    </row>
    <row r="56" spans="1:10" ht="41.25" customHeight="1" x14ac:dyDescent="0.25">
      <c r="A56" s="38">
        <f t="shared" si="0"/>
        <v>19</v>
      </c>
      <c r="B56" s="115" t="s">
        <v>90</v>
      </c>
      <c r="C56" s="116"/>
      <c r="D56" s="39" t="s">
        <v>350</v>
      </c>
      <c r="E56" s="86">
        <v>350</v>
      </c>
      <c r="F56" s="85">
        <v>21</v>
      </c>
      <c r="G56" s="89">
        <v>25.2</v>
      </c>
      <c r="H56" s="40">
        <f t="shared" si="1"/>
        <v>8820</v>
      </c>
      <c r="I56" s="40">
        <f t="shared" si="2"/>
        <v>10672.2</v>
      </c>
      <c r="J56" s="1"/>
    </row>
    <row r="57" spans="1:10" ht="87" customHeight="1" x14ac:dyDescent="0.25">
      <c r="A57" s="38">
        <f t="shared" si="0"/>
        <v>20</v>
      </c>
      <c r="B57" s="115" t="s">
        <v>385</v>
      </c>
      <c r="C57" s="116"/>
      <c r="D57" s="39" t="s">
        <v>350</v>
      </c>
      <c r="E57" s="86">
        <v>150</v>
      </c>
      <c r="F57" s="85">
        <v>21</v>
      </c>
      <c r="G57" s="89">
        <v>45</v>
      </c>
      <c r="H57" s="40">
        <f t="shared" si="1"/>
        <v>6750</v>
      </c>
      <c r="I57" s="40">
        <f t="shared" si="2"/>
        <v>8167.5</v>
      </c>
      <c r="J57" s="1"/>
    </row>
    <row r="58" spans="1:10" ht="99.75" customHeight="1" x14ac:dyDescent="0.25">
      <c r="A58" s="38">
        <f>A57+1</f>
        <v>21</v>
      </c>
      <c r="B58" s="115" t="s">
        <v>386</v>
      </c>
      <c r="C58" s="116"/>
      <c r="D58" s="39" t="s">
        <v>350</v>
      </c>
      <c r="E58" s="86">
        <v>35</v>
      </c>
      <c r="F58" s="85">
        <v>21</v>
      </c>
      <c r="G58" s="89">
        <v>90</v>
      </c>
      <c r="H58" s="40">
        <f t="shared" si="1"/>
        <v>3150</v>
      </c>
      <c r="I58" s="40">
        <f t="shared" si="2"/>
        <v>3811.5</v>
      </c>
      <c r="J58" s="1"/>
    </row>
    <row r="59" spans="1:10" ht="86.25" customHeight="1" x14ac:dyDescent="0.25">
      <c r="A59" s="38">
        <v>22</v>
      </c>
      <c r="B59" s="141" t="s">
        <v>394</v>
      </c>
      <c r="C59" s="116"/>
      <c r="D59" s="39" t="s">
        <v>351</v>
      </c>
      <c r="E59" s="86">
        <v>175</v>
      </c>
      <c r="F59" s="85">
        <v>21</v>
      </c>
      <c r="G59" s="89">
        <v>45</v>
      </c>
      <c r="H59" s="40">
        <f t="shared" si="1"/>
        <v>7875</v>
      </c>
      <c r="I59" s="40">
        <f t="shared" si="2"/>
        <v>9528.75</v>
      </c>
      <c r="J59" s="1"/>
    </row>
    <row r="60" spans="1:10" ht="27" customHeight="1" x14ac:dyDescent="0.25">
      <c r="A60" s="38">
        <v>23</v>
      </c>
      <c r="B60" s="141" t="s">
        <v>91</v>
      </c>
      <c r="C60" s="116"/>
      <c r="D60" s="39" t="s">
        <v>350</v>
      </c>
      <c r="E60" s="86">
        <v>35</v>
      </c>
      <c r="F60" s="85">
        <v>21</v>
      </c>
      <c r="G60" s="89">
        <v>72</v>
      </c>
      <c r="H60" s="40">
        <f t="shared" si="1"/>
        <v>2520</v>
      </c>
      <c r="I60" s="40">
        <f t="shared" si="2"/>
        <v>3049.2</v>
      </c>
      <c r="J60" s="1"/>
    </row>
    <row r="61" spans="1:10" ht="52.5" customHeight="1" x14ac:dyDescent="0.25">
      <c r="A61" s="38">
        <v>24</v>
      </c>
      <c r="B61" s="141" t="s">
        <v>374</v>
      </c>
      <c r="C61" s="116"/>
      <c r="D61" s="39" t="s">
        <v>350</v>
      </c>
      <c r="E61" s="86">
        <v>35</v>
      </c>
      <c r="F61" s="85">
        <v>21</v>
      </c>
      <c r="G61" s="89">
        <v>18</v>
      </c>
      <c r="H61" s="40">
        <f t="shared" si="1"/>
        <v>630</v>
      </c>
      <c r="I61" s="40">
        <f t="shared" si="2"/>
        <v>762.3</v>
      </c>
      <c r="J61" s="1"/>
    </row>
    <row r="62" spans="1:10" ht="70.5" customHeight="1" x14ac:dyDescent="0.25">
      <c r="A62" s="38">
        <v>25</v>
      </c>
      <c r="B62" s="141" t="s">
        <v>387</v>
      </c>
      <c r="C62" s="116"/>
      <c r="D62" s="39" t="s">
        <v>350</v>
      </c>
      <c r="E62" s="86">
        <v>7</v>
      </c>
      <c r="F62" s="85">
        <v>21</v>
      </c>
      <c r="G62" s="89">
        <v>18</v>
      </c>
      <c r="H62" s="40">
        <f t="shared" si="1"/>
        <v>126</v>
      </c>
      <c r="I62" s="40">
        <f t="shared" si="2"/>
        <v>152.46</v>
      </c>
      <c r="J62" s="1"/>
    </row>
    <row r="63" spans="1:10" ht="66.75" customHeight="1" x14ac:dyDescent="0.25">
      <c r="A63" s="43">
        <v>26</v>
      </c>
      <c r="B63" s="141" t="s">
        <v>395</v>
      </c>
      <c r="C63" s="116"/>
      <c r="D63" s="39" t="s">
        <v>352</v>
      </c>
      <c r="E63" s="86">
        <v>35</v>
      </c>
      <c r="F63" s="85">
        <v>21</v>
      </c>
      <c r="G63" s="89">
        <v>9</v>
      </c>
      <c r="H63" s="40">
        <f t="shared" si="1"/>
        <v>315</v>
      </c>
      <c r="I63" s="40">
        <f t="shared" si="2"/>
        <v>381.15</v>
      </c>
      <c r="J63" s="1"/>
    </row>
    <row r="64" spans="1:10" ht="23.25" customHeight="1" x14ac:dyDescent="0.25">
      <c r="A64" s="38">
        <v>27</v>
      </c>
      <c r="B64" s="141" t="s">
        <v>92</v>
      </c>
      <c r="C64" s="116"/>
      <c r="D64" s="39" t="s">
        <v>350</v>
      </c>
      <c r="E64" s="86">
        <v>7</v>
      </c>
      <c r="F64" s="85">
        <v>21</v>
      </c>
      <c r="G64" s="89">
        <v>45</v>
      </c>
      <c r="H64" s="40">
        <f t="shared" si="1"/>
        <v>315</v>
      </c>
      <c r="I64" s="40">
        <f t="shared" si="2"/>
        <v>381.15</v>
      </c>
      <c r="J64" s="1"/>
    </row>
    <row r="65" spans="1:10" ht="86.25" customHeight="1" x14ac:dyDescent="0.25">
      <c r="A65" s="38">
        <v>28</v>
      </c>
      <c r="B65" s="141" t="s">
        <v>93</v>
      </c>
      <c r="C65" s="116"/>
      <c r="D65" s="39" t="s">
        <v>350</v>
      </c>
      <c r="E65" s="86">
        <v>4</v>
      </c>
      <c r="F65" s="85">
        <v>21</v>
      </c>
      <c r="G65" s="89">
        <v>315</v>
      </c>
      <c r="H65" s="40">
        <f t="shared" si="1"/>
        <v>1260</v>
      </c>
      <c r="I65" s="40">
        <f t="shared" si="2"/>
        <v>1524.6</v>
      </c>
      <c r="J65" s="1"/>
    </row>
    <row r="66" spans="1:10" ht="16.5" customHeight="1" x14ac:dyDescent="0.25">
      <c r="A66" s="144" t="s">
        <v>95</v>
      </c>
      <c r="B66" s="145"/>
      <c r="C66" s="146"/>
      <c r="D66" s="33"/>
      <c r="E66" s="87"/>
      <c r="F66" s="88"/>
      <c r="G66" s="90"/>
      <c r="H66" s="37"/>
      <c r="I66" s="37"/>
      <c r="J66" s="1"/>
    </row>
    <row r="67" spans="1:10" ht="24.75" customHeight="1" x14ac:dyDescent="0.25">
      <c r="A67" s="38">
        <v>29</v>
      </c>
      <c r="B67" s="115" t="s">
        <v>94</v>
      </c>
      <c r="C67" s="116"/>
      <c r="D67" s="39" t="s">
        <v>350</v>
      </c>
      <c r="E67" s="86">
        <v>175</v>
      </c>
      <c r="F67" s="85">
        <v>21</v>
      </c>
      <c r="G67" s="89">
        <v>4.5</v>
      </c>
      <c r="H67" s="40">
        <f t="shared" si="1"/>
        <v>787.5</v>
      </c>
      <c r="I67" s="40">
        <f t="shared" si="2"/>
        <v>952.88</v>
      </c>
      <c r="J67" s="1"/>
    </row>
    <row r="68" spans="1:10" ht="84.75" customHeight="1" x14ac:dyDescent="0.25">
      <c r="A68" s="38">
        <v>30</v>
      </c>
      <c r="B68" s="115" t="s">
        <v>388</v>
      </c>
      <c r="C68" s="116"/>
      <c r="D68" s="39" t="s">
        <v>350</v>
      </c>
      <c r="E68" s="86">
        <v>450</v>
      </c>
      <c r="F68" s="85">
        <v>21</v>
      </c>
      <c r="G68" s="89">
        <v>18</v>
      </c>
      <c r="H68" s="40">
        <f t="shared" si="1"/>
        <v>8100</v>
      </c>
      <c r="I68" s="40">
        <f t="shared" si="2"/>
        <v>9801</v>
      </c>
      <c r="J68" s="1"/>
    </row>
    <row r="69" spans="1:10" ht="15.75" x14ac:dyDescent="0.25">
      <c r="A69" s="38">
        <v>31</v>
      </c>
      <c r="B69" s="115" t="s">
        <v>53</v>
      </c>
      <c r="C69" s="116"/>
      <c r="D69" s="39" t="s">
        <v>350</v>
      </c>
      <c r="E69" s="86">
        <v>150</v>
      </c>
      <c r="F69" s="85">
        <v>21</v>
      </c>
      <c r="G69" s="89">
        <v>13.5</v>
      </c>
      <c r="H69" s="40">
        <f t="shared" si="1"/>
        <v>2025</v>
      </c>
      <c r="I69" s="40">
        <f t="shared" si="2"/>
        <v>2450.25</v>
      </c>
      <c r="J69" s="1"/>
    </row>
    <row r="70" spans="1:10" ht="54" customHeight="1" x14ac:dyDescent="0.25">
      <c r="A70" s="38">
        <v>32</v>
      </c>
      <c r="B70" s="115" t="s">
        <v>97</v>
      </c>
      <c r="C70" s="116"/>
      <c r="D70" s="39" t="s">
        <v>350</v>
      </c>
      <c r="E70" s="86">
        <v>700</v>
      </c>
      <c r="F70" s="85">
        <v>21</v>
      </c>
      <c r="G70" s="89">
        <v>18</v>
      </c>
      <c r="H70" s="40">
        <f t="shared" si="1"/>
        <v>12600</v>
      </c>
      <c r="I70" s="40">
        <f t="shared" si="2"/>
        <v>15246</v>
      </c>
      <c r="J70" s="1"/>
    </row>
    <row r="71" spans="1:10" ht="96.75" customHeight="1" x14ac:dyDescent="0.25">
      <c r="A71" s="38">
        <v>33</v>
      </c>
      <c r="B71" s="141" t="s">
        <v>389</v>
      </c>
      <c r="C71" s="116"/>
      <c r="D71" s="39" t="s">
        <v>350</v>
      </c>
      <c r="E71" s="86">
        <v>175</v>
      </c>
      <c r="F71" s="85">
        <v>21</v>
      </c>
      <c r="G71" s="89">
        <v>19.8</v>
      </c>
      <c r="H71" s="40">
        <f t="shared" si="1"/>
        <v>3465</v>
      </c>
      <c r="I71" s="40">
        <f t="shared" si="2"/>
        <v>4192.6499999999996</v>
      </c>
      <c r="J71" s="1"/>
    </row>
    <row r="72" spans="1:10" ht="34.5" customHeight="1" x14ac:dyDescent="0.25">
      <c r="A72" s="38">
        <v>34</v>
      </c>
      <c r="B72" s="115" t="s">
        <v>98</v>
      </c>
      <c r="C72" s="116"/>
      <c r="D72" s="39" t="s">
        <v>350</v>
      </c>
      <c r="E72" s="86">
        <v>525</v>
      </c>
      <c r="F72" s="85">
        <v>21</v>
      </c>
      <c r="G72" s="89">
        <v>45</v>
      </c>
      <c r="H72" s="40">
        <f t="shared" si="1"/>
        <v>23625</v>
      </c>
      <c r="I72" s="40">
        <f t="shared" si="2"/>
        <v>28586.25</v>
      </c>
      <c r="J72" s="1"/>
    </row>
    <row r="73" spans="1:10" ht="15.75" customHeight="1" x14ac:dyDescent="0.25">
      <c r="A73" s="144" t="s">
        <v>99</v>
      </c>
      <c r="B73" s="145"/>
      <c r="C73" s="146"/>
      <c r="D73" s="48"/>
      <c r="E73" s="87"/>
      <c r="F73" s="88"/>
      <c r="G73" s="90"/>
      <c r="H73" s="37"/>
      <c r="I73" s="37"/>
      <c r="J73" s="1"/>
    </row>
    <row r="74" spans="1:10" ht="15.75" x14ac:dyDescent="0.25">
      <c r="A74" s="38">
        <v>35</v>
      </c>
      <c r="B74" s="115" t="s">
        <v>100</v>
      </c>
      <c r="C74" s="116"/>
      <c r="D74" s="42" t="s">
        <v>350</v>
      </c>
      <c r="E74" s="86">
        <v>44</v>
      </c>
      <c r="F74" s="85">
        <v>21</v>
      </c>
      <c r="G74" s="89">
        <v>7.2</v>
      </c>
      <c r="H74" s="40">
        <f t="shared" si="1"/>
        <v>316.8</v>
      </c>
      <c r="I74" s="40">
        <f t="shared" si="2"/>
        <v>383.33</v>
      </c>
      <c r="J74" s="1"/>
    </row>
    <row r="75" spans="1:10" ht="15.75" x14ac:dyDescent="0.25">
      <c r="A75" s="38">
        <v>36</v>
      </c>
      <c r="B75" s="115" t="s">
        <v>54</v>
      </c>
      <c r="C75" s="116"/>
      <c r="D75" s="39" t="s">
        <v>21</v>
      </c>
      <c r="E75" s="86">
        <v>28</v>
      </c>
      <c r="F75" s="85">
        <v>21</v>
      </c>
      <c r="G75" s="89">
        <v>9</v>
      </c>
      <c r="H75" s="40">
        <f t="shared" si="1"/>
        <v>252</v>
      </c>
      <c r="I75" s="40">
        <f t="shared" si="2"/>
        <v>304.92</v>
      </c>
      <c r="J75" s="1"/>
    </row>
    <row r="76" spans="1:10" ht="33" customHeight="1" x14ac:dyDescent="0.25">
      <c r="A76" s="38">
        <v>37</v>
      </c>
      <c r="B76" s="115" t="s">
        <v>101</v>
      </c>
      <c r="C76" s="116"/>
      <c r="D76" s="39" t="s">
        <v>22</v>
      </c>
      <c r="E76" s="86">
        <v>5</v>
      </c>
      <c r="F76" s="85">
        <v>21</v>
      </c>
      <c r="G76" s="89">
        <v>54</v>
      </c>
      <c r="H76" s="40">
        <f t="shared" si="1"/>
        <v>270</v>
      </c>
      <c r="I76" s="40">
        <f t="shared" si="2"/>
        <v>326.7</v>
      </c>
      <c r="J76" s="1"/>
    </row>
    <row r="77" spans="1:10" ht="129" customHeight="1" x14ac:dyDescent="0.25">
      <c r="A77" s="38">
        <v>38</v>
      </c>
      <c r="B77" s="115" t="s">
        <v>102</v>
      </c>
      <c r="C77" s="116"/>
      <c r="D77" s="41" t="s">
        <v>350</v>
      </c>
      <c r="E77" s="86">
        <v>36</v>
      </c>
      <c r="F77" s="85">
        <v>21</v>
      </c>
      <c r="G77" s="89">
        <v>153</v>
      </c>
      <c r="H77" s="40">
        <f t="shared" si="1"/>
        <v>5508</v>
      </c>
      <c r="I77" s="40">
        <f t="shared" si="2"/>
        <v>6664.68</v>
      </c>
      <c r="J77" s="1"/>
    </row>
    <row r="78" spans="1:10" ht="114.75" customHeight="1" x14ac:dyDescent="0.25">
      <c r="A78" s="38">
        <v>39</v>
      </c>
      <c r="B78" s="115" t="s">
        <v>103</v>
      </c>
      <c r="C78" s="116"/>
      <c r="D78" s="41" t="s">
        <v>351</v>
      </c>
      <c r="E78" s="86">
        <v>20</v>
      </c>
      <c r="F78" s="85">
        <v>21</v>
      </c>
      <c r="G78" s="89">
        <v>153</v>
      </c>
      <c r="H78" s="40">
        <f t="shared" si="1"/>
        <v>3060</v>
      </c>
      <c r="I78" s="40">
        <f t="shared" si="2"/>
        <v>3702.6</v>
      </c>
      <c r="J78" s="1"/>
    </row>
    <row r="79" spans="1:10" ht="32.25" customHeight="1" x14ac:dyDescent="0.25">
      <c r="A79" s="38">
        <v>40</v>
      </c>
      <c r="B79" s="115" t="s">
        <v>104</v>
      </c>
      <c r="C79" s="116"/>
      <c r="D79" s="41" t="s">
        <v>350</v>
      </c>
      <c r="E79" s="86">
        <v>14</v>
      </c>
      <c r="F79" s="85">
        <v>21</v>
      </c>
      <c r="G79" s="89">
        <v>18</v>
      </c>
      <c r="H79" s="40">
        <f t="shared" si="1"/>
        <v>252</v>
      </c>
      <c r="I79" s="40">
        <f t="shared" si="2"/>
        <v>304.92</v>
      </c>
      <c r="J79" s="1"/>
    </row>
    <row r="80" spans="1:10" ht="15.75" customHeight="1" x14ac:dyDescent="0.25">
      <c r="A80" s="38">
        <v>41</v>
      </c>
      <c r="B80" s="115" t="s">
        <v>105</v>
      </c>
      <c r="C80" s="116"/>
      <c r="D80" s="41" t="s">
        <v>22</v>
      </c>
      <c r="E80" s="86">
        <v>14</v>
      </c>
      <c r="F80" s="85">
        <v>21</v>
      </c>
      <c r="G80" s="89">
        <v>13.5</v>
      </c>
      <c r="H80" s="40">
        <f t="shared" si="1"/>
        <v>189</v>
      </c>
      <c r="I80" s="40">
        <f t="shared" si="2"/>
        <v>228.69</v>
      </c>
      <c r="J80" s="1"/>
    </row>
    <row r="81" spans="1:10" ht="33" customHeight="1" x14ac:dyDescent="0.25">
      <c r="A81" s="38">
        <v>42</v>
      </c>
      <c r="B81" s="115" t="s">
        <v>106</v>
      </c>
      <c r="C81" s="116"/>
      <c r="D81" s="41" t="s">
        <v>21</v>
      </c>
      <c r="E81" s="86">
        <v>35</v>
      </c>
      <c r="F81" s="85">
        <v>21</v>
      </c>
      <c r="G81" s="89">
        <v>9</v>
      </c>
      <c r="H81" s="40">
        <f t="shared" si="1"/>
        <v>315</v>
      </c>
      <c r="I81" s="40">
        <f t="shared" si="2"/>
        <v>381.15</v>
      </c>
      <c r="J81" s="1"/>
    </row>
    <row r="82" spans="1:10" ht="33" customHeight="1" x14ac:dyDescent="0.25">
      <c r="A82" s="38">
        <v>43</v>
      </c>
      <c r="B82" s="141" t="s">
        <v>107</v>
      </c>
      <c r="C82" s="116"/>
      <c r="D82" s="41" t="s">
        <v>22</v>
      </c>
      <c r="E82" s="86">
        <v>10</v>
      </c>
      <c r="F82" s="85">
        <v>21</v>
      </c>
      <c r="G82" s="89">
        <v>45</v>
      </c>
      <c r="H82" s="40">
        <f t="shared" si="1"/>
        <v>450</v>
      </c>
      <c r="I82" s="40">
        <f t="shared" si="2"/>
        <v>544.5</v>
      </c>
      <c r="J82" s="1"/>
    </row>
    <row r="83" spans="1:10" ht="33" customHeight="1" x14ac:dyDescent="0.25">
      <c r="A83" s="38">
        <v>44</v>
      </c>
      <c r="B83" s="115" t="s">
        <v>108</v>
      </c>
      <c r="C83" s="116"/>
      <c r="D83" s="41" t="s">
        <v>350</v>
      </c>
      <c r="E83" s="86">
        <v>210</v>
      </c>
      <c r="F83" s="85">
        <v>21</v>
      </c>
      <c r="G83" s="89">
        <v>108</v>
      </c>
      <c r="H83" s="40">
        <f t="shared" si="1"/>
        <v>22680</v>
      </c>
      <c r="I83" s="40">
        <f t="shared" si="2"/>
        <v>27442.799999999999</v>
      </c>
      <c r="J83" s="1"/>
    </row>
    <row r="84" spans="1:10" ht="20.25" customHeight="1" x14ac:dyDescent="0.25">
      <c r="A84" s="43">
        <v>45</v>
      </c>
      <c r="B84" s="141" t="s">
        <v>109</v>
      </c>
      <c r="C84" s="116"/>
      <c r="D84" s="41" t="s">
        <v>350</v>
      </c>
      <c r="E84" s="86">
        <v>8</v>
      </c>
      <c r="F84" s="85">
        <v>21</v>
      </c>
      <c r="G84" s="89">
        <v>135</v>
      </c>
      <c r="H84" s="40">
        <f t="shared" si="1"/>
        <v>1080</v>
      </c>
      <c r="I84" s="40">
        <f t="shared" si="2"/>
        <v>1306.8</v>
      </c>
      <c r="J84" s="1"/>
    </row>
    <row r="85" spans="1:10" ht="16.5" customHeight="1" x14ac:dyDescent="0.25">
      <c r="A85" s="144" t="s">
        <v>110</v>
      </c>
      <c r="B85" s="145"/>
      <c r="C85" s="146"/>
      <c r="D85" s="47"/>
      <c r="E85" s="87"/>
      <c r="F85" s="88"/>
      <c r="G85" s="90"/>
      <c r="H85" s="37"/>
      <c r="I85" s="37"/>
      <c r="J85" s="1"/>
    </row>
    <row r="86" spans="1:10" ht="21" customHeight="1" x14ac:dyDescent="0.25">
      <c r="A86" s="38">
        <v>46</v>
      </c>
      <c r="B86" s="115" t="s">
        <v>111</v>
      </c>
      <c r="C86" s="116" t="s">
        <v>111</v>
      </c>
      <c r="D86" s="41" t="s">
        <v>24</v>
      </c>
      <c r="E86" s="86">
        <v>105</v>
      </c>
      <c r="F86" s="85">
        <v>21</v>
      </c>
      <c r="G86" s="89">
        <v>54</v>
      </c>
      <c r="H86" s="40">
        <f t="shared" si="1"/>
        <v>5670</v>
      </c>
      <c r="I86" s="40">
        <f t="shared" si="2"/>
        <v>6860.7</v>
      </c>
      <c r="J86" s="1"/>
    </row>
    <row r="87" spans="1:10" ht="21" customHeight="1" x14ac:dyDescent="0.25">
      <c r="A87" s="38">
        <v>47</v>
      </c>
      <c r="B87" s="115" t="s">
        <v>35</v>
      </c>
      <c r="C87" s="116" t="s">
        <v>35</v>
      </c>
      <c r="D87" s="41" t="s">
        <v>350</v>
      </c>
      <c r="E87" s="86">
        <v>1050</v>
      </c>
      <c r="F87" s="85">
        <v>21</v>
      </c>
      <c r="G87" s="89">
        <v>4.5</v>
      </c>
      <c r="H87" s="40">
        <f t="shared" si="1"/>
        <v>4725</v>
      </c>
      <c r="I87" s="40">
        <f t="shared" si="2"/>
        <v>5717.25</v>
      </c>
      <c r="J87" s="1"/>
    </row>
    <row r="88" spans="1:10" ht="21" customHeight="1" x14ac:dyDescent="0.25">
      <c r="A88" s="38">
        <v>48</v>
      </c>
      <c r="B88" s="115" t="s">
        <v>36</v>
      </c>
      <c r="C88" s="116" t="s">
        <v>36</v>
      </c>
      <c r="D88" s="41" t="s">
        <v>350</v>
      </c>
      <c r="E88" s="86">
        <v>1050</v>
      </c>
      <c r="F88" s="85">
        <v>21</v>
      </c>
      <c r="G88" s="89">
        <v>4.5</v>
      </c>
      <c r="H88" s="40">
        <f t="shared" si="1"/>
        <v>4725</v>
      </c>
      <c r="I88" s="40">
        <f t="shared" si="2"/>
        <v>5717.25</v>
      </c>
      <c r="J88" s="1"/>
    </row>
    <row r="89" spans="1:10" ht="21" customHeight="1" x14ac:dyDescent="0.25">
      <c r="A89" s="38">
        <v>49</v>
      </c>
      <c r="B89" s="115" t="s">
        <v>112</v>
      </c>
      <c r="C89" s="116" t="s">
        <v>112</v>
      </c>
      <c r="D89" s="41" t="s">
        <v>24</v>
      </c>
      <c r="E89" s="86">
        <v>17</v>
      </c>
      <c r="F89" s="85">
        <v>21</v>
      </c>
      <c r="G89" s="89">
        <v>54</v>
      </c>
      <c r="H89" s="40">
        <f t="shared" si="1"/>
        <v>918</v>
      </c>
      <c r="I89" s="40">
        <f t="shared" si="2"/>
        <v>1110.78</v>
      </c>
      <c r="J89" s="1"/>
    </row>
    <row r="90" spans="1:10" ht="21" customHeight="1" x14ac:dyDescent="0.25">
      <c r="A90" s="38">
        <v>50</v>
      </c>
      <c r="B90" s="141" t="s">
        <v>37</v>
      </c>
      <c r="C90" s="116" t="s">
        <v>37</v>
      </c>
      <c r="D90" s="41" t="s">
        <v>350</v>
      </c>
      <c r="E90" s="86">
        <v>315</v>
      </c>
      <c r="F90" s="85">
        <v>21</v>
      </c>
      <c r="G90" s="89">
        <v>9</v>
      </c>
      <c r="H90" s="40">
        <f t="shared" si="1"/>
        <v>2835</v>
      </c>
      <c r="I90" s="40">
        <f t="shared" si="2"/>
        <v>3430.35</v>
      </c>
      <c r="J90" s="1"/>
    </row>
    <row r="91" spans="1:10" ht="21" customHeight="1" x14ac:dyDescent="0.25">
      <c r="A91" s="38">
        <v>51</v>
      </c>
      <c r="B91" s="141" t="s">
        <v>113</v>
      </c>
      <c r="C91" s="116" t="s">
        <v>113</v>
      </c>
      <c r="D91" s="41" t="s">
        <v>350</v>
      </c>
      <c r="E91" s="86">
        <v>35</v>
      </c>
      <c r="F91" s="85">
        <v>21</v>
      </c>
      <c r="G91" s="89">
        <v>13.5</v>
      </c>
      <c r="H91" s="40">
        <f t="shared" si="1"/>
        <v>472.5</v>
      </c>
      <c r="I91" s="40">
        <f t="shared" si="2"/>
        <v>571.73</v>
      </c>
      <c r="J91" s="1"/>
    </row>
    <row r="92" spans="1:10" ht="21" customHeight="1" x14ac:dyDescent="0.25">
      <c r="A92" s="38">
        <v>52</v>
      </c>
      <c r="B92" s="141" t="s">
        <v>114</v>
      </c>
      <c r="C92" s="116" t="s">
        <v>114</v>
      </c>
      <c r="D92" s="41" t="s">
        <v>350</v>
      </c>
      <c r="E92" s="86">
        <v>10</v>
      </c>
      <c r="F92" s="85">
        <v>21</v>
      </c>
      <c r="G92" s="89">
        <v>13.5</v>
      </c>
      <c r="H92" s="40">
        <f t="shared" si="1"/>
        <v>135</v>
      </c>
      <c r="I92" s="40">
        <f t="shared" si="2"/>
        <v>163.35</v>
      </c>
      <c r="J92" s="1"/>
    </row>
    <row r="93" spans="1:10" ht="21" customHeight="1" x14ac:dyDescent="0.25">
      <c r="A93" s="38">
        <v>53</v>
      </c>
      <c r="B93" s="115" t="s">
        <v>115</v>
      </c>
      <c r="C93" s="116" t="s">
        <v>115</v>
      </c>
      <c r="D93" s="41" t="s">
        <v>21</v>
      </c>
      <c r="E93" s="86">
        <v>25</v>
      </c>
      <c r="F93" s="85">
        <v>21</v>
      </c>
      <c r="G93" s="89">
        <v>1.8</v>
      </c>
      <c r="H93" s="40">
        <f t="shared" si="1"/>
        <v>45</v>
      </c>
      <c r="I93" s="40">
        <f t="shared" si="2"/>
        <v>54.45</v>
      </c>
      <c r="J93" s="1"/>
    </row>
    <row r="94" spans="1:10" ht="30.75" customHeight="1" x14ac:dyDescent="0.25">
      <c r="A94" s="38">
        <v>54</v>
      </c>
      <c r="B94" s="115" t="s">
        <v>55</v>
      </c>
      <c r="C94" s="116" t="s">
        <v>55</v>
      </c>
      <c r="D94" s="41" t="s">
        <v>24</v>
      </c>
      <c r="E94" s="86">
        <v>122</v>
      </c>
      <c r="F94" s="85">
        <v>21</v>
      </c>
      <c r="G94" s="89">
        <v>31.5</v>
      </c>
      <c r="H94" s="40">
        <f t="shared" si="1"/>
        <v>3843</v>
      </c>
      <c r="I94" s="40">
        <f t="shared" si="2"/>
        <v>4650.03</v>
      </c>
      <c r="J94" s="1"/>
    </row>
    <row r="95" spans="1:10" ht="21" customHeight="1" x14ac:dyDescent="0.25">
      <c r="A95" s="38">
        <v>55</v>
      </c>
      <c r="B95" s="147" t="s">
        <v>56</v>
      </c>
      <c r="C95" s="148" t="s">
        <v>56</v>
      </c>
      <c r="D95" s="39" t="s">
        <v>23</v>
      </c>
      <c r="E95" s="86">
        <v>2</v>
      </c>
      <c r="F95" s="85">
        <v>21</v>
      </c>
      <c r="G95" s="89">
        <v>1350</v>
      </c>
      <c r="H95" s="40">
        <f t="shared" si="1"/>
        <v>2700</v>
      </c>
      <c r="I95" s="40">
        <f t="shared" si="2"/>
        <v>3267</v>
      </c>
      <c r="J95" s="1"/>
    </row>
    <row r="96" spans="1:10" ht="21" customHeight="1" x14ac:dyDescent="0.25">
      <c r="A96" s="38">
        <v>56</v>
      </c>
      <c r="B96" s="115" t="s">
        <v>116</v>
      </c>
      <c r="C96" s="116" t="s">
        <v>116</v>
      </c>
      <c r="D96" s="41" t="s">
        <v>350</v>
      </c>
      <c r="E96" s="86">
        <v>350</v>
      </c>
      <c r="F96" s="85">
        <v>21</v>
      </c>
      <c r="G96" s="89">
        <v>18</v>
      </c>
      <c r="H96" s="40">
        <f t="shared" si="1"/>
        <v>6300</v>
      </c>
      <c r="I96" s="40">
        <f t="shared" si="2"/>
        <v>7623</v>
      </c>
      <c r="J96" s="1"/>
    </row>
    <row r="97" spans="1:10" ht="21" customHeight="1" x14ac:dyDescent="0.25">
      <c r="A97" s="38">
        <v>57</v>
      </c>
      <c r="B97" s="115" t="s">
        <v>117</v>
      </c>
      <c r="C97" s="116" t="s">
        <v>117</v>
      </c>
      <c r="D97" s="41" t="s">
        <v>350</v>
      </c>
      <c r="E97" s="86">
        <v>43</v>
      </c>
      <c r="F97" s="85">
        <v>21</v>
      </c>
      <c r="G97" s="89">
        <v>17.100000000000001</v>
      </c>
      <c r="H97" s="40">
        <f t="shared" si="1"/>
        <v>735.3</v>
      </c>
      <c r="I97" s="40">
        <f t="shared" si="2"/>
        <v>889.71</v>
      </c>
      <c r="J97" s="1"/>
    </row>
    <row r="98" spans="1:10" ht="29.25" customHeight="1" x14ac:dyDescent="0.25">
      <c r="A98" s="38">
        <v>58</v>
      </c>
      <c r="B98" s="115" t="s">
        <v>57</v>
      </c>
      <c r="C98" s="116" t="s">
        <v>57</v>
      </c>
      <c r="D98" s="41" t="s">
        <v>350</v>
      </c>
      <c r="E98" s="86">
        <v>350</v>
      </c>
      <c r="F98" s="85">
        <v>21</v>
      </c>
      <c r="G98" s="89">
        <v>5.4</v>
      </c>
      <c r="H98" s="40">
        <f t="shared" si="1"/>
        <v>1890</v>
      </c>
      <c r="I98" s="40">
        <f t="shared" si="2"/>
        <v>2286.9</v>
      </c>
      <c r="J98" s="1"/>
    </row>
    <row r="99" spans="1:10" ht="29.25" customHeight="1" x14ac:dyDescent="0.25">
      <c r="A99" s="38">
        <v>59</v>
      </c>
      <c r="B99" s="115" t="s">
        <v>58</v>
      </c>
      <c r="C99" s="116" t="s">
        <v>58</v>
      </c>
      <c r="D99" s="41" t="s">
        <v>350</v>
      </c>
      <c r="E99" s="86">
        <v>350</v>
      </c>
      <c r="F99" s="85">
        <v>21</v>
      </c>
      <c r="G99" s="89">
        <v>7.2</v>
      </c>
      <c r="H99" s="40">
        <f t="shared" si="1"/>
        <v>2520</v>
      </c>
      <c r="I99" s="40">
        <f t="shared" si="2"/>
        <v>3049.2</v>
      </c>
      <c r="J99" s="1"/>
    </row>
    <row r="100" spans="1:10" ht="28.5" customHeight="1" x14ac:dyDescent="0.25">
      <c r="A100" s="38">
        <v>60</v>
      </c>
      <c r="B100" s="115" t="s">
        <v>118</v>
      </c>
      <c r="C100" s="116" t="s">
        <v>118</v>
      </c>
      <c r="D100" s="41" t="s">
        <v>350</v>
      </c>
      <c r="E100" s="86">
        <v>350</v>
      </c>
      <c r="F100" s="85">
        <v>21</v>
      </c>
      <c r="G100" s="89">
        <v>10.8</v>
      </c>
      <c r="H100" s="40">
        <f t="shared" si="1"/>
        <v>3780</v>
      </c>
      <c r="I100" s="40">
        <f t="shared" si="2"/>
        <v>4573.8</v>
      </c>
      <c r="J100" s="1"/>
    </row>
    <row r="101" spans="1:10" ht="29.25" customHeight="1" x14ac:dyDescent="0.25">
      <c r="A101" s="38">
        <v>61</v>
      </c>
      <c r="B101" s="115" t="s">
        <v>59</v>
      </c>
      <c r="C101" s="116" t="s">
        <v>59</v>
      </c>
      <c r="D101" s="41" t="s">
        <v>350</v>
      </c>
      <c r="E101" s="86">
        <v>350</v>
      </c>
      <c r="F101" s="85">
        <v>21</v>
      </c>
      <c r="G101" s="89">
        <v>13.5</v>
      </c>
      <c r="H101" s="40">
        <f t="shared" si="1"/>
        <v>4725</v>
      </c>
      <c r="I101" s="40">
        <f t="shared" si="2"/>
        <v>5717.25</v>
      </c>
      <c r="J101" s="1"/>
    </row>
    <row r="102" spans="1:10" ht="30.75" customHeight="1" x14ac:dyDescent="0.25">
      <c r="A102" s="38">
        <v>62</v>
      </c>
      <c r="B102" s="115" t="s">
        <v>119</v>
      </c>
      <c r="C102" s="116" t="s">
        <v>119</v>
      </c>
      <c r="D102" s="41" t="s">
        <v>350</v>
      </c>
      <c r="E102" s="86">
        <v>350</v>
      </c>
      <c r="F102" s="85">
        <v>21</v>
      </c>
      <c r="G102" s="89">
        <v>36</v>
      </c>
      <c r="H102" s="40">
        <f t="shared" si="1"/>
        <v>12600</v>
      </c>
      <c r="I102" s="40">
        <f t="shared" si="2"/>
        <v>15246</v>
      </c>
      <c r="J102" s="1"/>
    </row>
    <row r="103" spans="1:10" ht="35.25" customHeight="1" x14ac:dyDescent="0.25">
      <c r="A103" s="38">
        <v>63</v>
      </c>
      <c r="B103" s="115" t="s">
        <v>120</v>
      </c>
      <c r="C103" s="116" t="s">
        <v>120</v>
      </c>
      <c r="D103" s="41" t="s">
        <v>350</v>
      </c>
      <c r="E103" s="86">
        <v>280</v>
      </c>
      <c r="F103" s="85">
        <v>21</v>
      </c>
      <c r="G103" s="89">
        <v>13.5</v>
      </c>
      <c r="H103" s="40">
        <f t="shared" ref="H103:H166" si="3">ROUND(G103*E103,2)</f>
        <v>3780</v>
      </c>
      <c r="I103" s="40">
        <f t="shared" ref="I103:I166" si="4">ROUND(H103+(F103*H103)/100,2)</f>
        <v>4573.8</v>
      </c>
      <c r="J103" s="1"/>
    </row>
    <row r="104" spans="1:10" ht="21" customHeight="1" x14ac:dyDescent="0.25">
      <c r="A104" s="38">
        <v>64</v>
      </c>
      <c r="B104" s="115" t="s">
        <v>60</v>
      </c>
      <c r="C104" s="116" t="s">
        <v>60</v>
      </c>
      <c r="D104" s="41" t="s">
        <v>353</v>
      </c>
      <c r="E104" s="86">
        <v>280</v>
      </c>
      <c r="F104" s="85">
        <v>21</v>
      </c>
      <c r="G104" s="89">
        <v>1.8</v>
      </c>
      <c r="H104" s="40">
        <f t="shared" si="3"/>
        <v>504</v>
      </c>
      <c r="I104" s="40">
        <f t="shared" si="4"/>
        <v>609.84</v>
      </c>
      <c r="J104" s="1"/>
    </row>
    <row r="105" spans="1:10" ht="21" customHeight="1" x14ac:dyDescent="0.25">
      <c r="A105" s="38">
        <v>65</v>
      </c>
      <c r="B105" s="115" t="s">
        <v>61</v>
      </c>
      <c r="C105" s="116" t="s">
        <v>61</v>
      </c>
      <c r="D105" s="41" t="s">
        <v>353</v>
      </c>
      <c r="E105" s="86">
        <v>350</v>
      </c>
      <c r="F105" s="85">
        <v>21</v>
      </c>
      <c r="G105" s="89">
        <v>7.2</v>
      </c>
      <c r="H105" s="40">
        <f t="shared" si="3"/>
        <v>2520</v>
      </c>
      <c r="I105" s="40">
        <f t="shared" si="4"/>
        <v>3049.2</v>
      </c>
      <c r="J105" s="1"/>
    </row>
    <row r="106" spans="1:10" ht="66.75" customHeight="1" x14ac:dyDescent="0.25">
      <c r="A106" s="38">
        <v>66</v>
      </c>
      <c r="B106" s="115" t="s">
        <v>396</v>
      </c>
      <c r="C106" s="116" t="s">
        <v>121</v>
      </c>
      <c r="D106" s="41" t="s">
        <v>350</v>
      </c>
      <c r="E106" s="86">
        <v>175</v>
      </c>
      <c r="F106" s="85">
        <v>21</v>
      </c>
      <c r="G106" s="89">
        <v>36</v>
      </c>
      <c r="H106" s="40">
        <f t="shared" si="3"/>
        <v>6300</v>
      </c>
      <c r="I106" s="40">
        <f t="shared" si="4"/>
        <v>7623</v>
      </c>
      <c r="J106" s="1"/>
    </row>
    <row r="107" spans="1:10" ht="63.75" customHeight="1" x14ac:dyDescent="0.25">
      <c r="A107" s="38">
        <v>67</v>
      </c>
      <c r="B107" s="115" t="s">
        <v>390</v>
      </c>
      <c r="C107" s="116" t="s">
        <v>122</v>
      </c>
      <c r="D107" s="41" t="s">
        <v>350</v>
      </c>
      <c r="E107" s="86">
        <v>595</v>
      </c>
      <c r="F107" s="85">
        <v>21</v>
      </c>
      <c r="G107" s="89">
        <v>36</v>
      </c>
      <c r="H107" s="40">
        <f t="shared" si="3"/>
        <v>21420</v>
      </c>
      <c r="I107" s="40">
        <f t="shared" si="4"/>
        <v>25918.2</v>
      </c>
      <c r="J107" s="1"/>
    </row>
    <row r="108" spans="1:10" ht="95.25" customHeight="1" x14ac:dyDescent="0.25">
      <c r="A108" s="38">
        <v>68</v>
      </c>
      <c r="B108" s="115" t="s">
        <v>391</v>
      </c>
      <c r="C108" s="116" t="s">
        <v>123</v>
      </c>
      <c r="D108" s="41" t="s">
        <v>350</v>
      </c>
      <c r="E108" s="86">
        <v>2200</v>
      </c>
      <c r="F108" s="85">
        <v>21</v>
      </c>
      <c r="G108" s="89">
        <v>36</v>
      </c>
      <c r="H108" s="40">
        <f t="shared" si="3"/>
        <v>79200</v>
      </c>
      <c r="I108" s="40">
        <f t="shared" si="4"/>
        <v>95832</v>
      </c>
      <c r="J108" s="1"/>
    </row>
    <row r="109" spans="1:10" ht="21" customHeight="1" x14ac:dyDescent="0.25">
      <c r="A109" s="38">
        <v>69</v>
      </c>
      <c r="B109" s="115" t="s">
        <v>124</v>
      </c>
      <c r="C109" s="116" t="s">
        <v>124</v>
      </c>
      <c r="D109" s="42" t="s">
        <v>21</v>
      </c>
      <c r="E109" s="86">
        <v>140</v>
      </c>
      <c r="F109" s="85">
        <v>21</v>
      </c>
      <c r="G109" s="89">
        <v>7.2</v>
      </c>
      <c r="H109" s="40">
        <f t="shared" si="3"/>
        <v>1008</v>
      </c>
      <c r="I109" s="40">
        <f t="shared" si="4"/>
        <v>1219.68</v>
      </c>
      <c r="J109" s="1"/>
    </row>
    <row r="110" spans="1:10" ht="21" customHeight="1" x14ac:dyDescent="0.25">
      <c r="A110" s="38">
        <v>70</v>
      </c>
      <c r="B110" s="115" t="s">
        <v>125</v>
      </c>
      <c r="C110" s="116" t="s">
        <v>125</v>
      </c>
      <c r="D110" s="42" t="s">
        <v>21</v>
      </c>
      <c r="E110" s="86">
        <v>140</v>
      </c>
      <c r="F110" s="85">
        <v>21</v>
      </c>
      <c r="G110" s="89">
        <v>10.8</v>
      </c>
      <c r="H110" s="40">
        <f t="shared" si="3"/>
        <v>1512</v>
      </c>
      <c r="I110" s="40">
        <f t="shared" si="4"/>
        <v>1829.52</v>
      </c>
      <c r="J110" s="1"/>
    </row>
    <row r="111" spans="1:10" ht="21" customHeight="1" x14ac:dyDescent="0.25">
      <c r="A111" s="38">
        <v>71</v>
      </c>
      <c r="B111" s="115" t="s">
        <v>126</v>
      </c>
      <c r="C111" s="116" t="s">
        <v>126</v>
      </c>
      <c r="D111" s="42" t="s">
        <v>21</v>
      </c>
      <c r="E111" s="86">
        <v>70</v>
      </c>
      <c r="F111" s="85">
        <v>21</v>
      </c>
      <c r="G111" s="89">
        <v>10.8</v>
      </c>
      <c r="H111" s="40">
        <f t="shared" si="3"/>
        <v>756</v>
      </c>
      <c r="I111" s="40">
        <f t="shared" si="4"/>
        <v>914.76</v>
      </c>
      <c r="J111" s="1"/>
    </row>
    <row r="112" spans="1:10" ht="21" customHeight="1" x14ac:dyDescent="0.25">
      <c r="A112" s="38">
        <v>72</v>
      </c>
      <c r="B112" s="115" t="s">
        <v>127</v>
      </c>
      <c r="C112" s="116" t="s">
        <v>127</v>
      </c>
      <c r="D112" s="42" t="s">
        <v>21</v>
      </c>
      <c r="E112" s="86">
        <v>100</v>
      </c>
      <c r="F112" s="85">
        <v>21</v>
      </c>
      <c r="G112" s="89">
        <v>10.8</v>
      </c>
      <c r="H112" s="40">
        <f t="shared" si="3"/>
        <v>1080</v>
      </c>
      <c r="I112" s="40">
        <f t="shared" si="4"/>
        <v>1306.8</v>
      </c>
      <c r="J112" s="1"/>
    </row>
    <row r="113" spans="1:10" ht="36" customHeight="1" x14ac:dyDescent="0.25">
      <c r="A113" s="38">
        <v>73</v>
      </c>
      <c r="B113" s="115" t="s">
        <v>128</v>
      </c>
      <c r="C113" s="116" t="s">
        <v>128</v>
      </c>
      <c r="D113" s="41" t="s">
        <v>350</v>
      </c>
      <c r="E113" s="86">
        <v>200</v>
      </c>
      <c r="F113" s="85">
        <v>21</v>
      </c>
      <c r="G113" s="89">
        <v>54</v>
      </c>
      <c r="H113" s="40">
        <f t="shared" si="3"/>
        <v>10800</v>
      </c>
      <c r="I113" s="40">
        <f t="shared" si="4"/>
        <v>13068</v>
      </c>
      <c r="J113" s="1"/>
    </row>
    <row r="114" spans="1:10" ht="34.5" customHeight="1" x14ac:dyDescent="0.25">
      <c r="A114" s="38">
        <v>74</v>
      </c>
      <c r="B114" s="115" t="s">
        <v>129</v>
      </c>
      <c r="C114" s="116" t="s">
        <v>129</v>
      </c>
      <c r="D114" s="41" t="s">
        <v>350</v>
      </c>
      <c r="E114" s="86">
        <v>200</v>
      </c>
      <c r="F114" s="85">
        <v>21</v>
      </c>
      <c r="G114" s="89">
        <v>27</v>
      </c>
      <c r="H114" s="40">
        <f t="shared" si="3"/>
        <v>5400</v>
      </c>
      <c r="I114" s="40">
        <f t="shared" si="4"/>
        <v>6534</v>
      </c>
      <c r="J114" s="1"/>
    </row>
    <row r="115" spans="1:10" ht="128.25" customHeight="1" x14ac:dyDescent="0.25">
      <c r="A115" s="38">
        <v>75</v>
      </c>
      <c r="B115" s="115" t="s">
        <v>130</v>
      </c>
      <c r="C115" s="116" t="s">
        <v>130</v>
      </c>
      <c r="D115" s="41" t="s">
        <v>350</v>
      </c>
      <c r="E115" s="86">
        <v>150</v>
      </c>
      <c r="F115" s="85">
        <v>21</v>
      </c>
      <c r="G115" s="89">
        <v>40.5</v>
      </c>
      <c r="H115" s="40">
        <f t="shared" si="3"/>
        <v>6075</v>
      </c>
      <c r="I115" s="40">
        <f t="shared" si="4"/>
        <v>7350.75</v>
      </c>
      <c r="J115" s="1"/>
    </row>
    <row r="116" spans="1:10" ht="21" customHeight="1" x14ac:dyDescent="0.25">
      <c r="A116" s="38">
        <v>76</v>
      </c>
      <c r="B116" s="115" t="s">
        <v>131</v>
      </c>
      <c r="C116" s="116" t="s">
        <v>131</v>
      </c>
      <c r="D116" s="41" t="s">
        <v>21</v>
      </c>
      <c r="E116" s="86">
        <v>70</v>
      </c>
      <c r="F116" s="85">
        <v>21</v>
      </c>
      <c r="G116" s="89">
        <v>4.5</v>
      </c>
      <c r="H116" s="40">
        <f t="shared" si="3"/>
        <v>315</v>
      </c>
      <c r="I116" s="40">
        <f t="shared" si="4"/>
        <v>381.15</v>
      </c>
      <c r="J116" s="1"/>
    </row>
    <row r="117" spans="1:10" ht="22.5" customHeight="1" x14ac:dyDescent="0.25">
      <c r="A117" s="38">
        <v>77</v>
      </c>
      <c r="B117" s="115" t="s">
        <v>132</v>
      </c>
      <c r="C117" s="116" t="s">
        <v>132</v>
      </c>
      <c r="D117" s="41" t="s">
        <v>21</v>
      </c>
      <c r="E117" s="86">
        <v>80</v>
      </c>
      <c r="F117" s="85">
        <v>21</v>
      </c>
      <c r="G117" s="89">
        <v>9</v>
      </c>
      <c r="H117" s="40">
        <f t="shared" si="3"/>
        <v>720</v>
      </c>
      <c r="I117" s="40">
        <f t="shared" si="4"/>
        <v>871.2</v>
      </c>
      <c r="J117" s="1"/>
    </row>
    <row r="118" spans="1:10" ht="65.25" customHeight="1" x14ac:dyDescent="0.25">
      <c r="A118" s="38">
        <v>78</v>
      </c>
      <c r="B118" s="115" t="s">
        <v>133</v>
      </c>
      <c r="C118" s="116" t="s">
        <v>133</v>
      </c>
      <c r="D118" s="41" t="s">
        <v>21</v>
      </c>
      <c r="E118" s="86">
        <v>20</v>
      </c>
      <c r="F118" s="85">
        <v>21</v>
      </c>
      <c r="G118" s="89">
        <v>117</v>
      </c>
      <c r="H118" s="40">
        <f t="shared" si="3"/>
        <v>2340</v>
      </c>
      <c r="I118" s="40">
        <f t="shared" si="4"/>
        <v>2831.4</v>
      </c>
      <c r="J118" s="1"/>
    </row>
    <row r="119" spans="1:10" ht="66" customHeight="1" x14ac:dyDescent="0.25">
      <c r="A119" s="38">
        <v>79</v>
      </c>
      <c r="B119" s="115" t="s">
        <v>134</v>
      </c>
      <c r="C119" s="116" t="s">
        <v>134</v>
      </c>
      <c r="D119" s="41" t="s">
        <v>21</v>
      </c>
      <c r="E119" s="86">
        <v>20</v>
      </c>
      <c r="F119" s="85">
        <v>21</v>
      </c>
      <c r="G119" s="89">
        <v>117</v>
      </c>
      <c r="H119" s="40">
        <f t="shared" si="3"/>
        <v>2340</v>
      </c>
      <c r="I119" s="40">
        <f t="shared" si="4"/>
        <v>2831.4</v>
      </c>
      <c r="J119" s="1"/>
    </row>
    <row r="120" spans="1:10" ht="39" customHeight="1" x14ac:dyDescent="0.25">
      <c r="A120" s="38">
        <v>80</v>
      </c>
      <c r="B120" s="115" t="s">
        <v>135</v>
      </c>
      <c r="C120" s="116" t="s">
        <v>135</v>
      </c>
      <c r="D120" s="41" t="s">
        <v>350</v>
      </c>
      <c r="E120" s="86">
        <v>7</v>
      </c>
      <c r="F120" s="85">
        <v>21</v>
      </c>
      <c r="G120" s="89">
        <v>27</v>
      </c>
      <c r="H120" s="40">
        <f t="shared" si="3"/>
        <v>189</v>
      </c>
      <c r="I120" s="40">
        <f t="shared" si="4"/>
        <v>228.69</v>
      </c>
      <c r="J120" s="1"/>
    </row>
    <row r="121" spans="1:10" ht="55.5" customHeight="1" x14ac:dyDescent="0.25">
      <c r="A121" s="38">
        <v>81</v>
      </c>
      <c r="B121" s="115" t="s">
        <v>136</v>
      </c>
      <c r="C121" s="116" t="s">
        <v>136</v>
      </c>
      <c r="D121" s="41" t="s">
        <v>350</v>
      </c>
      <c r="E121" s="86">
        <v>7</v>
      </c>
      <c r="F121" s="85">
        <v>21</v>
      </c>
      <c r="G121" s="89">
        <v>31.5</v>
      </c>
      <c r="H121" s="40">
        <f t="shared" si="3"/>
        <v>220.5</v>
      </c>
      <c r="I121" s="40">
        <f t="shared" si="4"/>
        <v>266.81</v>
      </c>
      <c r="J121" s="1"/>
    </row>
    <row r="122" spans="1:10" ht="54.75" customHeight="1" x14ac:dyDescent="0.25">
      <c r="A122" s="38">
        <v>82</v>
      </c>
      <c r="B122" s="115" t="s">
        <v>137</v>
      </c>
      <c r="C122" s="116" t="s">
        <v>137</v>
      </c>
      <c r="D122" s="41" t="s">
        <v>350</v>
      </c>
      <c r="E122" s="86">
        <v>35</v>
      </c>
      <c r="F122" s="85">
        <v>21</v>
      </c>
      <c r="G122" s="89">
        <v>36</v>
      </c>
      <c r="H122" s="40">
        <f t="shared" si="3"/>
        <v>1260</v>
      </c>
      <c r="I122" s="40">
        <f t="shared" si="4"/>
        <v>1524.6</v>
      </c>
      <c r="J122" s="1"/>
    </row>
    <row r="123" spans="1:10" ht="58.5" customHeight="1" x14ac:dyDescent="0.25">
      <c r="A123" s="38">
        <v>83</v>
      </c>
      <c r="B123" s="115" t="s">
        <v>138</v>
      </c>
      <c r="C123" s="116" t="s">
        <v>138</v>
      </c>
      <c r="D123" s="41" t="s">
        <v>350</v>
      </c>
      <c r="E123" s="86">
        <v>3</v>
      </c>
      <c r="F123" s="85">
        <v>21</v>
      </c>
      <c r="G123" s="89">
        <v>40.5</v>
      </c>
      <c r="H123" s="40">
        <f t="shared" si="3"/>
        <v>121.5</v>
      </c>
      <c r="I123" s="40">
        <f t="shared" si="4"/>
        <v>147.02000000000001</v>
      </c>
      <c r="J123" s="1"/>
    </row>
    <row r="124" spans="1:10" ht="66.75" customHeight="1" x14ac:dyDescent="0.25">
      <c r="A124" s="38">
        <v>84</v>
      </c>
      <c r="B124" s="115" t="s">
        <v>393</v>
      </c>
      <c r="C124" s="116" t="s">
        <v>139</v>
      </c>
      <c r="D124" s="41" t="s">
        <v>350</v>
      </c>
      <c r="E124" s="86">
        <v>3</v>
      </c>
      <c r="F124" s="85">
        <v>21</v>
      </c>
      <c r="G124" s="89">
        <v>36</v>
      </c>
      <c r="H124" s="40">
        <f t="shared" si="3"/>
        <v>108</v>
      </c>
      <c r="I124" s="40">
        <f t="shared" si="4"/>
        <v>130.68</v>
      </c>
      <c r="J124" s="1"/>
    </row>
    <row r="125" spans="1:10" ht="69" customHeight="1" x14ac:dyDescent="0.25">
      <c r="A125" s="38">
        <v>85</v>
      </c>
      <c r="B125" s="115" t="s">
        <v>392</v>
      </c>
      <c r="C125" s="116" t="s">
        <v>140</v>
      </c>
      <c r="D125" s="41" t="s">
        <v>350</v>
      </c>
      <c r="E125" s="86">
        <v>50</v>
      </c>
      <c r="F125" s="85">
        <v>21</v>
      </c>
      <c r="G125" s="89">
        <v>90</v>
      </c>
      <c r="H125" s="40">
        <f t="shared" si="3"/>
        <v>4500</v>
      </c>
      <c r="I125" s="40">
        <f t="shared" si="4"/>
        <v>5445</v>
      </c>
      <c r="J125" s="1"/>
    </row>
    <row r="126" spans="1:10" ht="18.75" customHeight="1" x14ac:dyDescent="0.25">
      <c r="A126" s="144" t="s">
        <v>141</v>
      </c>
      <c r="B126" s="145"/>
      <c r="C126" s="146"/>
      <c r="D126" s="47"/>
      <c r="E126" s="87"/>
      <c r="F126" s="88"/>
      <c r="G126" s="90"/>
      <c r="H126" s="37"/>
      <c r="I126" s="37"/>
      <c r="J126" s="1"/>
    </row>
    <row r="127" spans="1:10" ht="25.5" customHeight="1" x14ac:dyDescent="0.25">
      <c r="A127" s="38">
        <v>86</v>
      </c>
      <c r="B127" s="115" t="s">
        <v>142</v>
      </c>
      <c r="C127" s="116" t="s">
        <v>142</v>
      </c>
      <c r="D127" s="41" t="s">
        <v>22</v>
      </c>
      <c r="E127" s="86">
        <v>349</v>
      </c>
      <c r="F127" s="85">
        <v>21</v>
      </c>
      <c r="G127" s="89">
        <v>1.8</v>
      </c>
      <c r="H127" s="40">
        <f t="shared" si="3"/>
        <v>628.20000000000005</v>
      </c>
      <c r="I127" s="40">
        <f t="shared" si="4"/>
        <v>760.12</v>
      </c>
      <c r="J127" s="1"/>
    </row>
    <row r="128" spans="1:10" ht="23.25" customHeight="1" x14ac:dyDescent="0.25">
      <c r="A128" s="38">
        <v>87</v>
      </c>
      <c r="B128" s="115" t="s">
        <v>143</v>
      </c>
      <c r="C128" s="116" t="s">
        <v>143</v>
      </c>
      <c r="D128" s="41" t="s">
        <v>21</v>
      </c>
      <c r="E128" s="86">
        <v>123</v>
      </c>
      <c r="F128" s="85">
        <v>21</v>
      </c>
      <c r="G128" s="89">
        <v>0.9</v>
      </c>
      <c r="H128" s="40">
        <f t="shared" si="3"/>
        <v>110.7</v>
      </c>
      <c r="I128" s="40">
        <f t="shared" si="4"/>
        <v>133.94999999999999</v>
      </c>
      <c r="J128" s="1"/>
    </row>
    <row r="129" spans="1:10" ht="25.5" customHeight="1" x14ac:dyDescent="0.25">
      <c r="A129" s="38">
        <v>88</v>
      </c>
      <c r="B129" s="115" t="s">
        <v>144</v>
      </c>
      <c r="C129" s="116" t="s">
        <v>144</v>
      </c>
      <c r="D129" s="41" t="s">
        <v>354</v>
      </c>
      <c r="E129" s="86">
        <v>16</v>
      </c>
      <c r="F129" s="85">
        <v>21</v>
      </c>
      <c r="G129" s="89">
        <v>4.5</v>
      </c>
      <c r="H129" s="40">
        <f t="shared" si="3"/>
        <v>72</v>
      </c>
      <c r="I129" s="40">
        <f t="shared" si="4"/>
        <v>87.12</v>
      </c>
      <c r="J129" s="1"/>
    </row>
    <row r="130" spans="1:10" ht="25.5" customHeight="1" x14ac:dyDescent="0.25">
      <c r="A130" s="38">
        <v>89</v>
      </c>
      <c r="B130" s="115" t="s">
        <v>145</v>
      </c>
      <c r="C130" s="116" t="s">
        <v>145</v>
      </c>
      <c r="D130" s="41" t="s">
        <v>354</v>
      </c>
      <c r="E130" s="86">
        <v>221</v>
      </c>
      <c r="F130" s="85">
        <v>21</v>
      </c>
      <c r="G130" s="89">
        <v>4.5</v>
      </c>
      <c r="H130" s="40">
        <f t="shared" si="3"/>
        <v>994.5</v>
      </c>
      <c r="I130" s="40">
        <f t="shared" si="4"/>
        <v>1203.3499999999999</v>
      </c>
      <c r="J130" s="1"/>
    </row>
    <row r="131" spans="1:10" ht="15.75" customHeight="1" x14ac:dyDescent="0.25">
      <c r="A131" s="38">
        <v>90</v>
      </c>
      <c r="B131" s="115" t="s">
        <v>146</v>
      </c>
      <c r="C131" s="116" t="s">
        <v>146</v>
      </c>
      <c r="D131" s="41" t="s">
        <v>354</v>
      </c>
      <c r="E131" s="86">
        <v>66</v>
      </c>
      <c r="F131" s="85">
        <v>21</v>
      </c>
      <c r="G131" s="89">
        <v>4.5</v>
      </c>
      <c r="H131" s="40">
        <f t="shared" si="3"/>
        <v>297</v>
      </c>
      <c r="I131" s="40">
        <f t="shared" si="4"/>
        <v>359.37</v>
      </c>
      <c r="J131" s="1"/>
    </row>
    <row r="132" spans="1:10" ht="24" customHeight="1" x14ac:dyDescent="0.25">
      <c r="A132" s="38">
        <v>91</v>
      </c>
      <c r="B132" s="115" t="s">
        <v>147</v>
      </c>
      <c r="C132" s="116" t="s">
        <v>147</v>
      </c>
      <c r="D132" s="41" t="s">
        <v>354</v>
      </c>
      <c r="E132" s="86">
        <v>32</v>
      </c>
      <c r="F132" s="85">
        <v>21</v>
      </c>
      <c r="G132" s="89">
        <v>4.5</v>
      </c>
      <c r="H132" s="40">
        <f t="shared" si="3"/>
        <v>144</v>
      </c>
      <c r="I132" s="40">
        <f t="shared" si="4"/>
        <v>174.24</v>
      </c>
      <c r="J132" s="1"/>
    </row>
    <row r="133" spans="1:10" ht="24.75" customHeight="1" x14ac:dyDescent="0.25">
      <c r="A133" s="38">
        <v>92</v>
      </c>
      <c r="B133" s="115" t="s">
        <v>148</v>
      </c>
      <c r="C133" s="116" t="s">
        <v>148</v>
      </c>
      <c r="D133" s="41" t="s">
        <v>355</v>
      </c>
      <c r="E133" s="86">
        <v>315</v>
      </c>
      <c r="F133" s="85">
        <v>21</v>
      </c>
      <c r="G133" s="89">
        <v>0.9</v>
      </c>
      <c r="H133" s="40">
        <f t="shared" si="3"/>
        <v>283.5</v>
      </c>
      <c r="I133" s="40">
        <f t="shared" si="4"/>
        <v>343.04</v>
      </c>
      <c r="J133" s="1"/>
    </row>
    <row r="134" spans="1:10" ht="20.25" customHeight="1" x14ac:dyDescent="0.25">
      <c r="A134" s="38">
        <v>93</v>
      </c>
      <c r="B134" s="115" t="s">
        <v>33</v>
      </c>
      <c r="C134" s="116" t="s">
        <v>33</v>
      </c>
      <c r="D134" s="41" t="s">
        <v>22</v>
      </c>
      <c r="E134" s="86">
        <v>10</v>
      </c>
      <c r="F134" s="85">
        <v>21</v>
      </c>
      <c r="G134" s="89">
        <v>18</v>
      </c>
      <c r="H134" s="40">
        <f t="shared" si="3"/>
        <v>180</v>
      </c>
      <c r="I134" s="40">
        <f t="shared" si="4"/>
        <v>217.8</v>
      </c>
      <c r="J134" s="1"/>
    </row>
    <row r="135" spans="1:10" ht="32.25" customHeight="1" x14ac:dyDescent="0.25">
      <c r="A135" s="38">
        <v>94</v>
      </c>
      <c r="B135" s="115" t="s">
        <v>149</v>
      </c>
      <c r="C135" s="116" t="s">
        <v>149</v>
      </c>
      <c r="D135" s="41" t="s">
        <v>355</v>
      </c>
      <c r="E135" s="86">
        <v>490</v>
      </c>
      <c r="F135" s="85">
        <v>21</v>
      </c>
      <c r="G135" s="89">
        <v>9</v>
      </c>
      <c r="H135" s="40">
        <f t="shared" si="3"/>
        <v>4410</v>
      </c>
      <c r="I135" s="40">
        <f t="shared" si="4"/>
        <v>5336.1</v>
      </c>
      <c r="J135" s="1"/>
    </row>
    <row r="136" spans="1:10" ht="31.5" customHeight="1" x14ac:dyDescent="0.25">
      <c r="A136" s="38">
        <v>95</v>
      </c>
      <c r="B136" s="115" t="s">
        <v>150</v>
      </c>
      <c r="C136" s="116" t="s">
        <v>150</v>
      </c>
      <c r="D136" s="41" t="s">
        <v>355</v>
      </c>
      <c r="E136" s="86">
        <v>98</v>
      </c>
      <c r="F136" s="85">
        <v>21</v>
      </c>
      <c r="G136" s="89">
        <v>13.5</v>
      </c>
      <c r="H136" s="40">
        <f t="shared" si="3"/>
        <v>1323</v>
      </c>
      <c r="I136" s="40">
        <f t="shared" si="4"/>
        <v>1600.83</v>
      </c>
      <c r="J136" s="1"/>
    </row>
    <row r="137" spans="1:10" ht="31.5" customHeight="1" x14ac:dyDescent="0.25">
      <c r="A137" s="38">
        <v>96</v>
      </c>
      <c r="B137" s="115" t="s">
        <v>151</v>
      </c>
      <c r="C137" s="116" t="s">
        <v>151</v>
      </c>
      <c r="D137" s="41" t="s">
        <v>21</v>
      </c>
      <c r="E137" s="86">
        <v>175</v>
      </c>
      <c r="F137" s="85">
        <v>21</v>
      </c>
      <c r="G137" s="89">
        <v>9</v>
      </c>
      <c r="H137" s="40">
        <f t="shared" si="3"/>
        <v>1575</v>
      </c>
      <c r="I137" s="40">
        <f t="shared" si="4"/>
        <v>1905.75</v>
      </c>
      <c r="J137" s="1"/>
    </row>
    <row r="138" spans="1:10" ht="30" customHeight="1" x14ac:dyDescent="0.25">
      <c r="A138" s="38">
        <v>97</v>
      </c>
      <c r="B138" s="115" t="s">
        <v>152</v>
      </c>
      <c r="C138" s="116" t="s">
        <v>152</v>
      </c>
      <c r="D138" s="41" t="s">
        <v>355</v>
      </c>
      <c r="E138" s="86">
        <v>60</v>
      </c>
      <c r="F138" s="85">
        <v>21</v>
      </c>
      <c r="G138" s="89">
        <v>13.5</v>
      </c>
      <c r="H138" s="40">
        <f t="shared" si="3"/>
        <v>810</v>
      </c>
      <c r="I138" s="40">
        <f t="shared" si="4"/>
        <v>980.1</v>
      </c>
      <c r="J138" s="1"/>
    </row>
    <row r="139" spans="1:10" ht="21.75" customHeight="1" x14ac:dyDescent="0.25">
      <c r="A139" s="38">
        <v>98</v>
      </c>
      <c r="B139" s="115" t="s">
        <v>153</v>
      </c>
      <c r="C139" s="116" t="s">
        <v>153</v>
      </c>
      <c r="D139" s="41" t="s">
        <v>22</v>
      </c>
      <c r="E139" s="86">
        <v>35</v>
      </c>
      <c r="F139" s="85">
        <v>21</v>
      </c>
      <c r="G139" s="89">
        <v>4.5</v>
      </c>
      <c r="H139" s="40">
        <f t="shared" si="3"/>
        <v>157.5</v>
      </c>
      <c r="I139" s="40">
        <f t="shared" si="4"/>
        <v>190.58</v>
      </c>
      <c r="J139" s="1"/>
    </row>
    <row r="140" spans="1:10" ht="21.75" customHeight="1" x14ac:dyDescent="0.25">
      <c r="A140" s="38">
        <v>99</v>
      </c>
      <c r="B140" s="115" t="s">
        <v>154</v>
      </c>
      <c r="C140" s="116" t="s">
        <v>154</v>
      </c>
      <c r="D140" s="41" t="s">
        <v>22</v>
      </c>
      <c r="E140" s="86">
        <v>91</v>
      </c>
      <c r="F140" s="85">
        <v>21</v>
      </c>
      <c r="G140" s="89">
        <v>9</v>
      </c>
      <c r="H140" s="40">
        <f t="shared" si="3"/>
        <v>819</v>
      </c>
      <c r="I140" s="40">
        <f t="shared" si="4"/>
        <v>990.99</v>
      </c>
      <c r="J140" s="1"/>
    </row>
    <row r="141" spans="1:10" ht="21.75" customHeight="1" x14ac:dyDescent="0.25">
      <c r="A141" s="38">
        <v>100</v>
      </c>
      <c r="B141" s="115" t="s">
        <v>155</v>
      </c>
      <c r="C141" s="116" t="s">
        <v>155</v>
      </c>
      <c r="D141" s="41" t="s">
        <v>22</v>
      </c>
      <c r="E141" s="86">
        <v>28</v>
      </c>
      <c r="F141" s="85">
        <v>21</v>
      </c>
      <c r="G141" s="89">
        <v>13.5</v>
      </c>
      <c r="H141" s="40">
        <f t="shared" si="3"/>
        <v>378</v>
      </c>
      <c r="I141" s="40">
        <f t="shared" si="4"/>
        <v>457.38</v>
      </c>
      <c r="J141" s="1"/>
    </row>
    <row r="142" spans="1:10" ht="21.75" customHeight="1" x14ac:dyDescent="0.25">
      <c r="A142" s="38">
        <v>101</v>
      </c>
      <c r="B142" s="115" t="s">
        <v>156</v>
      </c>
      <c r="C142" s="116" t="s">
        <v>156</v>
      </c>
      <c r="D142" s="41" t="s">
        <v>356</v>
      </c>
      <c r="E142" s="86">
        <v>14</v>
      </c>
      <c r="F142" s="85">
        <v>21</v>
      </c>
      <c r="G142" s="89">
        <v>18</v>
      </c>
      <c r="H142" s="40">
        <f t="shared" si="3"/>
        <v>252</v>
      </c>
      <c r="I142" s="40">
        <f t="shared" si="4"/>
        <v>304.92</v>
      </c>
      <c r="J142" s="1"/>
    </row>
    <row r="143" spans="1:10" ht="37.5" customHeight="1" x14ac:dyDescent="0.25">
      <c r="A143" s="38">
        <v>102</v>
      </c>
      <c r="B143" s="115" t="s">
        <v>157</v>
      </c>
      <c r="C143" s="116" t="s">
        <v>157</v>
      </c>
      <c r="D143" s="41" t="s">
        <v>355</v>
      </c>
      <c r="E143" s="86">
        <v>301</v>
      </c>
      <c r="F143" s="85">
        <v>21</v>
      </c>
      <c r="G143" s="89">
        <v>6.3</v>
      </c>
      <c r="H143" s="40">
        <f t="shared" si="3"/>
        <v>1896.3</v>
      </c>
      <c r="I143" s="40">
        <f t="shared" si="4"/>
        <v>2294.52</v>
      </c>
      <c r="J143" s="1"/>
    </row>
    <row r="144" spans="1:10" ht="36" customHeight="1" x14ac:dyDescent="0.25">
      <c r="A144" s="38">
        <v>103</v>
      </c>
      <c r="B144" s="115" t="s">
        <v>158</v>
      </c>
      <c r="C144" s="116" t="s">
        <v>158</v>
      </c>
      <c r="D144" s="42" t="s">
        <v>355</v>
      </c>
      <c r="E144" s="86">
        <v>122</v>
      </c>
      <c r="F144" s="85">
        <v>21</v>
      </c>
      <c r="G144" s="89">
        <v>7.2</v>
      </c>
      <c r="H144" s="40">
        <f t="shared" si="3"/>
        <v>878.4</v>
      </c>
      <c r="I144" s="40">
        <f t="shared" si="4"/>
        <v>1062.8599999999999</v>
      </c>
      <c r="J144" s="1"/>
    </row>
    <row r="145" spans="1:10" ht="31.5" customHeight="1" x14ac:dyDescent="0.25">
      <c r="A145" s="38">
        <v>104</v>
      </c>
      <c r="B145" s="115" t="s">
        <v>159</v>
      </c>
      <c r="C145" s="116" t="s">
        <v>159</v>
      </c>
      <c r="D145" s="42" t="s">
        <v>355</v>
      </c>
      <c r="E145" s="86">
        <v>81</v>
      </c>
      <c r="F145" s="85">
        <v>21</v>
      </c>
      <c r="G145" s="89">
        <v>13.5</v>
      </c>
      <c r="H145" s="40">
        <f t="shared" si="3"/>
        <v>1093.5</v>
      </c>
      <c r="I145" s="40">
        <f t="shared" si="4"/>
        <v>1323.14</v>
      </c>
      <c r="J145" s="1"/>
    </row>
    <row r="146" spans="1:10" ht="31.5" customHeight="1" x14ac:dyDescent="0.25">
      <c r="A146" s="38">
        <v>105</v>
      </c>
      <c r="B146" s="115" t="s">
        <v>160</v>
      </c>
      <c r="C146" s="116" t="s">
        <v>160</v>
      </c>
      <c r="D146" s="42" t="s">
        <v>355</v>
      </c>
      <c r="E146" s="86">
        <v>35</v>
      </c>
      <c r="F146" s="85">
        <v>21</v>
      </c>
      <c r="G146" s="89">
        <v>14.4</v>
      </c>
      <c r="H146" s="40">
        <f t="shared" si="3"/>
        <v>504</v>
      </c>
      <c r="I146" s="40">
        <f t="shared" si="4"/>
        <v>609.84</v>
      </c>
      <c r="J146" s="1"/>
    </row>
    <row r="147" spans="1:10" ht="31.5" customHeight="1" x14ac:dyDescent="0.25">
      <c r="A147" s="38">
        <v>106</v>
      </c>
      <c r="B147" s="115" t="s">
        <v>161</v>
      </c>
      <c r="C147" s="116" t="s">
        <v>161</v>
      </c>
      <c r="D147" s="42" t="s">
        <v>355</v>
      </c>
      <c r="E147" s="86">
        <v>40</v>
      </c>
      <c r="F147" s="85">
        <v>21</v>
      </c>
      <c r="G147" s="89">
        <v>16.2</v>
      </c>
      <c r="H147" s="40">
        <f t="shared" si="3"/>
        <v>648</v>
      </c>
      <c r="I147" s="40">
        <f t="shared" si="4"/>
        <v>784.08</v>
      </c>
      <c r="J147" s="1"/>
    </row>
    <row r="148" spans="1:10" ht="31.5" customHeight="1" x14ac:dyDescent="0.25">
      <c r="A148" s="38">
        <v>107</v>
      </c>
      <c r="B148" s="115" t="s">
        <v>162</v>
      </c>
      <c r="C148" s="116" t="s">
        <v>162</v>
      </c>
      <c r="D148" s="42" t="s">
        <v>355</v>
      </c>
      <c r="E148" s="86">
        <v>61</v>
      </c>
      <c r="F148" s="85">
        <v>21</v>
      </c>
      <c r="G148" s="89">
        <v>7.2</v>
      </c>
      <c r="H148" s="40">
        <f t="shared" si="3"/>
        <v>439.2</v>
      </c>
      <c r="I148" s="40">
        <f t="shared" si="4"/>
        <v>531.42999999999995</v>
      </c>
      <c r="J148" s="1"/>
    </row>
    <row r="149" spans="1:10" ht="31.5" customHeight="1" x14ac:dyDescent="0.25">
      <c r="A149" s="38">
        <v>108</v>
      </c>
      <c r="B149" s="115" t="s">
        <v>163</v>
      </c>
      <c r="C149" s="116" t="s">
        <v>163</v>
      </c>
      <c r="D149" s="42" t="s">
        <v>355</v>
      </c>
      <c r="E149" s="86">
        <v>49</v>
      </c>
      <c r="F149" s="85">
        <v>21</v>
      </c>
      <c r="G149" s="89">
        <v>9</v>
      </c>
      <c r="H149" s="40">
        <f t="shared" si="3"/>
        <v>441</v>
      </c>
      <c r="I149" s="40">
        <f t="shared" si="4"/>
        <v>533.61</v>
      </c>
      <c r="J149" s="1"/>
    </row>
    <row r="150" spans="1:10" ht="68.25" customHeight="1" x14ac:dyDescent="0.25">
      <c r="A150" s="38">
        <v>109</v>
      </c>
      <c r="B150" s="115" t="s">
        <v>164</v>
      </c>
      <c r="C150" s="116" t="s">
        <v>164</v>
      </c>
      <c r="D150" s="42" t="s">
        <v>355</v>
      </c>
      <c r="E150" s="86">
        <v>96</v>
      </c>
      <c r="F150" s="85">
        <v>21</v>
      </c>
      <c r="G150" s="89">
        <v>3.6</v>
      </c>
      <c r="H150" s="40">
        <f t="shared" si="3"/>
        <v>345.6</v>
      </c>
      <c r="I150" s="40">
        <f t="shared" si="4"/>
        <v>418.18</v>
      </c>
      <c r="J150" s="1"/>
    </row>
    <row r="151" spans="1:10" ht="72.75" customHeight="1" x14ac:dyDescent="0.25">
      <c r="A151" s="38">
        <v>110</v>
      </c>
      <c r="B151" s="115" t="s">
        <v>165</v>
      </c>
      <c r="C151" s="116" t="s">
        <v>165</v>
      </c>
      <c r="D151" s="42" t="s">
        <v>355</v>
      </c>
      <c r="E151" s="86">
        <v>96</v>
      </c>
      <c r="F151" s="85">
        <v>21</v>
      </c>
      <c r="G151" s="89">
        <v>4.5</v>
      </c>
      <c r="H151" s="40">
        <f t="shared" si="3"/>
        <v>432</v>
      </c>
      <c r="I151" s="40">
        <f t="shared" si="4"/>
        <v>522.72</v>
      </c>
      <c r="J151" s="1"/>
    </row>
    <row r="152" spans="1:10" ht="64.5" customHeight="1" x14ac:dyDescent="0.25">
      <c r="A152" s="38">
        <v>111</v>
      </c>
      <c r="B152" s="115" t="s">
        <v>166</v>
      </c>
      <c r="C152" s="116" t="s">
        <v>166</v>
      </c>
      <c r="D152" s="42" t="s">
        <v>355</v>
      </c>
      <c r="E152" s="86">
        <v>70</v>
      </c>
      <c r="F152" s="85">
        <v>21</v>
      </c>
      <c r="G152" s="89">
        <v>7.2</v>
      </c>
      <c r="H152" s="40">
        <f t="shared" si="3"/>
        <v>504</v>
      </c>
      <c r="I152" s="40">
        <f t="shared" si="4"/>
        <v>609.84</v>
      </c>
      <c r="J152" s="1"/>
    </row>
    <row r="153" spans="1:10" ht="66" customHeight="1" x14ac:dyDescent="0.25">
      <c r="A153" s="38">
        <v>112</v>
      </c>
      <c r="B153" s="115" t="s">
        <v>167</v>
      </c>
      <c r="C153" s="116" t="s">
        <v>167</v>
      </c>
      <c r="D153" s="42" t="s">
        <v>355</v>
      </c>
      <c r="E153" s="86">
        <v>52</v>
      </c>
      <c r="F153" s="85">
        <v>21</v>
      </c>
      <c r="G153" s="89">
        <v>9</v>
      </c>
      <c r="H153" s="40">
        <f t="shared" si="3"/>
        <v>468</v>
      </c>
      <c r="I153" s="40">
        <f t="shared" si="4"/>
        <v>566.28</v>
      </c>
      <c r="J153" s="1"/>
    </row>
    <row r="154" spans="1:10" ht="63.75" customHeight="1" x14ac:dyDescent="0.25">
      <c r="A154" s="38">
        <v>113</v>
      </c>
      <c r="B154" s="115" t="s">
        <v>168</v>
      </c>
      <c r="C154" s="116" t="s">
        <v>168</v>
      </c>
      <c r="D154" s="42" t="s">
        <v>355</v>
      </c>
      <c r="E154" s="86">
        <v>35</v>
      </c>
      <c r="F154" s="85">
        <v>21</v>
      </c>
      <c r="G154" s="89">
        <v>10.8</v>
      </c>
      <c r="H154" s="40">
        <f t="shared" si="3"/>
        <v>378</v>
      </c>
      <c r="I154" s="40">
        <f t="shared" si="4"/>
        <v>457.38</v>
      </c>
      <c r="J154" s="1"/>
    </row>
    <row r="155" spans="1:10" ht="64.5" customHeight="1" x14ac:dyDescent="0.25">
      <c r="A155" s="38">
        <v>114</v>
      </c>
      <c r="B155" s="115" t="s">
        <v>169</v>
      </c>
      <c r="C155" s="116" t="s">
        <v>169</v>
      </c>
      <c r="D155" s="42" t="s">
        <v>355</v>
      </c>
      <c r="E155" s="86">
        <v>42</v>
      </c>
      <c r="F155" s="85">
        <v>21</v>
      </c>
      <c r="G155" s="89">
        <v>13.5</v>
      </c>
      <c r="H155" s="40">
        <f t="shared" si="3"/>
        <v>567</v>
      </c>
      <c r="I155" s="40">
        <f t="shared" si="4"/>
        <v>686.07</v>
      </c>
      <c r="J155" s="1"/>
    </row>
    <row r="156" spans="1:10" ht="63.75" customHeight="1" x14ac:dyDescent="0.25">
      <c r="A156" s="38">
        <v>115</v>
      </c>
      <c r="B156" s="115" t="s">
        <v>170</v>
      </c>
      <c r="C156" s="116" t="s">
        <v>170</v>
      </c>
      <c r="D156" s="42" t="s">
        <v>21</v>
      </c>
      <c r="E156" s="86">
        <v>14</v>
      </c>
      <c r="F156" s="85">
        <v>21</v>
      </c>
      <c r="G156" s="89">
        <v>22.5</v>
      </c>
      <c r="H156" s="40">
        <f t="shared" si="3"/>
        <v>315</v>
      </c>
      <c r="I156" s="40">
        <f t="shared" si="4"/>
        <v>381.15</v>
      </c>
      <c r="J156" s="1"/>
    </row>
    <row r="157" spans="1:10" ht="65.25" customHeight="1" x14ac:dyDescent="0.25">
      <c r="A157" s="38">
        <v>116</v>
      </c>
      <c r="B157" s="115" t="s">
        <v>171</v>
      </c>
      <c r="C157" s="116" t="s">
        <v>171</v>
      </c>
      <c r="D157" s="42" t="s">
        <v>21</v>
      </c>
      <c r="E157" s="86">
        <v>21</v>
      </c>
      <c r="F157" s="85">
        <v>21</v>
      </c>
      <c r="G157" s="89">
        <v>31.5</v>
      </c>
      <c r="H157" s="40">
        <f t="shared" si="3"/>
        <v>661.5</v>
      </c>
      <c r="I157" s="40">
        <f t="shared" si="4"/>
        <v>800.42</v>
      </c>
      <c r="J157" s="1"/>
    </row>
    <row r="158" spans="1:10" ht="66.75" customHeight="1" x14ac:dyDescent="0.25">
      <c r="A158" s="38">
        <v>117</v>
      </c>
      <c r="B158" s="115" t="s">
        <v>172</v>
      </c>
      <c r="C158" s="116" t="s">
        <v>172</v>
      </c>
      <c r="D158" s="42" t="s">
        <v>355</v>
      </c>
      <c r="E158" s="86">
        <v>210</v>
      </c>
      <c r="F158" s="85">
        <v>21</v>
      </c>
      <c r="G158" s="89">
        <v>3.6</v>
      </c>
      <c r="H158" s="40">
        <f t="shared" si="3"/>
        <v>756</v>
      </c>
      <c r="I158" s="40">
        <f t="shared" si="4"/>
        <v>914.76</v>
      </c>
      <c r="J158" s="1"/>
    </row>
    <row r="159" spans="1:10" ht="64.5" customHeight="1" x14ac:dyDescent="0.25">
      <c r="A159" s="38">
        <v>118</v>
      </c>
      <c r="B159" s="115" t="s">
        <v>173</v>
      </c>
      <c r="C159" s="116" t="s">
        <v>173</v>
      </c>
      <c r="D159" s="42" t="s">
        <v>355</v>
      </c>
      <c r="E159" s="86">
        <v>157</v>
      </c>
      <c r="F159" s="85">
        <v>21</v>
      </c>
      <c r="G159" s="89">
        <v>4.5</v>
      </c>
      <c r="H159" s="40">
        <f t="shared" si="3"/>
        <v>706.5</v>
      </c>
      <c r="I159" s="40">
        <f t="shared" si="4"/>
        <v>854.87</v>
      </c>
      <c r="J159" s="1"/>
    </row>
    <row r="160" spans="1:10" ht="66" customHeight="1" x14ac:dyDescent="0.25">
      <c r="A160" s="38">
        <v>119</v>
      </c>
      <c r="B160" s="115" t="s">
        <v>174</v>
      </c>
      <c r="C160" s="116" t="s">
        <v>174</v>
      </c>
      <c r="D160" s="42" t="s">
        <v>21</v>
      </c>
      <c r="E160" s="86">
        <v>35</v>
      </c>
      <c r="F160" s="85">
        <v>21</v>
      </c>
      <c r="G160" s="89">
        <v>7.2</v>
      </c>
      <c r="H160" s="40">
        <f t="shared" si="3"/>
        <v>252</v>
      </c>
      <c r="I160" s="40">
        <f t="shared" si="4"/>
        <v>304.92</v>
      </c>
      <c r="J160" s="1"/>
    </row>
    <row r="161" spans="1:10" ht="39" customHeight="1" x14ac:dyDescent="0.25">
      <c r="A161" s="38">
        <v>120</v>
      </c>
      <c r="B161" s="115" t="s">
        <v>175</v>
      </c>
      <c r="C161" s="116" t="s">
        <v>175</v>
      </c>
      <c r="D161" s="42" t="s">
        <v>22</v>
      </c>
      <c r="E161" s="86">
        <v>7</v>
      </c>
      <c r="F161" s="85">
        <v>21</v>
      </c>
      <c r="G161" s="89">
        <v>13.5</v>
      </c>
      <c r="H161" s="40">
        <f t="shared" si="3"/>
        <v>94.5</v>
      </c>
      <c r="I161" s="40">
        <f t="shared" si="4"/>
        <v>114.35</v>
      </c>
      <c r="J161" s="1"/>
    </row>
    <row r="162" spans="1:10" ht="31.5" customHeight="1" x14ac:dyDescent="0.25">
      <c r="A162" s="38">
        <v>121</v>
      </c>
      <c r="B162" s="115" t="s">
        <v>176</v>
      </c>
      <c r="C162" s="116" t="s">
        <v>176</v>
      </c>
      <c r="D162" s="42" t="s">
        <v>22</v>
      </c>
      <c r="E162" s="86">
        <v>7</v>
      </c>
      <c r="F162" s="85">
        <v>21</v>
      </c>
      <c r="G162" s="89">
        <v>18</v>
      </c>
      <c r="H162" s="40">
        <f t="shared" si="3"/>
        <v>126</v>
      </c>
      <c r="I162" s="40">
        <f t="shared" si="4"/>
        <v>152.46</v>
      </c>
      <c r="J162" s="1"/>
    </row>
    <row r="163" spans="1:10" ht="39.75" customHeight="1" x14ac:dyDescent="0.25">
      <c r="A163" s="38">
        <v>122</v>
      </c>
      <c r="B163" s="115" t="s">
        <v>177</v>
      </c>
      <c r="C163" s="116" t="s">
        <v>177</v>
      </c>
      <c r="D163" s="42" t="s">
        <v>354</v>
      </c>
      <c r="E163" s="86">
        <v>245</v>
      </c>
      <c r="F163" s="85">
        <v>21</v>
      </c>
      <c r="G163" s="89">
        <v>6.3</v>
      </c>
      <c r="H163" s="40">
        <f t="shared" si="3"/>
        <v>1543.5</v>
      </c>
      <c r="I163" s="40">
        <f t="shared" si="4"/>
        <v>1867.64</v>
      </c>
      <c r="J163" s="1"/>
    </row>
    <row r="164" spans="1:10" ht="31.5" customHeight="1" x14ac:dyDescent="0.25">
      <c r="A164" s="38">
        <v>123</v>
      </c>
      <c r="B164" s="115" t="s">
        <v>178</v>
      </c>
      <c r="C164" s="116" t="s">
        <v>178</v>
      </c>
      <c r="D164" s="42" t="s">
        <v>354</v>
      </c>
      <c r="E164" s="86">
        <v>35</v>
      </c>
      <c r="F164" s="85">
        <v>21</v>
      </c>
      <c r="G164" s="89">
        <v>18</v>
      </c>
      <c r="H164" s="40">
        <f t="shared" si="3"/>
        <v>630</v>
      </c>
      <c r="I164" s="40">
        <f t="shared" si="4"/>
        <v>762.3</v>
      </c>
      <c r="J164" s="1"/>
    </row>
    <row r="165" spans="1:10" ht="31.5" customHeight="1" x14ac:dyDescent="0.25">
      <c r="A165" s="38">
        <v>124</v>
      </c>
      <c r="B165" s="115" t="s">
        <v>179</v>
      </c>
      <c r="C165" s="116" t="s">
        <v>179</v>
      </c>
      <c r="D165" s="42" t="s">
        <v>356</v>
      </c>
      <c r="E165" s="86">
        <v>14</v>
      </c>
      <c r="F165" s="85">
        <v>21</v>
      </c>
      <c r="G165" s="89">
        <v>4.5</v>
      </c>
      <c r="H165" s="40">
        <f t="shared" si="3"/>
        <v>63</v>
      </c>
      <c r="I165" s="40">
        <f t="shared" si="4"/>
        <v>76.23</v>
      </c>
      <c r="J165" s="1"/>
    </row>
    <row r="166" spans="1:10" ht="31.5" customHeight="1" x14ac:dyDescent="0.25">
      <c r="A166" s="38">
        <v>125</v>
      </c>
      <c r="B166" s="115" t="s">
        <v>180</v>
      </c>
      <c r="C166" s="116" t="s">
        <v>180</v>
      </c>
      <c r="D166" s="42" t="s">
        <v>354</v>
      </c>
      <c r="E166" s="86">
        <v>4</v>
      </c>
      <c r="F166" s="85">
        <v>21</v>
      </c>
      <c r="G166" s="89">
        <v>12.6</v>
      </c>
      <c r="H166" s="40">
        <f t="shared" si="3"/>
        <v>50.4</v>
      </c>
      <c r="I166" s="40">
        <f t="shared" si="4"/>
        <v>60.98</v>
      </c>
      <c r="J166" s="1"/>
    </row>
    <row r="167" spans="1:10" ht="31.5" customHeight="1" x14ac:dyDescent="0.25">
      <c r="A167" s="38">
        <v>126</v>
      </c>
      <c r="B167" s="115" t="s">
        <v>181</v>
      </c>
      <c r="C167" s="116" t="s">
        <v>181</v>
      </c>
      <c r="D167" s="42" t="s">
        <v>354</v>
      </c>
      <c r="E167" s="86">
        <v>3</v>
      </c>
      <c r="F167" s="85">
        <v>21</v>
      </c>
      <c r="G167" s="89">
        <v>18</v>
      </c>
      <c r="H167" s="40">
        <f t="shared" ref="H167:H230" si="5">ROUND(G167*E167,2)</f>
        <v>54</v>
      </c>
      <c r="I167" s="40">
        <f t="shared" ref="I167:I230" si="6">ROUND(H167+(F167*H167)/100,2)</f>
        <v>65.34</v>
      </c>
      <c r="J167" s="1"/>
    </row>
    <row r="168" spans="1:10" ht="48" customHeight="1" x14ac:dyDescent="0.25">
      <c r="A168" s="38">
        <v>127</v>
      </c>
      <c r="B168" s="115" t="s">
        <v>182</v>
      </c>
      <c r="C168" s="116" t="s">
        <v>182</v>
      </c>
      <c r="D168" s="42" t="s">
        <v>354</v>
      </c>
      <c r="E168" s="86">
        <v>140</v>
      </c>
      <c r="F168" s="85">
        <v>21</v>
      </c>
      <c r="G168" s="89">
        <v>7.2</v>
      </c>
      <c r="H168" s="40">
        <f t="shared" si="5"/>
        <v>1008</v>
      </c>
      <c r="I168" s="40">
        <f t="shared" si="6"/>
        <v>1219.68</v>
      </c>
      <c r="J168" s="1"/>
    </row>
    <row r="169" spans="1:10" ht="44.25" customHeight="1" x14ac:dyDescent="0.25">
      <c r="A169" s="38">
        <v>128</v>
      </c>
      <c r="B169" s="115" t="s">
        <v>183</v>
      </c>
      <c r="C169" s="116" t="s">
        <v>183</v>
      </c>
      <c r="D169" s="42" t="s">
        <v>22</v>
      </c>
      <c r="E169" s="86">
        <v>35</v>
      </c>
      <c r="F169" s="85">
        <v>21</v>
      </c>
      <c r="G169" s="89">
        <v>7.2</v>
      </c>
      <c r="H169" s="40">
        <f t="shared" si="5"/>
        <v>252</v>
      </c>
      <c r="I169" s="40">
        <f t="shared" si="6"/>
        <v>304.92</v>
      </c>
      <c r="J169" s="1"/>
    </row>
    <row r="170" spans="1:10" ht="48" customHeight="1" x14ac:dyDescent="0.25">
      <c r="A170" s="38">
        <v>129</v>
      </c>
      <c r="B170" s="115" t="s">
        <v>184</v>
      </c>
      <c r="C170" s="116" t="s">
        <v>184</v>
      </c>
      <c r="D170" s="42" t="s">
        <v>22</v>
      </c>
      <c r="E170" s="86">
        <v>35</v>
      </c>
      <c r="F170" s="85">
        <v>21</v>
      </c>
      <c r="G170" s="89">
        <v>7.2</v>
      </c>
      <c r="H170" s="40">
        <f t="shared" si="5"/>
        <v>252</v>
      </c>
      <c r="I170" s="40">
        <f t="shared" si="6"/>
        <v>304.92</v>
      </c>
      <c r="J170" s="1"/>
    </row>
    <row r="171" spans="1:10" ht="39" customHeight="1" x14ac:dyDescent="0.25">
      <c r="A171" s="38">
        <v>130</v>
      </c>
      <c r="B171" s="115" t="s">
        <v>185</v>
      </c>
      <c r="C171" s="116" t="s">
        <v>185</v>
      </c>
      <c r="D171" s="42" t="s">
        <v>354</v>
      </c>
      <c r="E171" s="86">
        <v>39</v>
      </c>
      <c r="F171" s="85">
        <v>21</v>
      </c>
      <c r="G171" s="89">
        <v>7.2</v>
      </c>
      <c r="H171" s="40">
        <f t="shared" si="5"/>
        <v>280.8</v>
      </c>
      <c r="I171" s="40">
        <f t="shared" si="6"/>
        <v>339.77</v>
      </c>
      <c r="J171" s="1"/>
    </row>
    <row r="172" spans="1:10" ht="24" customHeight="1" x14ac:dyDescent="0.25">
      <c r="A172" s="38">
        <v>131</v>
      </c>
      <c r="B172" s="115" t="s">
        <v>186</v>
      </c>
      <c r="C172" s="116" t="s">
        <v>186</v>
      </c>
      <c r="D172" s="42" t="s">
        <v>355</v>
      </c>
      <c r="E172" s="86">
        <v>4</v>
      </c>
      <c r="F172" s="85">
        <v>21</v>
      </c>
      <c r="G172" s="89">
        <v>22.5</v>
      </c>
      <c r="H172" s="40">
        <f t="shared" si="5"/>
        <v>90</v>
      </c>
      <c r="I172" s="40">
        <f t="shared" si="6"/>
        <v>108.9</v>
      </c>
      <c r="J172" s="1"/>
    </row>
    <row r="173" spans="1:10" ht="22.5" customHeight="1" x14ac:dyDescent="0.25">
      <c r="A173" s="38">
        <v>132</v>
      </c>
      <c r="B173" s="115" t="s">
        <v>187</v>
      </c>
      <c r="C173" s="116" t="s">
        <v>187</v>
      </c>
      <c r="D173" s="42" t="s">
        <v>22</v>
      </c>
      <c r="E173" s="86">
        <v>4</v>
      </c>
      <c r="F173" s="85">
        <v>21</v>
      </c>
      <c r="G173" s="89">
        <v>27</v>
      </c>
      <c r="H173" s="40">
        <f t="shared" si="5"/>
        <v>108</v>
      </c>
      <c r="I173" s="40">
        <f t="shared" si="6"/>
        <v>130.68</v>
      </c>
      <c r="J173" s="1"/>
    </row>
    <row r="174" spans="1:10" ht="48" customHeight="1" x14ac:dyDescent="0.25">
      <c r="A174" s="38">
        <v>133</v>
      </c>
      <c r="B174" s="115" t="s">
        <v>188</v>
      </c>
      <c r="C174" s="116" t="s">
        <v>188</v>
      </c>
      <c r="D174" s="42" t="s">
        <v>354</v>
      </c>
      <c r="E174" s="86">
        <v>4</v>
      </c>
      <c r="F174" s="85">
        <v>21</v>
      </c>
      <c r="G174" s="89">
        <v>40.5</v>
      </c>
      <c r="H174" s="40">
        <f t="shared" si="5"/>
        <v>162</v>
      </c>
      <c r="I174" s="40">
        <f t="shared" si="6"/>
        <v>196.02</v>
      </c>
      <c r="J174" s="1"/>
    </row>
    <row r="175" spans="1:10" ht="48.75" customHeight="1" x14ac:dyDescent="0.25">
      <c r="A175" s="38">
        <v>134</v>
      </c>
      <c r="B175" s="115" t="s">
        <v>189</v>
      </c>
      <c r="C175" s="116" t="s">
        <v>189</v>
      </c>
      <c r="D175" s="42" t="s">
        <v>354</v>
      </c>
      <c r="E175" s="86">
        <v>4</v>
      </c>
      <c r="F175" s="85">
        <v>21</v>
      </c>
      <c r="G175" s="89">
        <v>40.5</v>
      </c>
      <c r="H175" s="40">
        <f t="shared" si="5"/>
        <v>162</v>
      </c>
      <c r="I175" s="40">
        <f t="shared" si="6"/>
        <v>196.02</v>
      </c>
      <c r="J175" s="1"/>
    </row>
    <row r="176" spans="1:10" ht="49.5" customHeight="1" x14ac:dyDescent="0.25">
      <c r="A176" s="38">
        <v>135</v>
      </c>
      <c r="B176" s="115" t="s">
        <v>190</v>
      </c>
      <c r="C176" s="116" t="s">
        <v>190</v>
      </c>
      <c r="D176" s="42" t="s">
        <v>22</v>
      </c>
      <c r="E176" s="86">
        <v>4</v>
      </c>
      <c r="F176" s="85">
        <v>21</v>
      </c>
      <c r="G176" s="89">
        <v>54</v>
      </c>
      <c r="H176" s="40">
        <f t="shared" si="5"/>
        <v>216</v>
      </c>
      <c r="I176" s="40">
        <f t="shared" si="6"/>
        <v>261.36</v>
      </c>
      <c r="J176" s="1"/>
    </row>
    <row r="177" spans="1:10" ht="48" customHeight="1" x14ac:dyDescent="0.25">
      <c r="A177" s="38">
        <v>136</v>
      </c>
      <c r="B177" s="115" t="s">
        <v>191</v>
      </c>
      <c r="C177" s="116" t="s">
        <v>191</v>
      </c>
      <c r="D177" s="42" t="s">
        <v>22</v>
      </c>
      <c r="E177" s="86">
        <v>4</v>
      </c>
      <c r="F177" s="85">
        <v>21</v>
      </c>
      <c r="G177" s="89">
        <v>54</v>
      </c>
      <c r="H177" s="40">
        <f t="shared" si="5"/>
        <v>216</v>
      </c>
      <c r="I177" s="40">
        <f t="shared" si="6"/>
        <v>261.36</v>
      </c>
      <c r="J177" s="1"/>
    </row>
    <row r="178" spans="1:10" ht="52.5" customHeight="1" x14ac:dyDescent="0.25">
      <c r="A178" s="38">
        <v>137</v>
      </c>
      <c r="B178" s="115" t="s">
        <v>192</v>
      </c>
      <c r="C178" s="116" t="s">
        <v>192</v>
      </c>
      <c r="D178" s="42" t="s">
        <v>354</v>
      </c>
      <c r="E178" s="86">
        <v>52</v>
      </c>
      <c r="F178" s="85">
        <v>21</v>
      </c>
      <c r="G178" s="89">
        <v>54</v>
      </c>
      <c r="H178" s="40">
        <f t="shared" si="5"/>
        <v>2808</v>
      </c>
      <c r="I178" s="40">
        <f t="shared" si="6"/>
        <v>3397.68</v>
      </c>
      <c r="J178" s="1"/>
    </row>
    <row r="179" spans="1:10" ht="49.5" customHeight="1" x14ac:dyDescent="0.25">
      <c r="A179" s="38">
        <v>138</v>
      </c>
      <c r="B179" s="115" t="s">
        <v>193</v>
      </c>
      <c r="C179" s="116" t="s">
        <v>193</v>
      </c>
      <c r="D179" s="42" t="s">
        <v>354</v>
      </c>
      <c r="E179" s="86">
        <v>87</v>
      </c>
      <c r="F179" s="85">
        <v>21</v>
      </c>
      <c r="G179" s="89">
        <v>54</v>
      </c>
      <c r="H179" s="40">
        <f t="shared" si="5"/>
        <v>4698</v>
      </c>
      <c r="I179" s="40">
        <f t="shared" si="6"/>
        <v>5684.58</v>
      </c>
      <c r="J179" s="1"/>
    </row>
    <row r="180" spans="1:10" ht="53.25" customHeight="1" x14ac:dyDescent="0.25">
      <c r="A180" s="38">
        <v>139</v>
      </c>
      <c r="B180" s="115" t="s">
        <v>194</v>
      </c>
      <c r="C180" s="116" t="s">
        <v>194</v>
      </c>
      <c r="D180" s="42" t="s">
        <v>354</v>
      </c>
      <c r="E180" s="86">
        <v>2</v>
      </c>
      <c r="F180" s="85">
        <v>21</v>
      </c>
      <c r="G180" s="89">
        <v>108</v>
      </c>
      <c r="H180" s="40">
        <f t="shared" si="5"/>
        <v>216</v>
      </c>
      <c r="I180" s="40">
        <f t="shared" si="6"/>
        <v>261.36</v>
      </c>
      <c r="J180" s="1"/>
    </row>
    <row r="181" spans="1:10" ht="47.25" customHeight="1" x14ac:dyDescent="0.25">
      <c r="A181" s="38">
        <v>140</v>
      </c>
      <c r="B181" s="115" t="s">
        <v>195</v>
      </c>
      <c r="C181" s="116" t="s">
        <v>195</v>
      </c>
      <c r="D181" s="42" t="s">
        <v>354</v>
      </c>
      <c r="E181" s="86">
        <v>2</v>
      </c>
      <c r="F181" s="85">
        <v>21</v>
      </c>
      <c r="G181" s="89">
        <v>108</v>
      </c>
      <c r="H181" s="40">
        <f t="shared" si="5"/>
        <v>216</v>
      </c>
      <c r="I181" s="40">
        <f t="shared" si="6"/>
        <v>261.36</v>
      </c>
      <c r="J181" s="1"/>
    </row>
    <row r="182" spans="1:10" ht="42" customHeight="1" x14ac:dyDescent="0.25">
      <c r="A182" s="38">
        <v>141</v>
      </c>
      <c r="B182" s="115" t="s">
        <v>196</v>
      </c>
      <c r="C182" s="116" t="s">
        <v>196</v>
      </c>
      <c r="D182" s="42" t="s">
        <v>354</v>
      </c>
      <c r="E182" s="86">
        <v>3</v>
      </c>
      <c r="F182" s="85">
        <v>21</v>
      </c>
      <c r="G182" s="89">
        <v>72</v>
      </c>
      <c r="H182" s="40">
        <f t="shared" si="5"/>
        <v>216</v>
      </c>
      <c r="I182" s="40">
        <f t="shared" si="6"/>
        <v>261.36</v>
      </c>
      <c r="J182" s="1"/>
    </row>
    <row r="183" spans="1:10" ht="54.75" customHeight="1" x14ac:dyDescent="0.25">
      <c r="A183" s="38">
        <v>142</v>
      </c>
      <c r="B183" s="115" t="s">
        <v>197</v>
      </c>
      <c r="C183" s="116" t="s">
        <v>197</v>
      </c>
      <c r="D183" s="42" t="s">
        <v>22</v>
      </c>
      <c r="E183" s="86">
        <v>14</v>
      </c>
      <c r="F183" s="85">
        <v>21</v>
      </c>
      <c r="G183" s="89">
        <v>180</v>
      </c>
      <c r="H183" s="40">
        <f t="shared" si="5"/>
        <v>2520</v>
      </c>
      <c r="I183" s="40">
        <f t="shared" si="6"/>
        <v>3049.2</v>
      </c>
      <c r="J183" s="1"/>
    </row>
    <row r="184" spans="1:10" ht="26.25" customHeight="1" x14ac:dyDescent="0.25">
      <c r="A184" s="38">
        <v>143</v>
      </c>
      <c r="B184" s="142" t="s">
        <v>198</v>
      </c>
      <c r="C184" s="143"/>
      <c r="D184" s="42" t="s">
        <v>354</v>
      </c>
      <c r="E184" s="86">
        <v>4</v>
      </c>
      <c r="F184" s="85">
        <v>21</v>
      </c>
      <c r="G184" s="89">
        <v>36</v>
      </c>
      <c r="H184" s="40">
        <f t="shared" si="5"/>
        <v>144</v>
      </c>
      <c r="I184" s="40">
        <f t="shared" si="6"/>
        <v>174.24</v>
      </c>
      <c r="J184" s="1"/>
    </row>
    <row r="185" spans="1:10" ht="36.75" customHeight="1" x14ac:dyDescent="0.25">
      <c r="A185" s="38">
        <v>144</v>
      </c>
      <c r="B185" s="115" t="s">
        <v>199</v>
      </c>
      <c r="C185" s="116"/>
      <c r="D185" s="42" t="s">
        <v>22</v>
      </c>
      <c r="E185" s="86">
        <v>3</v>
      </c>
      <c r="F185" s="85">
        <v>21</v>
      </c>
      <c r="G185" s="89">
        <v>45</v>
      </c>
      <c r="H185" s="40">
        <f t="shared" si="5"/>
        <v>135</v>
      </c>
      <c r="I185" s="40">
        <f t="shared" si="6"/>
        <v>163.35</v>
      </c>
      <c r="J185" s="1"/>
    </row>
    <row r="186" spans="1:10" ht="33" customHeight="1" x14ac:dyDescent="0.25">
      <c r="A186" s="38">
        <v>145</v>
      </c>
      <c r="B186" s="115" t="s">
        <v>200</v>
      </c>
      <c r="C186" s="116"/>
      <c r="D186" s="42" t="s">
        <v>22</v>
      </c>
      <c r="E186" s="86">
        <v>3</v>
      </c>
      <c r="F186" s="85">
        <v>21</v>
      </c>
      <c r="G186" s="89">
        <v>630</v>
      </c>
      <c r="H186" s="40">
        <f t="shared" si="5"/>
        <v>1890</v>
      </c>
      <c r="I186" s="40">
        <f t="shared" si="6"/>
        <v>2286.9</v>
      </c>
      <c r="J186" s="1"/>
    </row>
    <row r="187" spans="1:10" ht="42" customHeight="1" x14ac:dyDescent="0.25">
      <c r="A187" s="38">
        <v>146</v>
      </c>
      <c r="B187" s="115" t="s">
        <v>201</v>
      </c>
      <c r="C187" s="116" t="s">
        <v>201</v>
      </c>
      <c r="D187" s="42" t="s">
        <v>22</v>
      </c>
      <c r="E187" s="86">
        <v>4</v>
      </c>
      <c r="F187" s="85">
        <v>21</v>
      </c>
      <c r="G187" s="89">
        <v>225</v>
      </c>
      <c r="H187" s="40">
        <f t="shared" si="5"/>
        <v>900</v>
      </c>
      <c r="I187" s="40">
        <f t="shared" si="6"/>
        <v>1089</v>
      </c>
      <c r="J187" s="1"/>
    </row>
    <row r="188" spans="1:10" ht="38.25" customHeight="1" x14ac:dyDescent="0.25">
      <c r="A188" s="38">
        <v>147</v>
      </c>
      <c r="B188" s="115" t="s">
        <v>202</v>
      </c>
      <c r="C188" s="116" t="s">
        <v>202</v>
      </c>
      <c r="D188" s="42" t="s">
        <v>22</v>
      </c>
      <c r="E188" s="86">
        <v>4</v>
      </c>
      <c r="F188" s="85">
        <v>21</v>
      </c>
      <c r="G188" s="89">
        <v>315</v>
      </c>
      <c r="H188" s="40">
        <f t="shared" si="5"/>
        <v>1260</v>
      </c>
      <c r="I188" s="40">
        <f t="shared" si="6"/>
        <v>1524.6</v>
      </c>
      <c r="J188" s="1"/>
    </row>
    <row r="189" spans="1:10" ht="39" customHeight="1" x14ac:dyDescent="0.25">
      <c r="A189" s="38">
        <v>148</v>
      </c>
      <c r="B189" s="115" t="s">
        <v>203</v>
      </c>
      <c r="C189" s="116" t="s">
        <v>203</v>
      </c>
      <c r="D189" s="42" t="s">
        <v>22</v>
      </c>
      <c r="E189" s="86">
        <v>4</v>
      </c>
      <c r="F189" s="85">
        <v>21</v>
      </c>
      <c r="G189" s="89">
        <v>405</v>
      </c>
      <c r="H189" s="40">
        <f t="shared" si="5"/>
        <v>1620</v>
      </c>
      <c r="I189" s="40">
        <f t="shared" si="6"/>
        <v>1960.2</v>
      </c>
      <c r="J189" s="1"/>
    </row>
    <row r="190" spans="1:10" ht="42" customHeight="1" x14ac:dyDescent="0.25">
      <c r="A190" s="38">
        <v>149</v>
      </c>
      <c r="B190" s="115" t="s">
        <v>204</v>
      </c>
      <c r="C190" s="116" t="s">
        <v>204</v>
      </c>
      <c r="D190" s="42" t="s">
        <v>22</v>
      </c>
      <c r="E190" s="86">
        <v>4</v>
      </c>
      <c r="F190" s="85">
        <v>21</v>
      </c>
      <c r="G190" s="89">
        <v>540</v>
      </c>
      <c r="H190" s="40">
        <f t="shared" si="5"/>
        <v>2160</v>
      </c>
      <c r="I190" s="40">
        <f t="shared" si="6"/>
        <v>2613.6</v>
      </c>
      <c r="J190" s="1"/>
    </row>
    <row r="191" spans="1:10" ht="36.75" customHeight="1" x14ac:dyDescent="0.25">
      <c r="A191" s="38">
        <v>150</v>
      </c>
      <c r="B191" s="115" t="s">
        <v>205</v>
      </c>
      <c r="C191" s="116" t="s">
        <v>205</v>
      </c>
      <c r="D191" s="42" t="s">
        <v>22</v>
      </c>
      <c r="E191" s="86">
        <v>4</v>
      </c>
      <c r="F191" s="85">
        <v>21</v>
      </c>
      <c r="G191" s="89">
        <v>720</v>
      </c>
      <c r="H191" s="40">
        <f t="shared" si="5"/>
        <v>2880</v>
      </c>
      <c r="I191" s="40">
        <f t="shared" si="6"/>
        <v>3484.8</v>
      </c>
      <c r="J191" s="1"/>
    </row>
    <row r="192" spans="1:10" ht="42" customHeight="1" x14ac:dyDescent="0.25">
      <c r="A192" s="38">
        <v>151</v>
      </c>
      <c r="B192" s="115" t="s">
        <v>206</v>
      </c>
      <c r="C192" s="116" t="s">
        <v>206</v>
      </c>
      <c r="D192" s="42" t="s">
        <v>22</v>
      </c>
      <c r="E192" s="86">
        <v>4</v>
      </c>
      <c r="F192" s="85">
        <v>21</v>
      </c>
      <c r="G192" s="89">
        <v>27</v>
      </c>
      <c r="H192" s="40">
        <f t="shared" si="5"/>
        <v>108</v>
      </c>
      <c r="I192" s="40">
        <f t="shared" si="6"/>
        <v>130.68</v>
      </c>
      <c r="J192" s="1"/>
    </row>
    <row r="193" spans="1:10" ht="42" customHeight="1" x14ac:dyDescent="0.25">
      <c r="A193" s="38">
        <v>152</v>
      </c>
      <c r="B193" s="115" t="s">
        <v>207</v>
      </c>
      <c r="C193" s="116" t="s">
        <v>207</v>
      </c>
      <c r="D193" s="42" t="s">
        <v>22</v>
      </c>
      <c r="E193" s="86">
        <v>4</v>
      </c>
      <c r="F193" s="85">
        <v>21</v>
      </c>
      <c r="G193" s="89">
        <v>45</v>
      </c>
      <c r="H193" s="40">
        <f t="shared" si="5"/>
        <v>180</v>
      </c>
      <c r="I193" s="40">
        <f t="shared" si="6"/>
        <v>217.8</v>
      </c>
      <c r="J193" s="1"/>
    </row>
    <row r="194" spans="1:10" ht="36" customHeight="1" x14ac:dyDescent="0.25">
      <c r="A194" s="38">
        <v>153</v>
      </c>
      <c r="B194" s="115" t="s">
        <v>208</v>
      </c>
      <c r="C194" s="116" t="s">
        <v>208</v>
      </c>
      <c r="D194" s="42" t="s">
        <v>22</v>
      </c>
      <c r="E194" s="86">
        <v>7</v>
      </c>
      <c r="F194" s="85">
        <v>21</v>
      </c>
      <c r="G194" s="89">
        <v>9</v>
      </c>
      <c r="H194" s="40">
        <f t="shared" si="5"/>
        <v>63</v>
      </c>
      <c r="I194" s="40">
        <f t="shared" si="6"/>
        <v>76.23</v>
      </c>
      <c r="J194" s="1"/>
    </row>
    <row r="195" spans="1:10" ht="41.25" customHeight="1" x14ac:dyDescent="0.25">
      <c r="A195" s="38">
        <v>154</v>
      </c>
      <c r="B195" s="115" t="s">
        <v>209</v>
      </c>
      <c r="C195" s="116" t="s">
        <v>209</v>
      </c>
      <c r="D195" s="42" t="s">
        <v>22</v>
      </c>
      <c r="E195" s="86">
        <v>5</v>
      </c>
      <c r="F195" s="85">
        <v>21</v>
      </c>
      <c r="G195" s="89">
        <v>13.5</v>
      </c>
      <c r="H195" s="40">
        <f t="shared" si="5"/>
        <v>67.5</v>
      </c>
      <c r="I195" s="40">
        <f t="shared" si="6"/>
        <v>81.680000000000007</v>
      </c>
      <c r="J195" s="1"/>
    </row>
    <row r="196" spans="1:10" ht="49.5" customHeight="1" x14ac:dyDescent="0.25">
      <c r="A196" s="38">
        <v>155</v>
      </c>
      <c r="B196" s="115" t="s">
        <v>397</v>
      </c>
      <c r="C196" s="116" t="s">
        <v>210</v>
      </c>
      <c r="D196" s="42" t="s">
        <v>22</v>
      </c>
      <c r="E196" s="86">
        <v>22</v>
      </c>
      <c r="F196" s="85">
        <v>21</v>
      </c>
      <c r="G196" s="89">
        <v>18</v>
      </c>
      <c r="H196" s="40">
        <f t="shared" si="5"/>
        <v>396</v>
      </c>
      <c r="I196" s="40">
        <f t="shared" si="6"/>
        <v>479.16</v>
      </c>
      <c r="J196" s="1"/>
    </row>
    <row r="197" spans="1:10" ht="26.25" customHeight="1" x14ac:dyDescent="0.25">
      <c r="A197" s="38">
        <v>156</v>
      </c>
      <c r="B197" s="141" t="s">
        <v>62</v>
      </c>
      <c r="C197" s="116" t="s">
        <v>62</v>
      </c>
      <c r="D197" s="42" t="s">
        <v>22</v>
      </c>
      <c r="E197" s="86">
        <v>25</v>
      </c>
      <c r="F197" s="85">
        <v>21</v>
      </c>
      <c r="G197" s="89">
        <v>135</v>
      </c>
      <c r="H197" s="40">
        <f t="shared" si="5"/>
        <v>3375</v>
      </c>
      <c r="I197" s="40">
        <f t="shared" si="6"/>
        <v>4083.75</v>
      </c>
      <c r="J197" s="1"/>
    </row>
    <row r="198" spans="1:10" ht="18.75" customHeight="1" x14ac:dyDescent="0.25">
      <c r="A198" s="144" t="s">
        <v>211</v>
      </c>
      <c r="B198" s="145"/>
      <c r="C198" s="146"/>
      <c r="D198" s="33"/>
      <c r="E198" s="87"/>
      <c r="F198" s="88"/>
      <c r="G198" s="90"/>
      <c r="H198" s="37"/>
      <c r="I198" s="37"/>
      <c r="J198" s="1"/>
    </row>
    <row r="199" spans="1:10" ht="22.5" customHeight="1" x14ac:dyDescent="0.25">
      <c r="A199" s="38">
        <v>157</v>
      </c>
      <c r="B199" s="115" t="s">
        <v>212</v>
      </c>
      <c r="C199" s="116" t="s">
        <v>212</v>
      </c>
      <c r="D199" s="42" t="s">
        <v>22</v>
      </c>
      <c r="E199" s="86">
        <v>6</v>
      </c>
      <c r="F199" s="85">
        <v>21</v>
      </c>
      <c r="G199" s="89">
        <v>9</v>
      </c>
      <c r="H199" s="40">
        <f t="shared" si="5"/>
        <v>54</v>
      </c>
      <c r="I199" s="40">
        <f t="shared" si="6"/>
        <v>65.34</v>
      </c>
      <c r="J199" s="1"/>
    </row>
    <row r="200" spans="1:10" ht="22.5" customHeight="1" x14ac:dyDescent="0.25">
      <c r="A200" s="38">
        <v>158</v>
      </c>
      <c r="B200" s="115" t="s">
        <v>213</v>
      </c>
      <c r="C200" s="116" t="s">
        <v>213</v>
      </c>
      <c r="D200" s="42" t="s">
        <v>21</v>
      </c>
      <c r="E200" s="86">
        <v>21</v>
      </c>
      <c r="F200" s="85">
        <v>21</v>
      </c>
      <c r="G200" s="89">
        <v>13.5</v>
      </c>
      <c r="H200" s="40">
        <f t="shared" si="5"/>
        <v>283.5</v>
      </c>
      <c r="I200" s="40">
        <f t="shared" si="6"/>
        <v>343.04</v>
      </c>
      <c r="J200" s="1"/>
    </row>
    <row r="201" spans="1:10" ht="25.5" customHeight="1" x14ac:dyDescent="0.25">
      <c r="A201" s="38">
        <v>159</v>
      </c>
      <c r="B201" s="115" t="s">
        <v>214</v>
      </c>
      <c r="C201" s="116" t="s">
        <v>214</v>
      </c>
      <c r="D201" s="42" t="s">
        <v>22</v>
      </c>
      <c r="E201" s="86">
        <v>14</v>
      </c>
      <c r="F201" s="85">
        <v>21</v>
      </c>
      <c r="G201" s="89">
        <v>18</v>
      </c>
      <c r="H201" s="40">
        <f t="shared" si="5"/>
        <v>252</v>
      </c>
      <c r="I201" s="40">
        <f t="shared" si="6"/>
        <v>304.92</v>
      </c>
      <c r="J201" s="1"/>
    </row>
    <row r="202" spans="1:10" ht="26.25" customHeight="1" x14ac:dyDescent="0.25">
      <c r="A202" s="38">
        <v>160</v>
      </c>
      <c r="B202" s="115" t="s">
        <v>215</v>
      </c>
      <c r="C202" s="116" t="s">
        <v>215</v>
      </c>
      <c r="D202" s="42" t="s">
        <v>21</v>
      </c>
      <c r="E202" s="86">
        <v>7</v>
      </c>
      <c r="F202" s="85">
        <v>21</v>
      </c>
      <c r="G202" s="89">
        <v>9</v>
      </c>
      <c r="H202" s="40">
        <f t="shared" si="5"/>
        <v>63</v>
      </c>
      <c r="I202" s="40">
        <f t="shared" si="6"/>
        <v>76.23</v>
      </c>
      <c r="J202" s="1"/>
    </row>
    <row r="203" spans="1:10" ht="25.5" customHeight="1" x14ac:dyDescent="0.25">
      <c r="A203" s="38">
        <v>161</v>
      </c>
      <c r="B203" s="115" t="s">
        <v>216</v>
      </c>
      <c r="C203" s="116" t="s">
        <v>216</v>
      </c>
      <c r="D203" s="42" t="s">
        <v>21</v>
      </c>
      <c r="E203" s="86">
        <v>14</v>
      </c>
      <c r="F203" s="85">
        <v>21</v>
      </c>
      <c r="G203" s="89">
        <v>18</v>
      </c>
      <c r="H203" s="40">
        <f t="shared" si="5"/>
        <v>252</v>
      </c>
      <c r="I203" s="40">
        <f t="shared" si="6"/>
        <v>304.92</v>
      </c>
      <c r="J203" s="1"/>
    </row>
    <row r="204" spans="1:10" ht="23.25" customHeight="1" x14ac:dyDescent="0.25">
      <c r="A204" s="38">
        <v>162</v>
      </c>
      <c r="B204" s="115" t="s">
        <v>217</v>
      </c>
      <c r="C204" s="116" t="s">
        <v>217</v>
      </c>
      <c r="D204" s="42" t="s">
        <v>21</v>
      </c>
      <c r="E204" s="86">
        <v>14</v>
      </c>
      <c r="F204" s="85">
        <v>21</v>
      </c>
      <c r="G204" s="89">
        <v>27</v>
      </c>
      <c r="H204" s="40">
        <f t="shared" si="5"/>
        <v>378</v>
      </c>
      <c r="I204" s="40">
        <f t="shared" si="6"/>
        <v>457.38</v>
      </c>
      <c r="J204" s="1"/>
    </row>
    <row r="205" spans="1:10" ht="35.25" customHeight="1" x14ac:dyDescent="0.25">
      <c r="A205" s="38">
        <v>163</v>
      </c>
      <c r="B205" s="115" t="s">
        <v>218</v>
      </c>
      <c r="C205" s="116" t="s">
        <v>218</v>
      </c>
      <c r="D205" s="42" t="s">
        <v>22</v>
      </c>
      <c r="E205" s="86">
        <v>4</v>
      </c>
      <c r="F205" s="85">
        <v>21</v>
      </c>
      <c r="G205" s="89">
        <v>54</v>
      </c>
      <c r="H205" s="40">
        <f t="shared" si="5"/>
        <v>216</v>
      </c>
      <c r="I205" s="40">
        <f t="shared" si="6"/>
        <v>261.36</v>
      </c>
      <c r="J205" s="1"/>
    </row>
    <row r="206" spans="1:10" ht="36.75" customHeight="1" x14ac:dyDescent="0.25">
      <c r="A206" s="38">
        <v>164</v>
      </c>
      <c r="B206" s="115" t="s">
        <v>219</v>
      </c>
      <c r="C206" s="116" t="s">
        <v>219</v>
      </c>
      <c r="D206" s="42" t="s">
        <v>22</v>
      </c>
      <c r="E206" s="86">
        <v>4</v>
      </c>
      <c r="F206" s="85">
        <v>21</v>
      </c>
      <c r="G206" s="89">
        <v>72</v>
      </c>
      <c r="H206" s="40">
        <f t="shared" si="5"/>
        <v>288</v>
      </c>
      <c r="I206" s="40">
        <f t="shared" si="6"/>
        <v>348.48</v>
      </c>
      <c r="J206" s="1"/>
    </row>
    <row r="207" spans="1:10" ht="27" customHeight="1" x14ac:dyDescent="0.25">
      <c r="A207" s="38">
        <v>165</v>
      </c>
      <c r="B207" s="115" t="s">
        <v>220</v>
      </c>
      <c r="C207" s="116" t="s">
        <v>220</v>
      </c>
      <c r="D207" s="42" t="s">
        <v>22</v>
      </c>
      <c r="E207" s="86">
        <v>4</v>
      </c>
      <c r="F207" s="85">
        <v>21</v>
      </c>
      <c r="G207" s="89">
        <v>18</v>
      </c>
      <c r="H207" s="40">
        <f t="shared" si="5"/>
        <v>72</v>
      </c>
      <c r="I207" s="40">
        <f t="shared" si="6"/>
        <v>87.12</v>
      </c>
      <c r="J207" s="1"/>
    </row>
    <row r="208" spans="1:10" ht="26.25" customHeight="1" x14ac:dyDescent="0.25">
      <c r="A208" s="38">
        <v>166</v>
      </c>
      <c r="B208" s="115" t="s">
        <v>221</v>
      </c>
      <c r="C208" s="116" t="s">
        <v>221</v>
      </c>
      <c r="D208" s="42" t="s">
        <v>22</v>
      </c>
      <c r="E208" s="86">
        <v>4</v>
      </c>
      <c r="F208" s="85">
        <v>21</v>
      </c>
      <c r="G208" s="89">
        <v>27</v>
      </c>
      <c r="H208" s="40">
        <f t="shared" si="5"/>
        <v>108</v>
      </c>
      <c r="I208" s="40">
        <f t="shared" si="6"/>
        <v>130.68</v>
      </c>
      <c r="J208" s="1"/>
    </row>
    <row r="209" spans="1:10" ht="34.5" customHeight="1" x14ac:dyDescent="0.25">
      <c r="A209" s="38">
        <v>167</v>
      </c>
      <c r="B209" s="115" t="s">
        <v>222</v>
      </c>
      <c r="C209" s="116" t="s">
        <v>222</v>
      </c>
      <c r="D209" s="42" t="s">
        <v>22</v>
      </c>
      <c r="E209" s="86">
        <v>4</v>
      </c>
      <c r="F209" s="85">
        <v>21</v>
      </c>
      <c r="G209" s="89">
        <v>225</v>
      </c>
      <c r="H209" s="40">
        <f t="shared" si="5"/>
        <v>900</v>
      </c>
      <c r="I209" s="40">
        <f t="shared" si="6"/>
        <v>1089</v>
      </c>
      <c r="J209" s="1"/>
    </row>
    <row r="210" spans="1:10" ht="35.25" customHeight="1" x14ac:dyDescent="0.25">
      <c r="A210" s="38">
        <v>168</v>
      </c>
      <c r="B210" s="115" t="s">
        <v>223</v>
      </c>
      <c r="C210" s="116" t="s">
        <v>223</v>
      </c>
      <c r="D210" s="42" t="s">
        <v>22</v>
      </c>
      <c r="E210" s="86">
        <v>4</v>
      </c>
      <c r="F210" s="85">
        <v>21</v>
      </c>
      <c r="G210" s="89">
        <v>360</v>
      </c>
      <c r="H210" s="40">
        <f t="shared" si="5"/>
        <v>1440</v>
      </c>
      <c r="I210" s="40">
        <f t="shared" si="6"/>
        <v>1742.4</v>
      </c>
      <c r="J210" s="1"/>
    </row>
    <row r="211" spans="1:10" ht="24" customHeight="1" x14ac:dyDescent="0.25">
      <c r="A211" s="38">
        <v>169</v>
      </c>
      <c r="B211" s="115" t="s">
        <v>224</v>
      </c>
      <c r="C211" s="116" t="s">
        <v>224</v>
      </c>
      <c r="D211" s="41" t="s">
        <v>22</v>
      </c>
      <c r="E211" s="86">
        <v>4</v>
      </c>
      <c r="F211" s="85">
        <v>21</v>
      </c>
      <c r="G211" s="89">
        <v>45</v>
      </c>
      <c r="H211" s="40">
        <f t="shared" si="5"/>
        <v>180</v>
      </c>
      <c r="I211" s="40">
        <f t="shared" si="6"/>
        <v>217.8</v>
      </c>
      <c r="J211" s="1"/>
    </row>
    <row r="212" spans="1:10" ht="32.25" customHeight="1" x14ac:dyDescent="0.25">
      <c r="A212" s="38">
        <v>170</v>
      </c>
      <c r="B212" s="115" t="s">
        <v>225</v>
      </c>
      <c r="C212" s="116" t="s">
        <v>225</v>
      </c>
      <c r="D212" s="41" t="s">
        <v>22</v>
      </c>
      <c r="E212" s="86">
        <v>5</v>
      </c>
      <c r="F212" s="85">
        <v>21</v>
      </c>
      <c r="G212" s="89">
        <v>27</v>
      </c>
      <c r="H212" s="40">
        <f t="shared" si="5"/>
        <v>135</v>
      </c>
      <c r="I212" s="40">
        <f t="shared" si="6"/>
        <v>163.35</v>
      </c>
      <c r="J212" s="1"/>
    </row>
    <row r="213" spans="1:10" ht="24.75" customHeight="1" x14ac:dyDescent="0.25">
      <c r="A213" s="38">
        <v>171</v>
      </c>
      <c r="B213" s="115" t="s">
        <v>226</v>
      </c>
      <c r="C213" s="116" t="s">
        <v>226</v>
      </c>
      <c r="D213" s="41" t="s">
        <v>22</v>
      </c>
      <c r="E213" s="86">
        <v>10</v>
      </c>
      <c r="F213" s="85">
        <v>21</v>
      </c>
      <c r="G213" s="89">
        <v>27</v>
      </c>
      <c r="H213" s="40">
        <f t="shared" si="5"/>
        <v>270</v>
      </c>
      <c r="I213" s="40">
        <f t="shared" si="6"/>
        <v>326.7</v>
      </c>
      <c r="J213" s="1"/>
    </row>
    <row r="214" spans="1:10" ht="27" customHeight="1" x14ac:dyDescent="0.25">
      <c r="A214" s="38">
        <v>172</v>
      </c>
      <c r="B214" s="115" t="s">
        <v>227</v>
      </c>
      <c r="C214" s="116" t="s">
        <v>227</v>
      </c>
      <c r="D214" s="41" t="s">
        <v>22</v>
      </c>
      <c r="E214" s="86">
        <v>1</v>
      </c>
      <c r="F214" s="85">
        <v>21</v>
      </c>
      <c r="G214" s="89">
        <v>90</v>
      </c>
      <c r="H214" s="40">
        <f t="shared" si="5"/>
        <v>90</v>
      </c>
      <c r="I214" s="40">
        <f t="shared" si="6"/>
        <v>108.9</v>
      </c>
      <c r="J214" s="1"/>
    </row>
    <row r="215" spans="1:10" ht="15.75" customHeight="1" x14ac:dyDescent="0.25">
      <c r="A215" s="144" t="s">
        <v>357</v>
      </c>
      <c r="B215" s="145"/>
      <c r="C215" s="146"/>
      <c r="D215" s="47"/>
      <c r="E215" s="87"/>
      <c r="F215" s="88"/>
      <c r="G215" s="90"/>
      <c r="H215" s="37"/>
      <c r="I215" s="37"/>
      <c r="J215" s="1"/>
    </row>
    <row r="216" spans="1:10" ht="26.25" customHeight="1" x14ac:dyDescent="0.25">
      <c r="A216" s="38">
        <v>173</v>
      </c>
      <c r="B216" s="115" t="s">
        <v>31</v>
      </c>
      <c r="C216" s="116" t="s">
        <v>31</v>
      </c>
      <c r="D216" s="41" t="s">
        <v>21</v>
      </c>
      <c r="E216" s="86">
        <v>350</v>
      </c>
      <c r="F216" s="85">
        <v>21</v>
      </c>
      <c r="G216" s="89">
        <v>4.5</v>
      </c>
      <c r="H216" s="40">
        <f t="shared" si="5"/>
        <v>1575</v>
      </c>
      <c r="I216" s="40">
        <f t="shared" si="6"/>
        <v>1905.75</v>
      </c>
      <c r="J216" s="1"/>
    </row>
    <row r="217" spans="1:10" ht="24.75" customHeight="1" x14ac:dyDescent="0.25">
      <c r="A217" s="38">
        <v>174</v>
      </c>
      <c r="B217" s="115" t="s">
        <v>32</v>
      </c>
      <c r="C217" s="116" t="s">
        <v>32</v>
      </c>
      <c r="D217" s="41" t="s">
        <v>21</v>
      </c>
      <c r="E217" s="86">
        <v>350</v>
      </c>
      <c r="F217" s="85">
        <v>21</v>
      </c>
      <c r="G217" s="89">
        <v>7.2</v>
      </c>
      <c r="H217" s="40">
        <f t="shared" si="5"/>
        <v>2520</v>
      </c>
      <c r="I217" s="40">
        <f t="shared" si="6"/>
        <v>3049.2</v>
      </c>
      <c r="J217" s="1"/>
    </row>
    <row r="218" spans="1:10" ht="43.5" customHeight="1" x14ac:dyDescent="0.25">
      <c r="A218" s="38">
        <v>175</v>
      </c>
      <c r="B218" s="115" t="s">
        <v>228</v>
      </c>
      <c r="C218" s="116" t="s">
        <v>228</v>
      </c>
      <c r="D218" s="41" t="s">
        <v>21</v>
      </c>
      <c r="E218" s="86">
        <v>14</v>
      </c>
      <c r="F218" s="85">
        <v>21</v>
      </c>
      <c r="G218" s="89">
        <v>9</v>
      </c>
      <c r="H218" s="40">
        <f t="shared" si="5"/>
        <v>126</v>
      </c>
      <c r="I218" s="40">
        <f t="shared" si="6"/>
        <v>152.46</v>
      </c>
      <c r="J218" s="1"/>
    </row>
    <row r="219" spans="1:10" ht="46.5" customHeight="1" x14ac:dyDescent="0.25">
      <c r="A219" s="38">
        <v>176</v>
      </c>
      <c r="B219" s="115" t="s">
        <v>229</v>
      </c>
      <c r="C219" s="116" t="s">
        <v>229</v>
      </c>
      <c r="D219" s="41" t="s">
        <v>21</v>
      </c>
      <c r="E219" s="86">
        <v>50</v>
      </c>
      <c r="F219" s="85">
        <v>21</v>
      </c>
      <c r="G219" s="89">
        <v>13.5</v>
      </c>
      <c r="H219" s="40">
        <f t="shared" si="5"/>
        <v>675</v>
      </c>
      <c r="I219" s="40">
        <f t="shared" si="6"/>
        <v>816.75</v>
      </c>
      <c r="J219" s="1"/>
    </row>
    <row r="220" spans="1:10" ht="42" customHeight="1" x14ac:dyDescent="0.25">
      <c r="A220" s="38">
        <v>177</v>
      </c>
      <c r="B220" s="115" t="s">
        <v>230</v>
      </c>
      <c r="C220" s="116" t="s">
        <v>230</v>
      </c>
      <c r="D220" s="41" t="s">
        <v>22</v>
      </c>
      <c r="E220" s="86">
        <v>78</v>
      </c>
      <c r="F220" s="85">
        <v>21</v>
      </c>
      <c r="G220" s="89">
        <v>4.5</v>
      </c>
      <c r="H220" s="40">
        <f t="shared" si="5"/>
        <v>351</v>
      </c>
      <c r="I220" s="40">
        <f t="shared" si="6"/>
        <v>424.71</v>
      </c>
      <c r="J220" s="1"/>
    </row>
    <row r="221" spans="1:10" ht="35.25" customHeight="1" x14ac:dyDescent="0.25">
      <c r="A221" s="38">
        <v>178</v>
      </c>
      <c r="B221" s="115" t="s">
        <v>231</v>
      </c>
      <c r="C221" s="116" t="s">
        <v>231</v>
      </c>
      <c r="D221" s="41" t="s">
        <v>22</v>
      </c>
      <c r="E221" s="86">
        <v>78</v>
      </c>
      <c r="F221" s="85">
        <v>21</v>
      </c>
      <c r="G221" s="89">
        <v>9</v>
      </c>
      <c r="H221" s="40">
        <f t="shared" si="5"/>
        <v>702</v>
      </c>
      <c r="I221" s="40">
        <f t="shared" si="6"/>
        <v>849.42</v>
      </c>
      <c r="J221" s="1"/>
    </row>
    <row r="222" spans="1:10" ht="40.5" customHeight="1" x14ac:dyDescent="0.25">
      <c r="A222" s="38">
        <v>179</v>
      </c>
      <c r="B222" s="115" t="s">
        <v>232</v>
      </c>
      <c r="C222" s="116" t="s">
        <v>232</v>
      </c>
      <c r="D222" s="41" t="s">
        <v>22</v>
      </c>
      <c r="E222" s="86">
        <v>8</v>
      </c>
      <c r="F222" s="85">
        <v>21</v>
      </c>
      <c r="G222" s="89">
        <v>90</v>
      </c>
      <c r="H222" s="40">
        <f t="shared" si="5"/>
        <v>720</v>
      </c>
      <c r="I222" s="40">
        <f t="shared" si="6"/>
        <v>871.2</v>
      </c>
      <c r="J222" s="1"/>
    </row>
    <row r="223" spans="1:10" ht="40.5" customHeight="1" x14ac:dyDescent="0.25">
      <c r="A223" s="38">
        <v>180</v>
      </c>
      <c r="B223" s="115" t="s">
        <v>233</v>
      </c>
      <c r="C223" s="116" t="s">
        <v>233</v>
      </c>
      <c r="D223" s="41" t="s">
        <v>22</v>
      </c>
      <c r="E223" s="86">
        <v>5</v>
      </c>
      <c r="F223" s="85">
        <v>21</v>
      </c>
      <c r="G223" s="89">
        <v>135</v>
      </c>
      <c r="H223" s="40">
        <f t="shared" si="5"/>
        <v>675</v>
      </c>
      <c r="I223" s="40">
        <f t="shared" si="6"/>
        <v>816.75</v>
      </c>
      <c r="J223" s="1"/>
    </row>
    <row r="224" spans="1:10" ht="39" customHeight="1" x14ac:dyDescent="0.25">
      <c r="A224" s="38">
        <v>181</v>
      </c>
      <c r="B224" s="115" t="s">
        <v>234</v>
      </c>
      <c r="C224" s="116" t="s">
        <v>234</v>
      </c>
      <c r="D224" s="41" t="s">
        <v>22</v>
      </c>
      <c r="E224" s="86">
        <v>35</v>
      </c>
      <c r="F224" s="85">
        <v>21</v>
      </c>
      <c r="G224" s="89">
        <v>90</v>
      </c>
      <c r="H224" s="40">
        <f t="shared" si="5"/>
        <v>3150</v>
      </c>
      <c r="I224" s="40">
        <f t="shared" si="6"/>
        <v>3811.5</v>
      </c>
      <c r="J224" s="1"/>
    </row>
    <row r="225" spans="1:10" ht="35.25" customHeight="1" x14ac:dyDescent="0.25">
      <c r="A225" s="38">
        <v>182</v>
      </c>
      <c r="B225" s="115" t="s">
        <v>238</v>
      </c>
      <c r="C225" s="116" t="s">
        <v>235</v>
      </c>
      <c r="D225" s="41" t="s">
        <v>22</v>
      </c>
      <c r="E225" s="86">
        <v>10</v>
      </c>
      <c r="F225" s="85">
        <v>21</v>
      </c>
      <c r="G225" s="89">
        <v>27</v>
      </c>
      <c r="H225" s="40">
        <f t="shared" si="5"/>
        <v>270</v>
      </c>
      <c r="I225" s="40">
        <f t="shared" si="6"/>
        <v>326.7</v>
      </c>
      <c r="J225" s="1"/>
    </row>
    <row r="226" spans="1:10" ht="37.5" customHeight="1" x14ac:dyDescent="0.25">
      <c r="A226" s="38">
        <v>183</v>
      </c>
      <c r="B226" s="115" t="s">
        <v>236</v>
      </c>
      <c r="C226" s="116" t="s">
        <v>236</v>
      </c>
      <c r="D226" s="41" t="s">
        <v>22</v>
      </c>
      <c r="E226" s="86">
        <v>21</v>
      </c>
      <c r="F226" s="85">
        <v>21</v>
      </c>
      <c r="G226" s="89">
        <v>18</v>
      </c>
      <c r="H226" s="40">
        <f t="shared" si="5"/>
        <v>378</v>
      </c>
      <c r="I226" s="40">
        <f t="shared" si="6"/>
        <v>457.38</v>
      </c>
      <c r="J226" s="1"/>
    </row>
    <row r="227" spans="1:10" ht="48.75" customHeight="1" x14ac:dyDescent="0.25">
      <c r="A227" s="38">
        <v>184</v>
      </c>
      <c r="B227" s="115" t="s">
        <v>237</v>
      </c>
      <c r="C227" s="116" t="s">
        <v>237</v>
      </c>
      <c r="D227" s="41" t="s">
        <v>350</v>
      </c>
      <c r="E227" s="86">
        <v>17</v>
      </c>
      <c r="F227" s="85">
        <v>21</v>
      </c>
      <c r="G227" s="89">
        <v>45</v>
      </c>
      <c r="H227" s="40">
        <f t="shared" si="5"/>
        <v>765</v>
      </c>
      <c r="I227" s="40">
        <f t="shared" si="6"/>
        <v>925.65</v>
      </c>
      <c r="J227" s="1"/>
    </row>
    <row r="228" spans="1:10" ht="37.5" customHeight="1" x14ac:dyDescent="0.25">
      <c r="A228" s="38">
        <v>185</v>
      </c>
      <c r="B228" s="115" t="s">
        <v>239</v>
      </c>
      <c r="C228" s="116" t="s">
        <v>239</v>
      </c>
      <c r="D228" s="41" t="s">
        <v>22</v>
      </c>
      <c r="E228" s="86">
        <v>20</v>
      </c>
      <c r="F228" s="85">
        <v>21</v>
      </c>
      <c r="G228" s="89">
        <v>45</v>
      </c>
      <c r="H228" s="40">
        <f t="shared" si="5"/>
        <v>900</v>
      </c>
      <c r="I228" s="40">
        <f t="shared" si="6"/>
        <v>1089</v>
      </c>
      <c r="J228" s="1"/>
    </row>
    <row r="229" spans="1:10" ht="39" customHeight="1" x14ac:dyDescent="0.25">
      <c r="A229" s="38">
        <v>186</v>
      </c>
      <c r="B229" s="115" t="s">
        <v>240</v>
      </c>
      <c r="C229" s="116" t="s">
        <v>240</v>
      </c>
      <c r="D229" s="41" t="s">
        <v>22</v>
      </c>
      <c r="E229" s="86">
        <v>39</v>
      </c>
      <c r="F229" s="85">
        <v>21</v>
      </c>
      <c r="G229" s="89">
        <v>90</v>
      </c>
      <c r="H229" s="40">
        <f t="shared" si="5"/>
        <v>3510</v>
      </c>
      <c r="I229" s="40">
        <f t="shared" si="6"/>
        <v>4247.1000000000004</v>
      </c>
      <c r="J229" s="1"/>
    </row>
    <row r="230" spans="1:10" ht="23.25" customHeight="1" x14ac:dyDescent="0.25">
      <c r="A230" s="38">
        <v>187</v>
      </c>
      <c r="B230" s="115" t="s">
        <v>241</v>
      </c>
      <c r="C230" s="116" t="s">
        <v>241</v>
      </c>
      <c r="D230" s="41" t="s">
        <v>21</v>
      </c>
      <c r="E230" s="86">
        <v>200</v>
      </c>
      <c r="F230" s="85">
        <v>21</v>
      </c>
      <c r="G230" s="89">
        <v>1.8</v>
      </c>
      <c r="H230" s="40">
        <f t="shared" si="5"/>
        <v>360</v>
      </c>
      <c r="I230" s="40">
        <f t="shared" si="6"/>
        <v>435.6</v>
      </c>
      <c r="J230" s="1"/>
    </row>
    <row r="231" spans="1:10" ht="23.25" customHeight="1" x14ac:dyDescent="0.25">
      <c r="A231" s="38">
        <v>188</v>
      </c>
      <c r="B231" s="115" t="s">
        <v>242</v>
      </c>
      <c r="C231" s="116" t="s">
        <v>242</v>
      </c>
      <c r="D231" s="41" t="s">
        <v>22</v>
      </c>
      <c r="E231" s="86">
        <v>21</v>
      </c>
      <c r="F231" s="85">
        <v>21</v>
      </c>
      <c r="G231" s="89">
        <v>13.5</v>
      </c>
      <c r="H231" s="40">
        <f t="shared" ref="H231:H294" si="7">ROUND(G231*E231,2)</f>
        <v>283.5</v>
      </c>
      <c r="I231" s="40">
        <f t="shared" ref="I231:I294" si="8">ROUND(H231+(F231*H231)/100,2)</f>
        <v>343.04</v>
      </c>
      <c r="J231" s="1"/>
    </row>
    <row r="232" spans="1:10" ht="19.5" customHeight="1" x14ac:dyDescent="0.25">
      <c r="A232" s="144" t="s">
        <v>365</v>
      </c>
      <c r="B232" s="222"/>
      <c r="C232" s="223"/>
      <c r="D232" s="47"/>
      <c r="E232" s="87"/>
      <c r="F232" s="88"/>
      <c r="G232" s="90"/>
      <c r="H232" s="37"/>
      <c r="I232" s="37"/>
      <c r="J232" s="1"/>
    </row>
    <row r="233" spans="1:10" ht="31.5" customHeight="1" x14ac:dyDescent="0.25">
      <c r="A233" s="38">
        <v>189</v>
      </c>
      <c r="B233" s="115" t="s">
        <v>264</v>
      </c>
      <c r="C233" s="116" t="s">
        <v>26</v>
      </c>
      <c r="D233" s="41" t="s">
        <v>21</v>
      </c>
      <c r="E233" s="86">
        <v>350</v>
      </c>
      <c r="F233" s="85">
        <v>21</v>
      </c>
      <c r="G233" s="89">
        <v>1.8</v>
      </c>
      <c r="H233" s="40">
        <f t="shared" si="7"/>
        <v>630</v>
      </c>
      <c r="I233" s="40">
        <f t="shared" si="8"/>
        <v>762.3</v>
      </c>
      <c r="J233" s="1"/>
    </row>
    <row r="234" spans="1:10" ht="30.75" customHeight="1" x14ac:dyDescent="0.25">
      <c r="A234" s="38">
        <v>190</v>
      </c>
      <c r="B234" s="115" t="s">
        <v>265</v>
      </c>
      <c r="C234" s="116" t="s">
        <v>27</v>
      </c>
      <c r="D234" s="41" t="s">
        <v>21</v>
      </c>
      <c r="E234" s="86">
        <v>49</v>
      </c>
      <c r="F234" s="85">
        <v>21</v>
      </c>
      <c r="G234" s="89">
        <v>1.8</v>
      </c>
      <c r="H234" s="40">
        <f t="shared" si="7"/>
        <v>88.2</v>
      </c>
      <c r="I234" s="40">
        <f t="shared" si="8"/>
        <v>106.72</v>
      </c>
      <c r="J234" s="1"/>
    </row>
    <row r="235" spans="1:10" ht="32.25" customHeight="1" x14ac:dyDescent="0.25">
      <c r="A235" s="38">
        <v>191</v>
      </c>
      <c r="B235" s="115" t="s">
        <v>243</v>
      </c>
      <c r="C235" s="116" t="s">
        <v>243</v>
      </c>
      <c r="D235" s="41" t="s">
        <v>21</v>
      </c>
      <c r="E235" s="86">
        <v>245</v>
      </c>
      <c r="F235" s="85">
        <v>21</v>
      </c>
      <c r="G235" s="89">
        <v>5.4</v>
      </c>
      <c r="H235" s="40">
        <f t="shared" si="7"/>
        <v>1323</v>
      </c>
      <c r="I235" s="40">
        <f t="shared" si="8"/>
        <v>1600.83</v>
      </c>
      <c r="J235" s="1"/>
    </row>
    <row r="236" spans="1:10" ht="31.5" customHeight="1" x14ac:dyDescent="0.25">
      <c r="A236" s="38">
        <v>192</v>
      </c>
      <c r="B236" s="115" t="s">
        <v>244</v>
      </c>
      <c r="C236" s="116" t="s">
        <v>244</v>
      </c>
      <c r="D236" s="41" t="s">
        <v>21</v>
      </c>
      <c r="E236" s="86">
        <v>83</v>
      </c>
      <c r="F236" s="85">
        <v>21</v>
      </c>
      <c r="G236" s="89">
        <v>9</v>
      </c>
      <c r="H236" s="40">
        <f t="shared" si="7"/>
        <v>747</v>
      </c>
      <c r="I236" s="40">
        <f t="shared" si="8"/>
        <v>903.87</v>
      </c>
      <c r="J236" s="1"/>
    </row>
    <row r="237" spans="1:10" ht="38.25" customHeight="1" x14ac:dyDescent="0.25">
      <c r="A237" s="38">
        <v>193</v>
      </c>
      <c r="B237" s="115" t="s">
        <v>245</v>
      </c>
      <c r="C237" s="116" t="s">
        <v>245</v>
      </c>
      <c r="D237" s="41" t="s">
        <v>21</v>
      </c>
      <c r="E237" s="86">
        <v>140</v>
      </c>
      <c r="F237" s="85">
        <v>21</v>
      </c>
      <c r="G237" s="89">
        <v>7.2</v>
      </c>
      <c r="H237" s="40">
        <f t="shared" si="7"/>
        <v>1008</v>
      </c>
      <c r="I237" s="40">
        <f t="shared" si="8"/>
        <v>1219.68</v>
      </c>
      <c r="J237" s="1"/>
    </row>
    <row r="238" spans="1:10" ht="40.5" customHeight="1" x14ac:dyDescent="0.25">
      <c r="A238" s="38">
        <v>194</v>
      </c>
      <c r="B238" s="115" t="s">
        <v>246</v>
      </c>
      <c r="C238" s="116" t="s">
        <v>246</v>
      </c>
      <c r="D238" s="41" t="s">
        <v>21</v>
      </c>
      <c r="E238" s="86">
        <v>140</v>
      </c>
      <c r="F238" s="85">
        <v>21</v>
      </c>
      <c r="G238" s="89">
        <v>10.8</v>
      </c>
      <c r="H238" s="40">
        <f t="shared" si="7"/>
        <v>1512</v>
      </c>
      <c r="I238" s="40">
        <f t="shared" si="8"/>
        <v>1829.52</v>
      </c>
      <c r="J238" s="1"/>
    </row>
    <row r="239" spans="1:10" ht="37.5" customHeight="1" x14ac:dyDescent="0.25">
      <c r="A239" s="38">
        <v>195</v>
      </c>
      <c r="B239" s="115" t="s">
        <v>247</v>
      </c>
      <c r="C239" s="116" t="s">
        <v>247</v>
      </c>
      <c r="D239" s="41" t="s">
        <v>22</v>
      </c>
      <c r="E239" s="86">
        <v>140</v>
      </c>
      <c r="F239" s="85">
        <v>21</v>
      </c>
      <c r="G239" s="89">
        <v>4.5</v>
      </c>
      <c r="H239" s="40">
        <f t="shared" si="7"/>
        <v>630</v>
      </c>
      <c r="I239" s="40">
        <f t="shared" si="8"/>
        <v>762.3</v>
      </c>
      <c r="J239" s="1"/>
    </row>
    <row r="240" spans="1:10" ht="32.25" customHeight="1" x14ac:dyDescent="0.25">
      <c r="A240" s="38">
        <v>196</v>
      </c>
      <c r="B240" s="115" t="s">
        <v>248</v>
      </c>
      <c r="C240" s="116" t="s">
        <v>248</v>
      </c>
      <c r="D240" s="41" t="s">
        <v>22</v>
      </c>
      <c r="E240" s="86">
        <v>105</v>
      </c>
      <c r="F240" s="85">
        <v>21</v>
      </c>
      <c r="G240" s="89">
        <v>7.2</v>
      </c>
      <c r="H240" s="40">
        <f t="shared" si="7"/>
        <v>756</v>
      </c>
      <c r="I240" s="40">
        <f t="shared" si="8"/>
        <v>914.76</v>
      </c>
      <c r="J240" s="1"/>
    </row>
    <row r="241" spans="1:10" ht="31.5" customHeight="1" x14ac:dyDescent="0.25">
      <c r="A241" s="38">
        <v>197</v>
      </c>
      <c r="B241" s="115" t="s">
        <v>249</v>
      </c>
      <c r="C241" s="116" t="s">
        <v>249</v>
      </c>
      <c r="D241" s="41" t="s">
        <v>21</v>
      </c>
      <c r="E241" s="86">
        <v>378</v>
      </c>
      <c r="F241" s="85">
        <v>21</v>
      </c>
      <c r="G241" s="89">
        <v>7.2</v>
      </c>
      <c r="H241" s="40">
        <f t="shared" si="7"/>
        <v>2721.6</v>
      </c>
      <c r="I241" s="40">
        <f t="shared" si="8"/>
        <v>3293.14</v>
      </c>
      <c r="J241" s="1"/>
    </row>
    <row r="242" spans="1:10" ht="33" customHeight="1" x14ac:dyDescent="0.25">
      <c r="A242" s="38">
        <v>198</v>
      </c>
      <c r="B242" s="115" t="s">
        <v>250</v>
      </c>
      <c r="C242" s="116" t="s">
        <v>250</v>
      </c>
      <c r="D242" s="41" t="s">
        <v>21</v>
      </c>
      <c r="E242" s="86">
        <v>84</v>
      </c>
      <c r="F242" s="85">
        <v>21</v>
      </c>
      <c r="G242" s="89">
        <v>10.8</v>
      </c>
      <c r="H242" s="40">
        <f t="shared" si="7"/>
        <v>907.2</v>
      </c>
      <c r="I242" s="40">
        <f t="shared" si="8"/>
        <v>1097.71</v>
      </c>
      <c r="J242" s="1"/>
    </row>
    <row r="243" spans="1:10" ht="39" customHeight="1" x14ac:dyDescent="0.25">
      <c r="A243" s="38">
        <v>199</v>
      </c>
      <c r="B243" s="115" t="s">
        <v>251</v>
      </c>
      <c r="C243" s="116" t="s">
        <v>251</v>
      </c>
      <c r="D243" s="41" t="s">
        <v>22</v>
      </c>
      <c r="E243" s="86">
        <v>105</v>
      </c>
      <c r="F243" s="85">
        <v>21</v>
      </c>
      <c r="G243" s="89">
        <v>5.4</v>
      </c>
      <c r="H243" s="40">
        <f t="shared" si="7"/>
        <v>567</v>
      </c>
      <c r="I243" s="40">
        <f t="shared" si="8"/>
        <v>686.07</v>
      </c>
      <c r="J243" s="1"/>
    </row>
    <row r="244" spans="1:10" ht="33.75" customHeight="1" x14ac:dyDescent="0.25">
      <c r="A244" s="38">
        <v>200</v>
      </c>
      <c r="B244" s="115" t="s">
        <v>252</v>
      </c>
      <c r="C244" s="116" t="s">
        <v>252</v>
      </c>
      <c r="D244" s="41" t="s">
        <v>22</v>
      </c>
      <c r="E244" s="86">
        <v>105</v>
      </c>
      <c r="F244" s="85">
        <v>21</v>
      </c>
      <c r="G244" s="89">
        <v>9</v>
      </c>
      <c r="H244" s="40">
        <f t="shared" si="7"/>
        <v>945</v>
      </c>
      <c r="I244" s="40">
        <f t="shared" si="8"/>
        <v>1143.45</v>
      </c>
      <c r="J244" s="1"/>
    </row>
    <row r="245" spans="1:10" ht="28.5" customHeight="1" x14ac:dyDescent="0.25">
      <c r="A245" s="38">
        <v>201</v>
      </c>
      <c r="B245" s="115" t="s">
        <v>253</v>
      </c>
      <c r="C245" s="116" t="s">
        <v>253</v>
      </c>
      <c r="D245" s="41" t="s">
        <v>21</v>
      </c>
      <c r="E245" s="86">
        <v>105</v>
      </c>
      <c r="F245" s="85">
        <v>21</v>
      </c>
      <c r="G245" s="89">
        <v>3.6</v>
      </c>
      <c r="H245" s="40">
        <f t="shared" si="7"/>
        <v>378</v>
      </c>
      <c r="I245" s="40">
        <f t="shared" si="8"/>
        <v>457.38</v>
      </c>
      <c r="J245" s="1"/>
    </row>
    <row r="246" spans="1:10" ht="30.75" customHeight="1" x14ac:dyDescent="0.25">
      <c r="A246" s="38">
        <v>202</v>
      </c>
      <c r="B246" s="115" t="s">
        <v>254</v>
      </c>
      <c r="C246" s="116" t="s">
        <v>254</v>
      </c>
      <c r="D246" s="41" t="s">
        <v>21</v>
      </c>
      <c r="E246" s="86">
        <v>105</v>
      </c>
      <c r="F246" s="85">
        <v>21</v>
      </c>
      <c r="G246" s="89">
        <v>4.5</v>
      </c>
      <c r="H246" s="40">
        <f t="shared" si="7"/>
        <v>472.5</v>
      </c>
      <c r="I246" s="40">
        <f t="shared" si="8"/>
        <v>571.73</v>
      </c>
      <c r="J246" s="1"/>
    </row>
    <row r="247" spans="1:10" ht="36.75" customHeight="1" x14ac:dyDescent="0.25">
      <c r="A247" s="38">
        <v>203</v>
      </c>
      <c r="B247" s="115" t="s">
        <v>255</v>
      </c>
      <c r="C247" s="116" t="s">
        <v>255</v>
      </c>
      <c r="D247" s="41" t="s">
        <v>22</v>
      </c>
      <c r="E247" s="86">
        <v>32</v>
      </c>
      <c r="F247" s="85">
        <v>21</v>
      </c>
      <c r="G247" s="89">
        <v>90</v>
      </c>
      <c r="H247" s="40">
        <f t="shared" si="7"/>
        <v>2880</v>
      </c>
      <c r="I247" s="40">
        <f t="shared" si="8"/>
        <v>3484.8</v>
      </c>
      <c r="J247" s="1"/>
    </row>
    <row r="248" spans="1:10" ht="38.25" customHeight="1" x14ac:dyDescent="0.25">
      <c r="A248" s="38">
        <v>204</v>
      </c>
      <c r="B248" s="115" t="s">
        <v>256</v>
      </c>
      <c r="C248" s="116" t="s">
        <v>256</v>
      </c>
      <c r="D248" s="41" t="s">
        <v>22</v>
      </c>
      <c r="E248" s="86">
        <v>17</v>
      </c>
      <c r="F248" s="85">
        <v>21</v>
      </c>
      <c r="G248" s="89">
        <v>108</v>
      </c>
      <c r="H248" s="40">
        <f t="shared" si="7"/>
        <v>1836</v>
      </c>
      <c r="I248" s="40">
        <f t="shared" si="8"/>
        <v>2221.56</v>
      </c>
      <c r="J248" s="1"/>
    </row>
    <row r="249" spans="1:10" ht="32.25" customHeight="1" x14ac:dyDescent="0.25">
      <c r="A249" s="38">
        <v>205</v>
      </c>
      <c r="B249" s="115" t="s">
        <v>257</v>
      </c>
      <c r="C249" s="116" t="s">
        <v>257</v>
      </c>
      <c r="D249" s="41" t="s">
        <v>21</v>
      </c>
      <c r="E249" s="86">
        <v>16</v>
      </c>
      <c r="F249" s="85">
        <v>21</v>
      </c>
      <c r="G249" s="89">
        <v>7.2</v>
      </c>
      <c r="H249" s="40">
        <f t="shared" si="7"/>
        <v>115.2</v>
      </c>
      <c r="I249" s="40">
        <f t="shared" si="8"/>
        <v>139.38999999999999</v>
      </c>
      <c r="J249" s="1"/>
    </row>
    <row r="250" spans="1:10" ht="21.75" customHeight="1" x14ac:dyDescent="0.25">
      <c r="A250" s="38">
        <v>206</v>
      </c>
      <c r="B250" s="115" t="s">
        <v>266</v>
      </c>
      <c r="C250" s="116" t="s">
        <v>258</v>
      </c>
      <c r="D250" s="41" t="s">
        <v>22</v>
      </c>
      <c r="E250" s="86">
        <v>62</v>
      </c>
      <c r="F250" s="85">
        <v>21</v>
      </c>
      <c r="G250" s="89">
        <v>2.7</v>
      </c>
      <c r="H250" s="40">
        <f t="shared" si="7"/>
        <v>167.4</v>
      </c>
      <c r="I250" s="40">
        <f t="shared" si="8"/>
        <v>202.55</v>
      </c>
      <c r="J250" s="1"/>
    </row>
    <row r="251" spans="1:10" ht="25.9" customHeight="1" x14ac:dyDescent="0.25">
      <c r="A251" s="38">
        <v>207</v>
      </c>
      <c r="B251" s="115" t="s">
        <v>259</v>
      </c>
      <c r="C251" s="116" t="s">
        <v>259</v>
      </c>
      <c r="D251" s="41" t="s">
        <v>22</v>
      </c>
      <c r="E251" s="86">
        <v>24</v>
      </c>
      <c r="F251" s="85">
        <v>21</v>
      </c>
      <c r="G251" s="89">
        <v>3.6</v>
      </c>
      <c r="H251" s="40">
        <f t="shared" si="7"/>
        <v>86.4</v>
      </c>
      <c r="I251" s="40">
        <f t="shared" si="8"/>
        <v>104.54</v>
      </c>
      <c r="J251" s="1"/>
    </row>
    <row r="252" spans="1:10" ht="15.75" x14ac:dyDescent="0.25">
      <c r="A252" s="38">
        <v>208</v>
      </c>
      <c r="B252" s="115" t="s">
        <v>260</v>
      </c>
      <c r="C252" s="116" t="s">
        <v>260</v>
      </c>
      <c r="D252" s="41" t="s">
        <v>22</v>
      </c>
      <c r="E252" s="86">
        <v>22</v>
      </c>
      <c r="F252" s="85">
        <v>21</v>
      </c>
      <c r="G252" s="89">
        <v>13.5</v>
      </c>
      <c r="H252" s="40">
        <f t="shared" si="7"/>
        <v>297</v>
      </c>
      <c r="I252" s="40">
        <f t="shared" si="8"/>
        <v>359.37</v>
      </c>
      <c r="J252" s="1"/>
    </row>
    <row r="253" spans="1:10" ht="18" customHeight="1" x14ac:dyDescent="0.25">
      <c r="A253" s="38">
        <v>209</v>
      </c>
      <c r="B253" s="115" t="s">
        <v>267</v>
      </c>
      <c r="C253" s="116" t="s">
        <v>261</v>
      </c>
      <c r="D253" s="41" t="s">
        <v>22</v>
      </c>
      <c r="E253" s="86">
        <v>17</v>
      </c>
      <c r="F253" s="85">
        <v>21</v>
      </c>
      <c r="G253" s="89">
        <v>18</v>
      </c>
      <c r="H253" s="40">
        <f t="shared" si="7"/>
        <v>306</v>
      </c>
      <c r="I253" s="40">
        <f t="shared" si="8"/>
        <v>370.26</v>
      </c>
      <c r="J253" s="1"/>
    </row>
    <row r="254" spans="1:10" ht="30.75" customHeight="1" x14ac:dyDescent="0.25">
      <c r="A254" s="38">
        <v>210</v>
      </c>
      <c r="B254" s="115" t="s">
        <v>268</v>
      </c>
      <c r="C254" s="116" t="s">
        <v>262</v>
      </c>
      <c r="D254" s="41" t="s">
        <v>22</v>
      </c>
      <c r="E254" s="86">
        <v>35</v>
      </c>
      <c r="F254" s="85">
        <v>21</v>
      </c>
      <c r="G254" s="89">
        <v>27</v>
      </c>
      <c r="H254" s="40">
        <f t="shared" si="7"/>
        <v>945</v>
      </c>
      <c r="I254" s="40">
        <f t="shared" si="8"/>
        <v>1143.45</v>
      </c>
      <c r="J254" s="1"/>
    </row>
    <row r="255" spans="1:10" ht="54" customHeight="1" x14ac:dyDescent="0.25">
      <c r="A255" s="38">
        <v>211</v>
      </c>
      <c r="B255" s="115" t="s">
        <v>269</v>
      </c>
      <c r="C255" s="116" t="s">
        <v>263</v>
      </c>
      <c r="D255" s="41" t="s">
        <v>22</v>
      </c>
      <c r="E255" s="86">
        <v>4</v>
      </c>
      <c r="F255" s="85">
        <v>21</v>
      </c>
      <c r="G255" s="89">
        <v>270</v>
      </c>
      <c r="H255" s="40">
        <f t="shared" si="7"/>
        <v>1080</v>
      </c>
      <c r="I255" s="40">
        <f t="shared" si="8"/>
        <v>1306.8</v>
      </c>
      <c r="J255" s="1"/>
    </row>
    <row r="256" spans="1:10" ht="15.75" x14ac:dyDescent="0.25">
      <c r="A256" s="38">
        <v>212</v>
      </c>
      <c r="B256" s="115" t="s">
        <v>28</v>
      </c>
      <c r="C256" s="116" t="s">
        <v>28</v>
      </c>
      <c r="D256" s="41" t="s">
        <v>21</v>
      </c>
      <c r="E256" s="86">
        <v>8</v>
      </c>
      <c r="F256" s="85">
        <v>21</v>
      </c>
      <c r="G256" s="89">
        <v>2.7</v>
      </c>
      <c r="H256" s="40">
        <f t="shared" si="7"/>
        <v>21.6</v>
      </c>
      <c r="I256" s="40">
        <f t="shared" si="8"/>
        <v>26.14</v>
      </c>
      <c r="J256" s="1"/>
    </row>
    <row r="257" spans="1:10" ht="15.75" customHeight="1" x14ac:dyDescent="0.25">
      <c r="A257" s="38">
        <v>213</v>
      </c>
      <c r="B257" s="115" t="s">
        <v>29</v>
      </c>
      <c r="C257" s="116" t="s">
        <v>29</v>
      </c>
      <c r="D257" s="41" t="s">
        <v>21</v>
      </c>
      <c r="E257" s="86">
        <v>8</v>
      </c>
      <c r="F257" s="85">
        <v>21</v>
      </c>
      <c r="G257" s="89">
        <v>2.7</v>
      </c>
      <c r="H257" s="40">
        <f t="shared" si="7"/>
        <v>21.6</v>
      </c>
      <c r="I257" s="40">
        <f t="shared" si="8"/>
        <v>26.14</v>
      </c>
      <c r="J257" s="1"/>
    </row>
    <row r="258" spans="1:10" ht="19.5" customHeight="1" x14ac:dyDescent="0.25">
      <c r="A258" s="144" t="s">
        <v>270</v>
      </c>
      <c r="B258" s="145"/>
      <c r="C258" s="146"/>
      <c r="D258" s="47"/>
      <c r="E258" s="87"/>
      <c r="F258" s="88"/>
      <c r="G258" s="90"/>
      <c r="H258" s="37"/>
      <c r="I258" s="37"/>
      <c r="J258" s="1"/>
    </row>
    <row r="259" spans="1:10" ht="15.75" customHeight="1" x14ac:dyDescent="0.25">
      <c r="A259" s="38">
        <v>214</v>
      </c>
      <c r="B259" s="115" t="s">
        <v>271</v>
      </c>
      <c r="C259" s="116" t="s">
        <v>271</v>
      </c>
      <c r="D259" s="44" t="s">
        <v>22</v>
      </c>
      <c r="E259" s="86">
        <v>33</v>
      </c>
      <c r="F259" s="85">
        <v>21</v>
      </c>
      <c r="G259" s="89">
        <v>9</v>
      </c>
      <c r="H259" s="40">
        <f t="shared" si="7"/>
        <v>297</v>
      </c>
      <c r="I259" s="40">
        <f t="shared" si="8"/>
        <v>359.37</v>
      </c>
      <c r="J259" s="1"/>
    </row>
    <row r="260" spans="1:10" ht="15.75" customHeight="1" x14ac:dyDescent="0.25">
      <c r="A260" s="38">
        <v>215</v>
      </c>
      <c r="B260" s="115" t="s">
        <v>272</v>
      </c>
      <c r="C260" s="116" t="s">
        <v>272</v>
      </c>
      <c r="D260" s="44" t="s">
        <v>22</v>
      </c>
      <c r="E260" s="86">
        <v>20</v>
      </c>
      <c r="F260" s="85">
        <v>21</v>
      </c>
      <c r="G260" s="89">
        <v>9</v>
      </c>
      <c r="H260" s="40">
        <f t="shared" si="7"/>
        <v>180</v>
      </c>
      <c r="I260" s="40">
        <f t="shared" si="8"/>
        <v>217.8</v>
      </c>
      <c r="J260" s="1"/>
    </row>
    <row r="261" spans="1:10" ht="18.75" customHeight="1" x14ac:dyDescent="0.25">
      <c r="A261" s="38">
        <v>216</v>
      </c>
      <c r="B261" s="115" t="s">
        <v>30</v>
      </c>
      <c r="C261" s="116" t="s">
        <v>30</v>
      </c>
      <c r="D261" s="44" t="s">
        <v>22</v>
      </c>
      <c r="E261" s="86">
        <v>28</v>
      </c>
      <c r="F261" s="85">
        <v>21</v>
      </c>
      <c r="G261" s="89">
        <v>4.5</v>
      </c>
      <c r="H261" s="40">
        <f t="shared" si="7"/>
        <v>126</v>
      </c>
      <c r="I261" s="40">
        <f t="shared" si="8"/>
        <v>152.46</v>
      </c>
      <c r="J261" s="1"/>
    </row>
    <row r="262" spans="1:10" ht="158.25" customHeight="1" x14ac:dyDescent="0.25">
      <c r="A262" s="38">
        <v>217</v>
      </c>
      <c r="B262" s="115" t="s">
        <v>273</v>
      </c>
      <c r="C262" s="116" t="s">
        <v>273</v>
      </c>
      <c r="D262" s="44" t="s">
        <v>25</v>
      </c>
      <c r="E262" s="86">
        <v>18</v>
      </c>
      <c r="F262" s="85">
        <v>21</v>
      </c>
      <c r="G262" s="89">
        <v>135</v>
      </c>
      <c r="H262" s="40">
        <f t="shared" si="7"/>
        <v>2430</v>
      </c>
      <c r="I262" s="40">
        <f t="shared" si="8"/>
        <v>2940.3</v>
      </c>
      <c r="J262" s="1"/>
    </row>
    <row r="263" spans="1:10" ht="142.5" customHeight="1" x14ac:dyDescent="0.25">
      <c r="A263" s="38">
        <v>218</v>
      </c>
      <c r="B263" s="115" t="s">
        <v>274</v>
      </c>
      <c r="C263" s="116" t="s">
        <v>274</v>
      </c>
      <c r="D263" s="44" t="s">
        <v>25</v>
      </c>
      <c r="E263" s="86">
        <v>4</v>
      </c>
      <c r="F263" s="85">
        <v>21</v>
      </c>
      <c r="G263" s="89">
        <v>315</v>
      </c>
      <c r="H263" s="40">
        <f t="shared" si="7"/>
        <v>1260</v>
      </c>
      <c r="I263" s="40">
        <f t="shared" si="8"/>
        <v>1524.6</v>
      </c>
      <c r="J263" s="1"/>
    </row>
    <row r="264" spans="1:10" ht="96" customHeight="1" x14ac:dyDescent="0.25">
      <c r="A264" s="38">
        <v>219</v>
      </c>
      <c r="B264" s="115" t="s">
        <v>275</v>
      </c>
      <c r="C264" s="116" t="s">
        <v>275</v>
      </c>
      <c r="D264" s="44" t="s">
        <v>22</v>
      </c>
      <c r="E264" s="86">
        <v>17</v>
      </c>
      <c r="F264" s="85">
        <v>21</v>
      </c>
      <c r="G264" s="89">
        <v>135</v>
      </c>
      <c r="H264" s="40">
        <f t="shared" si="7"/>
        <v>2295</v>
      </c>
      <c r="I264" s="40">
        <f t="shared" si="8"/>
        <v>2776.95</v>
      </c>
      <c r="J264" s="1"/>
    </row>
    <row r="265" spans="1:10" ht="104.25" customHeight="1" x14ac:dyDescent="0.25">
      <c r="A265" s="38">
        <v>220</v>
      </c>
      <c r="B265" s="115" t="s">
        <v>398</v>
      </c>
      <c r="C265" s="116" t="s">
        <v>276</v>
      </c>
      <c r="D265" s="44" t="s">
        <v>25</v>
      </c>
      <c r="E265" s="86">
        <v>4</v>
      </c>
      <c r="F265" s="85">
        <v>21</v>
      </c>
      <c r="G265" s="89">
        <v>315</v>
      </c>
      <c r="H265" s="40">
        <f t="shared" si="7"/>
        <v>1260</v>
      </c>
      <c r="I265" s="40">
        <f t="shared" si="8"/>
        <v>1524.6</v>
      </c>
      <c r="J265" s="1"/>
    </row>
    <row r="266" spans="1:10" ht="32.25" customHeight="1" x14ac:dyDescent="0.25">
      <c r="A266" s="38">
        <v>221</v>
      </c>
      <c r="B266" s="115" t="s">
        <v>277</v>
      </c>
      <c r="C266" s="116" t="s">
        <v>277</v>
      </c>
      <c r="D266" s="44" t="s">
        <v>25</v>
      </c>
      <c r="E266" s="86">
        <v>4</v>
      </c>
      <c r="F266" s="85">
        <v>21</v>
      </c>
      <c r="G266" s="89">
        <v>360</v>
      </c>
      <c r="H266" s="40">
        <f t="shared" si="7"/>
        <v>1440</v>
      </c>
      <c r="I266" s="40">
        <f t="shared" si="8"/>
        <v>1742.4</v>
      </c>
      <c r="J266" s="1"/>
    </row>
    <row r="267" spans="1:10" ht="32.25" customHeight="1" x14ac:dyDescent="0.25">
      <c r="A267" s="38">
        <v>222</v>
      </c>
      <c r="B267" s="115" t="s">
        <v>278</v>
      </c>
      <c r="C267" s="116" t="s">
        <v>278</v>
      </c>
      <c r="D267" s="44" t="s">
        <v>25</v>
      </c>
      <c r="E267" s="86">
        <v>4</v>
      </c>
      <c r="F267" s="85">
        <v>21</v>
      </c>
      <c r="G267" s="89">
        <v>360</v>
      </c>
      <c r="H267" s="40">
        <f t="shared" si="7"/>
        <v>1440</v>
      </c>
      <c r="I267" s="40">
        <f t="shared" si="8"/>
        <v>1742.4</v>
      </c>
      <c r="J267" s="1"/>
    </row>
    <row r="268" spans="1:10" ht="45" customHeight="1" x14ac:dyDescent="0.25">
      <c r="A268" s="38">
        <v>223</v>
      </c>
      <c r="B268" s="115" t="s">
        <v>279</v>
      </c>
      <c r="C268" s="116" t="s">
        <v>279</v>
      </c>
      <c r="D268" s="44" t="s">
        <v>22</v>
      </c>
      <c r="E268" s="86">
        <v>8</v>
      </c>
      <c r="F268" s="85">
        <v>21</v>
      </c>
      <c r="G268" s="89">
        <v>135</v>
      </c>
      <c r="H268" s="40">
        <f t="shared" si="7"/>
        <v>1080</v>
      </c>
      <c r="I268" s="40">
        <f t="shared" si="8"/>
        <v>1306.8</v>
      </c>
      <c r="J268" s="1"/>
    </row>
    <row r="269" spans="1:10" ht="97.5" customHeight="1" x14ac:dyDescent="0.25">
      <c r="A269" s="38">
        <v>224</v>
      </c>
      <c r="B269" s="115" t="s">
        <v>280</v>
      </c>
      <c r="C269" s="116" t="s">
        <v>280</v>
      </c>
      <c r="D269" s="44" t="s">
        <v>25</v>
      </c>
      <c r="E269" s="86">
        <v>8</v>
      </c>
      <c r="F269" s="85">
        <v>21</v>
      </c>
      <c r="G269" s="89">
        <v>225</v>
      </c>
      <c r="H269" s="40">
        <f t="shared" si="7"/>
        <v>1800</v>
      </c>
      <c r="I269" s="40">
        <f t="shared" si="8"/>
        <v>2178</v>
      </c>
      <c r="J269" s="1"/>
    </row>
    <row r="270" spans="1:10" ht="94.5" customHeight="1" x14ac:dyDescent="0.25">
      <c r="A270" s="38">
        <v>225</v>
      </c>
      <c r="B270" s="115" t="s">
        <v>281</v>
      </c>
      <c r="C270" s="116" t="s">
        <v>281</v>
      </c>
      <c r="D270" s="44" t="s">
        <v>25</v>
      </c>
      <c r="E270" s="86">
        <v>8</v>
      </c>
      <c r="F270" s="85">
        <v>21</v>
      </c>
      <c r="G270" s="89">
        <v>270</v>
      </c>
      <c r="H270" s="40">
        <f t="shared" si="7"/>
        <v>2160</v>
      </c>
      <c r="I270" s="40">
        <f t="shared" si="8"/>
        <v>2613.6</v>
      </c>
      <c r="J270" s="1"/>
    </row>
    <row r="271" spans="1:10" ht="23.25" customHeight="1" x14ac:dyDescent="0.25">
      <c r="A271" s="38">
        <v>226</v>
      </c>
      <c r="B271" s="115" t="s">
        <v>282</v>
      </c>
      <c r="C271" s="116" t="s">
        <v>282</v>
      </c>
      <c r="D271" s="44" t="s">
        <v>22</v>
      </c>
      <c r="E271" s="86">
        <v>4</v>
      </c>
      <c r="F271" s="85">
        <v>21</v>
      </c>
      <c r="G271" s="89">
        <v>90</v>
      </c>
      <c r="H271" s="40">
        <f t="shared" si="7"/>
        <v>360</v>
      </c>
      <c r="I271" s="40">
        <f t="shared" si="8"/>
        <v>435.6</v>
      </c>
      <c r="J271" s="1"/>
    </row>
    <row r="272" spans="1:10" ht="23.25" customHeight="1" x14ac:dyDescent="0.25">
      <c r="A272" s="38">
        <v>227</v>
      </c>
      <c r="B272" s="115" t="s">
        <v>283</v>
      </c>
      <c r="C272" s="116" t="s">
        <v>283</v>
      </c>
      <c r="D272" s="44" t="s">
        <v>22</v>
      </c>
      <c r="E272" s="86">
        <v>4</v>
      </c>
      <c r="F272" s="85">
        <v>21</v>
      </c>
      <c r="G272" s="89">
        <v>90</v>
      </c>
      <c r="H272" s="40">
        <f t="shared" si="7"/>
        <v>360</v>
      </c>
      <c r="I272" s="40">
        <f t="shared" si="8"/>
        <v>435.6</v>
      </c>
      <c r="J272" s="1"/>
    </row>
    <row r="273" spans="1:10" ht="34.5" customHeight="1" x14ac:dyDescent="0.25">
      <c r="A273" s="38">
        <v>228</v>
      </c>
      <c r="B273" s="115" t="s">
        <v>284</v>
      </c>
      <c r="C273" s="116" t="s">
        <v>284</v>
      </c>
      <c r="D273" s="44" t="s">
        <v>22</v>
      </c>
      <c r="E273" s="86">
        <v>2</v>
      </c>
      <c r="F273" s="85">
        <v>21</v>
      </c>
      <c r="G273" s="89">
        <v>450</v>
      </c>
      <c r="H273" s="40">
        <f t="shared" si="7"/>
        <v>900</v>
      </c>
      <c r="I273" s="40">
        <f t="shared" si="8"/>
        <v>1089</v>
      </c>
      <c r="J273" s="1"/>
    </row>
    <row r="274" spans="1:10" ht="25.5" customHeight="1" x14ac:dyDescent="0.25">
      <c r="A274" s="38">
        <v>229</v>
      </c>
      <c r="B274" s="115" t="s">
        <v>285</v>
      </c>
      <c r="C274" s="116" t="s">
        <v>285</v>
      </c>
      <c r="D274" s="44" t="s">
        <v>22</v>
      </c>
      <c r="E274" s="86">
        <v>2</v>
      </c>
      <c r="F274" s="85">
        <v>21</v>
      </c>
      <c r="G274" s="89">
        <v>90</v>
      </c>
      <c r="H274" s="40">
        <f t="shared" si="7"/>
        <v>180</v>
      </c>
      <c r="I274" s="40">
        <f t="shared" si="8"/>
        <v>217.8</v>
      </c>
      <c r="J274" s="1"/>
    </row>
    <row r="275" spans="1:10" ht="103.5" customHeight="1" x14ac:dyDescent="0.25">
      <c r="A275" s="38">
        <v>230</v>
      </c>
      <c r="B275" s="115" t="s">
        <v>286</v>
      </c>
      <c r="C275" s="116" t="s">
        <v>286</v>
      </c>
      <c r="D275" s="44" t="s">
        <v>25</v>
      </c>
      <c r="E275" s="86">
        <v>4</v>
      </c>
      <c r="F275" s="85">
        <v>21</v>
      </c>
      <c r="G275" s="89">
        <v>135</v>
      </c>
      <c r="H275" s="40">
        <f t="shared" si="7"/>
        <v>540</v>
      </c>
      <c r="I275" s="40">
        <f t="shared" si="8"/>
        <v>653.4</v>
      </c>
      <c r="J275" s="1"/>
    </row>
    <row r="276" spans="1:10" ht="64.5" customHeight="1" x14ac:dyDescent="0.25">
      <c r="A276" s="38">
        <v>231</v>
      </c>
      <c r="B276" s="115" t="s">
        <v>287</v>
      </c>
      <c r="C276" s="116" t="s">
        <v>287</v>
      </c>
      <c r="D276" s="44" t="s">
        <v>25</v>
      </c>
      <c r="E276" s="86">
        <v>4</v>
      </c>
      <c r="F276" s="85">
        <v>21</v>
      </c>
      <c r="G276" s="89">
        <v>225</v>
      </c>
      <c r="H276" s="40">
        <f t="shared" si="7"/>
        <v>900</v>
      </c>
      <c r="I276" s="40">
        <f t="shared" si="8"/>
        <v>1089</v>
      </c>
      <c r="J276" s="1"/>
    </row>
    <row r="277" spans="1:10" ht="24" customHeight="1" x14ac:dyDescent="0.25">
      <c r="A277" s="38">
        <v>232</v>
      </c>
      <c r="B277" s="115" t="s">
        <v>288</v>
      </c>
      <c r="C277" s="116" t="s">
        <v>288</v>
      </c>
      <c r="D277" s="44" t="s">
        <v>22</v>
      </c>
      <c r="E277" s="86">
        <v>8</v>
      </c>
      <c r="F277" s="85">
        <v>21</v>
      </c>
      <c r="G277" s="89">
        <v>54</v>
      </c>
      <c r="H277" s="40">
        <f t="shared" si="7"/>
        <v>432</v>
      </c>
      <c r="I277" s="40">
        <f t="shared" si="8"/>
        <v>522.72</v>
      </c>
      <c r="J277" s="1"/>
    </row>
    <row r="278" spans="1:10" ht="21.75" customHeight="1" x14ac:dyDescent="0.25">
      <c r="A278" s="144" t="s">
        <v>358</v>
      </c>
      <c r="B278" s="145"/>
      <c r="C278" s="146"/>
      <c r="D278" s="47"/>
      <c r="E278" s="87"/>
      <c r="F278" s="88"/>
      <c r="G278" s="90"/>
      <c r="H278" s="37"/>
      <c r="I278" s="37"/>
      <c r="J278" s="1"/>
    </row>
    <row r="279" spans="1:10" ht="31.5" customHeight="1" x14ac:dyDescent="0.25">
      <c r="A279" s="38">
        <v>233</v>
      </c>
      <c r="B279" s="115" t="s">
        <v>63</v>
      </c>
      <c r="C279" s="116" t="s">
        <v>63</v>
      </c>
      <c r="D279" s="44" t="s">
        <v>21</v>
      </c>
      <c r="E279" s="86">
        <v>160</v>
      </c>
      <c r="F279" s="85">
        <v>21</v>
      </c>
      <c r="G279" s="89">
        <v>1.8</v>
      </c>
      <c r="H279" s="40">
        <f t="shared" si="7"/>
        <v>288</v>
      </c>
      <c r="I279" s="40">
        <f t="shared" si="8"/>
        <v>348.48</v>
      </c>
      <c r="J279" s="1"/>
    </row>
    <row r="280" spans="1:10" ht="32.25" customHeight="1" x14ac:dyDescent="0.25">
      <c r="A280" s="38">
        <v>234</v>
      </c>
      <c r="B280" s="115" t="s">
        <v>289</v>
      </c>
      <c r="C280" s="116" t="s">
        <v>289</v>
      </c>
      <c r="D280" s="44" t="s">
        <v>21</v>
      </c>
      <c r="E280" s="86">
        <v>160</v>
      </c>
      <c r="F280" s="85">
        <v>21</v>
      </c>
      <c r="G280" s="89">
        <v>1.8</v>
      </c>
      <c r="H280" s="40">
        <f t="shared" si="7"/>
        <v>288</v>
      </c>
      <c r="I280" s="40">
        <f t="shared" si="8"/>
        <v>348.48</v>
      </c>
      <c r="J280" s="1"/>
    </row>
    <row r="281" spans="1:10" ht="39.75" customHeight="1" x14ac:dyDescent="0.25">
      <c r="A281" s="38">
        <v>235</v>
      </c>
      <c r="B281" s="115" t="s">
        <v>290</v>
      </c>
      <c r="C281" s="116" t="s">
        <v>290</v>
      </c>
      <c r="D281" s="44" t="s">
        <v>21</v>
      </c>
      <c r="E281" s="86">
        <v>160</v>
      </c>
      <c r="F281" s="85">
        <v>21</v>
      </c>
      <c r="G281" s="89">
        <v>7.2</v>
      </c>
      <c r="H281" s="40">
        <f t="shared" si="7"/>
        <v>1152</v>
      </c>
      <c r="I281" s="40">
        <f t="shared" si="8"/>
        <v>1393.92</v>
      </c>
      <c r="J281" s="1"/>
    </row>
    <row r="282" spans="1:10" ht="36" customHeight="1" x14ac:dyDescent="0.25">
      <c r="A282" s="38">
        <v>236</v>
      </c>
      <c r="B282" s="115" t="s">
        <v>291</v>
      </c>
      <c r="C282" s="116" t="s">
        <v>291</v>
      </c>
      <c r="D282" s="44" t="s">
        <v>21</v>
      </c>
      <c r="E282" s="86">
        <v>70</v>
      </c>
      <c r="F282" s="85">
        <v>21</v>
      </c>
      <c r="G282" s="89">
        <v>10.8</v>
      </c>
      <c r="H282" s="40">
        <f t="shared" si="7"/>
        <v>756</v>
      </c>
      <c r="I282" s="40">
        <f t="shared" si="8"/>
        <v>914.76</v>
      </c>
      <c r="J282" s="1"/>
    </row>
    <row r="283" spans="1:10" ht="33" customHeight="1" x14ac:dyDescent="0.25">
      <c r="A283" s="38">
        <v>237</v>
      </c>
      <c r="B283" s="115" t="s">
        <v>343</v>
      </c>
      <c r="C283" s="116" t="s">
        <v>292</v>
      </c>
      <c r="D283" s="44" t="s">
        <v>22</v>
      </c>
      <c r="E283" s="86">
        <v>105</v>
      </c>
      <c r="F283" s="85">
        <v>21</v>
      </c>
      <c r="G283" s="89">
        <v>5.4</v>
      </c>
      <c r="H283" s="40">
        <f t="shared" si="7"/>
        <v>567</v>
      </c>
      <c r="I283" s="40">
        <f t="shared" si="8"/>
        <v>686.07</v>
      </c>
      <c r="J283" s="1"/>
    </row>
    <row r="284" spans="1:10" ht="40.5" customHeight="1" x14ac:dyDescent="0.25">
      <c r="A284" s="38">
        <v>238</v>
      </c>
      <c r="B284" s="115" t="s">
        <v>342</v>
      </c>
      <c r="C284" s="116" t="s">
        <v>293</v>
      </c>
      <c r="D284" s="44" t="s">
        <v>22</v>
      </c>
      <c r="E284" s="86">
        <v>70</v>
      </c>
      <c r="F284" s="85">
        <v>21</v>
      </c>
      <c r="G284" s="89">
        <v>9</v>
      </c>
      <c r="H284" s="40">
        <f t="shared" si="7"/>
        <v>630</v>
      </c>
      <c r="I284" s="40">
        <f t="shared" si="8"/>
        <v>762.3</v>
      </c>
      <c r="J284" s="1"/>
    </row>
    <row r="285" spans="1:10" ht="33.75" customHeight="1" x14ac:dyDescent="0.25">
      <c r="A285" s="38">
        <v>239</v>
      </c>
      <c r="B285" s="115" t="s">
        <v>341</v>
      </c>
      <c r="C285" s="116" t="s">
        <v>294</v>
      </c>
      <c r="D285" s="44" t="s">
        <v>21</v>
      </c>
      <c r="E285" s="86">
        <v>70</v>
      </c>
      <c r="F285" s="85">
        <v>21</v>
      </c>
      <c r="G285" s="89">
        <v>4.5</v>
      </c>
      <c r="H285" s="40">
        <f t="shared" si="7"/>
        <v>315</v>
      </c>
      <c r="I285" s="40">
        <f t="shared" si="8"/>
        <v>381.15</v>
      </c>
      <c r="J285" s="1"/>
    </row>
    <row r="286" spans="1:10" ht="40.5" customHeight="1" x14ac:dyDescent="0.25">
      <c r="A286" s="38">
        <v>240</v>
      </c>
      <c r="B286" s="115" t="s">
        <v>340</v>
      </c>
      <c r="C286" s="116" t="s">
        <v>295</v>
      </c>
      <c r="D286" s="44" t="s">
        <v>21</v>
      </c>
      <c r="E286" s="86">
        <v>35</v>
      </c>
      <c r="F286" s="85">
        <v>21</v>
      </c>
      <c r="G286" s="89">
        <v>6.3</v>
      </c>
      <c r="H286" s="40">
        <f t="shared" si="7"/>
        <v>220.5</v>
      </c>
      <c r="I286" s="40">
        <f t="shared" si="8"/>
        <v>266.81</v>
      </c>
      <c r="J286" s="1"/>
    </row>
    <row r="287" spans="1:10" ht="40.5" customHeight="1" x14ac:dyDescent="0.25">
      <c r="A287" s="38">
        <v>241</v>
      </c>
      <c r="B287" s="115" t="s">
        <v>339</v>
      </c>
      <c r="C287" s="116" t="s">
        <v>296</v>
      </c>
      <c r="D287" s="44" t="s">
        <v>22</v>
      </c>
      <c r="E287" s="86">
        <v>105</v>
      </c>
      <c r="F287" s="85">
        <v>21</v>
      </c>
      <c r="G287" s="89">
        <v>4.5</v>
      </c>
      <c r="H287" s="40">
        <f t="shared" si="7"/>
        <v>472.5</v>
      </c>
      <c r="I287" s="40">
        <f t="shared" si="8"/>
        <v>571.73</v>
      </c>
      <c r="J287" s="1"/>
    </row>
    <row r="288" spans="1:10" ht="36" customHeight="1" x14ac:dyDescent="0.25">
      <c r="A288" s="38">
        <v>242</v>
      </c>
      <c r="B288" s="115" t="s">
        <v>338</v>
      </c>
      <c r="C288" s="116" t="s">
        <v>297</v>
      </c>
      <c r="D288" s="44" t="s">
        <v>22</v>
      </c>
      <c r="E288" s="86">
        <v>84</v>
      </c>
      <c r="F288" s="85">
        <v>21</v>
      </c>
      <c r="G288" s="89">
        <v>7.2</v>
      </c>
      <c r="H288" s="40">
        <f t="shared" si="7"/>
        <v>604.79999999999995</v>
      </c>
      <c r="I288" s="40">
        <f t="shared" si="8"/>
        <v>731.81</v>
      </c>
      <c r="J288" s="1"/>
    </row>
    <row r="289" spans="1:10" ht="22.5" customHeight="1" x14ac:dyDescent="0.25">
      <c r="A289" s="38">
        <v>243</v>
      </c>
      <c r="B289" s="115" t="s">
        <v>298</v>
      </c>
      <c r="C289" s="116" t="s">
        <v>298</v>
      </c>
      <c r="D289" s="44" t="s">
        <v>22</v>
      </c>
      <c r="E289" s="86">
        <v>17</v>
      </c>
      <c r="F289" s="85">
        <v>21</v>
      </c>
      <c r="G289" s="89">
        <v>9</v>
      </c>
      <c r="H289" s="40">
        <f t="shared" si="7"/>
        <v>153</v>
      </c>
      <c r="I289" s="40">
        <f t="shared" si="8"/>
        <v>185.13</v>
      </c>
      <c r="J289" s="1"/>
    </row>
    <row r="290" spans="1:10" ht="22.5" customHeight="1" x14ac:dyDescent="0.25">
      <c r="A290" s="38">
        <v>244</v>
      </c>
      <c r="B290" s="115" t="s">
        <v>337</v>
      </c>
      <c r="C290" s="116" t="s">
        <v>299</v>
      </c>
      <c r="D290" s="44" t="s">
        <v>22</v>
      </c>
      <c r="E290" s="86">
        <v>25</v>
      </c>
      <c r="F290" s="85">
        <v>21</v>
      </c>
      <c r="G290" s="89">
        <v>18</v>
      </c>
      <c r="H290" s="40">
        <f t="shared" si="7"/>
        <v>450</v>
      </c>
      <c r="I290" s="40">
        <f t="shared" si="8"/>
        <v>544.5</v>
      </c>
      <c r="J290" s="1"/>
    </row>
    <row r="291" spans="1:10" ht="22.5" customHeight="1" x14ac:dyDescent="0.25">
      <c r="A291" s="38">
        <v>245</v>
      </c>
      <c r="B291" s="115" t="s">
        <v>336</v>
      </c>
      <c r="C291" s="116" t="s">
        <v>300</v>
      </c>
      <c r="D291" s="44" t="s">
        <v>22</v>
      </c>
      <c r="E291" s="86">
        <v>8</v>
      </c>
      <c r="F291" s="85">
        <v>21</v>
      </c>
      <c r="G291" s="89">
        <v>27</v>
      </c>
      <c r="H291" s="40">
        <f t="shared" si="7"/>
        <v>216</v>
      </c>
      <c r="I291" s="40">
        <f t="shared" si="8"/>
        <v>261.36</v>
      </c>
      <c r="J291" s="1"/>
    </row>
    <row r="292" spans="1:10" ht="28.5" customHeight="1" x14ac:dyDescent="0.25">
      <c r="A292" s="38">
        <v>246</v>
      </c>
      <c r="B292" s="115" t="s">
        <v>335</v>
      </c>
      <c r="C292" s="116" t="s">
        <v>301</v>
      </c>
      <c r="D292" s="44" t="s">
        <v>21</v>
      </c>
      <c r="E292" s="86">
        <v>6</v>
      </c>
      <c r="F292" s="85">
        <v>21</v>
      </c>
      <c r="G292" s="89">
        <v>9</v>
      </c>
      <c r="H292" s="40">
        <f t="shared" si="7"/>
        <v>54</v>
      </c>
      <c r="I292" s="40">
        <f t="shared" si="8"/>
        <v>65.34</v>
      </c>
      <c r="J292" s="1"/>
    </row>
    <row r="293" spans="1:10" ht="33" customHeight="1" x14ac:dyDescent="0.25">
      <c r="A293" s="38">
        <v>247</v>
      </c>
      <c r="B293" s="115" t="s">
        <v>334</v>
      </c>
      <c r="C293" s="116" t="s">
        <v>302</v>
      </c>
      <c r="D293" s="44" t="s">
        <v>21</v>
      </c>
      <c r="E293" s="86">
        <v>6</v>
      </c>
      <c r="F293" s="85">
        <v>21</v>
      </c>
      <c r="G293" s="89">
        <v>13.5</v>
      </c>
      <c r="H293" s="40">
        <f t="shared" si="7"/>
        <v>81</v>
      </c>
      <c r="I293" s="40">
        <f t="shared" si="8"/>
        <v>98.01</v>
      </c>
      <c r="J293" s="1"/>
    </row>
    <row r="294" spans="1:10" ht="32.25" customHeight="1" x14ac:dyDescent="0.25">
      <c r="A294" s="38">
        <v>248</v>
      </c>
      <c r="B294" s="115" t="s">
        <v>64</v>
      </c>
      <c r="C294" s="116" t="s">
        <v>64</v>
      </c>
      <c r="D294" s="44" t="s">
        <v>22</v>
      </c>
      <c r="E294" s="86">
        <v>8</v>
      </c>
      <c r="F294" s="85">
        <v>21</v>
      </c>
      <c r="G294" s="89">
        <v>18</v>
      </c>
      <c r="H294" s="40">
        <f t="shared" si="7"/>
        <v>144</v>
      </c>
      <c r="I294" s="40">
        <f t="shared" si="8"/>
        <v>174.24</v>
      </c>
      <c r="J294" s="1"/>
    </row>
    <row r="295" spans="1:10" ht="22.5" customHeight="1" x14ac:dyDescent="0.25">
      <c r="A295" s="38">
        <v>249</v>
      </c>
      <c r="B295" s="115" t="s">
        <v>333</v>
      </c>
      <c r="C295" s="116" t="s">
        <v>303</v>
      </c>
      <c r="D295" s="44" t="s">
        <v>22</v>
      </c>
      <c r="E295" s="86">
        <v>18</v>
      </c>
      <c r="F295" s="85">
        <v>21</v>
      </c>
      <c r="G295" s="89">
        <v>27</v>
      </c>
      <c r="H295" s="40">
        <f t="shared" ref="H295:H316" si="9">ROUND(G295*E295,2)</f>
        <v>486</v>
      </c>
      <c r="I295" s="40">
        <f t="shared" ref="I295:I316" si="10">ROUND(H295+(F295*H295)/100,2)</f>
        <v>588.05999999999995</v>
      </c>
      <c r="J295" s="1"/>
    </row>
    <row r="296" spans="1:10" ht="35.25" customHeight="1" x14ac:dyDescent="0.25">
      <c r="A296" s="38">
        <v>250</v>
      </c>
      <c r="B296" s="115" t="s">
        <v>332</v>
      </c>
      <c r="C296" s="116" t="s">
        <v>304</v>
      </c>
      <c r="D296" s="44" t="s">
        <v>22</v>
      </c>
      <c r="E296" s="86">
        <v>18</v>
      </c>
      <c r="F296" s="85">
        <v>21</v>
      </c>
      <c r="G296" s="89">
        <v>27</v>
      </c>
      <c r="H296" s="40">
        <f t="shared" si="9"/>
        <v>486</v>
      </c>
      <c r="I296" s="40">
        <f t="shared" si="10"/>
        <v>588.05999999999995</v>
      </c>
      <c r="J296" s="1"/>
    </row>
    <row r="297" spans="1:10" ht="22.5" customHeight="1" x14ac:dyDescent="0.25">
      <c r="A297" s="38">
        <v>251</v>
      </c>
      <c r="B297" s="115" t="s">
        <v>305</v>
      </c>
      <c r="C297" s="116" t="s">
        <v>305</v>
      </c>
      <c r="D297" s="44" t="s">
        <v>22</v>
      </c>
      <c r="E297" s="86">
        <v>9</v>
      </c>
      <c r="F297" s="85">
        <v>21</v>
      </c>
      <c r="G297" s="89">
        <v>7.2</v>
      </c>
      <c r="H297" s="40">
        <f t="shared" si="9"/>
        <v>64.8</v>
      </c>
      <c r="I297" s="40">
        <f t="shared" si="10"/>
        <v>78.41</v>
      </c>
      <c r="J297" s="1"/>
    </row>
    <row r="298" spans="1:10" ht="22.5" customHeight="1" x14ac:dyDescent="0.25">
      <c r="A298" s="38">
        <v>252</v>
      </c>
      <c r="B298" s="115" t="s">
        <v>306</v>
      </c>
      <c r="C298" s="116" t="s">
        <v>306</v>
      </c>
      <c r="D298" s="44" t="s">
        <v>22</v>
      </c>
      <c r="E298" s="86">
        <v>20</v>
      </c>
      <c r="F298" s="85">
        <v>21</v>
      </c>
      <c r="G298" s="89">
        <v>27</v>
      </c>
      <c r="H298" s="40">
        <f t="shared" si="9"/>
        <v>540</v>
      </c>
      <c r="I298" s="40">
        <f t="shared" si="10"/>
        <v>653.4</v>
      </c>
      <c r="J298" s="1"/>
    </row>
    <row r="299" spans="1:10" ht="38.25" customHeight="1" x14ac:dyDescent="0.25">
      <c r="A299" s="38">
        <v>253</v>
      </c>
      <c r="B299" s="115" t="s">
        <v>331</v>
      </c>
      <c r="C299" s="116" t="s">
        <v>307</v>
      </c>
      <c r="D299" s="44" t="s">
        <v>22</v>
      </c>
      <c r="E299" s="86">
        <v>18</v>
      </c>
      <c r="F299" s="85">
        <v>21</v>
      </c>
      <c r="G299" s="89">
        <v>117</v>
      </c>
      <c r="H299" s="40">
        <f t="shared" si="9"/>
        <v>2106</v>
      </c>
      <c r="I299" s="40">
        <f t="shared" si="10"/>
        <v>2548.2600000000002</v>
      </c>
      <c r="J299" s="1"/>
    </row>
    <row r="300" spans="1:10" ht="36" customHeight="1" x14ac:dyDescent="0.25">
      <c r="A300" s="38">
        <v>254</v>
      </c>
      <c r="B300" s="115" t="s">
        <v>330</v>
      </c>
      <c r="C300" s="116" t="s">
        <v>308</v>
      </c>
      <c r="D300" s="44" t="s">
        <v>22</v>
      </c>
      <c r="E300" s="86">
        <v>19</v>
      </c>
      <c r="F300" s="85">
        <v>21</v>
      </c>
      <c r="G300" s="89">
        <v>144</v>
      </c>
      <c r="H300" s="40">
        <f t="shared" si="9"/>
        <v>2736</v>
      </c>
      <c r="I300" s="40">
        <f t="shared" si="10"/>
        <v>3310.56</v>
      </c>
      <c r="J300" s="1"/>
    </row>
    <row r="301" spans="1:10" ht="32.25" customHeight="1" x14ac:dyDescent="0.25">
      <c r="A301" s="38">
        <v>255</v>
      </c>
      <c r="B301" s="115" t="s">
        <v>329</v>
      </c>
      <c r="C301" s="116" t="s">
        <v>309</v>
      </c>
      <c r="D301" s="44" t="s">
        <v>22</v>
      </c>
      <c r="E301" s="86">
        <v>7</v>
      </c>
      <c r="F301" s="85">
        <v>21</v>
      </c>
      <c r="G301" s="89">
        <v>135</v>
      </c>
      <c r="H301" s="40">
        <f t="shared" si="9"/>
        <v>945</v>
      </c>
      <c r="I301" s="40">
        <f t="shared" si="10"/>
        <v>1143.45</v>
      </c>
      <c r="J301" s="1"/>
    </row>
    <row r="302" spans="1:10" ht="36.75" customHeight="1" x14ac:dyDescent="0.25">
      <c r="A302" s="38">
        <v>256</v>
      </c>
      <c r="B302" s="115" t="s">
        <v>328</v>
      </c>
      <c r="C302" s="116" t="s">
        <v>310</v>
      </c>
      <c r="D302" s="44" t="s">
        <v>22</v>
      </c>
      <c r="E302" s="86">
        <v>20</v>
      </c>
      <c r="F302" s="85">
        <v>21</v>
      </c>
      <c r="G302" s="89">
        <v>153</v>
      </c>
      <c r="H302" s="40">
        <f t="shared" si="9"/>
        <v>3060</v>
      </c>
      <c r="I302" s="40">
        <f t="shared" si="10"/>
        <v>3702.6</v>
      </c>
      <c r="J302" s="1"/>
    </row>
    <row r="303" spans="1:10" ht="36" customHeight="1" x14ac:dyDescent="0.25">
      <c r="A303" s="38">
        <v>257</v>
      </c>
      <c r="B303" s="115" t="s">
        <v>327</v>
      </c>
      <c r="C303" s="116" t="s">
        <v>311</v>
      </c>
      <c r="D303" s="44" t="s">
        <v>22</v>
      </c>
      <c r="E303" s="86">
        <v>4</v>
      </c>
      <c r="F303" s="85">
        <v>21</v>
      </c>
      <c r="G303" s="89">
        <v>162</v>
      </c>
      <c r="H303" s="40">
        <f t="shared" si="9"/>
        <v>648</v>
      </c>
      <c r="I303" s="40">
        <f t="shared" si="10"/>
        <v>784.08</v>
      </c>
      <c r="J303" s="1"/>
    </row>
    <row r="304" spans="1:10" ht="35.25" customHeight="1" x14ac:dyDescent="0.25">
      <c r="A304" s="38">
        <v>258</v>
      </c>
      <c r="B304" s="115" t="s">
        <v>326</v>
      </c>
      <c r="C304" s="116" t="s">
        <v>312</v>
      </c>
      <c r="D304" s="44" t="s">
        <v>22</v>
      </c>
      <c r="E304" s="86">
        <v>5</v>
      </c>
      <c r="F304" s="85">
        <v>21</v>
      </c>
      <c r="G304" s="89">
        <v>108</v>
      </c>
      <c r="H304" s="40">
        <f t="shared" si="9"/>
        <v>540</v>
      </c>
      <c r="I304" s="40">
        <f t="shared" si="10"/>
        <v>653.4</v>
      </c>
      <c r="J304" s="1"/>
    </row>
    <row r="305" spans="1:10" ht="38.25" customHeight="1" x14ac:dyDescent="0.25">
      <c r="A305" s="38">
        <v>259</v>
      </c>
      <c r="B305" s="115" t="s">
        <v>325</v>
      </c>
      <c r="C305" s="116" t="s">
        <v>313</v>
      </c>
      <c r="D305" s="44" t="s">
        <v>22</v>
      </c>
      <c r="E305" s="86">
        <v>5</v>
      </c>
      <c r="F305" s="85">
        <v>21</v>
      </c>
      <c r="G305" s="89">
        <v>153</v>
      </c>
      <c r="H305" s="40">
        <f t="shared" si="9"/>
        <v>765</v>
      </c>
      <c r="I305" s="40">
        <f t="shared" si="10"/>
        <v>925.65</v>
      </c>
      <c r="J305" s="1"/>
    </row>
    <row r="306" spans="1:10" ht="33.75" customHeight="1" x14ac:dyDescent="0.25">
      <c r="A306" s="38">
        <v>260</v>
      </c>
      <c r="B306" s="115" t="s">
        <v>324</v>
      </c>
      <c r="C306" s="116" t="s">
        <v>314</v>
      </c>
      <c r="D306" s="44" t="s">
        <v>22</v>
      </c>
      <c r="E306" s="86">
        <v>5</v>
      </c>
      <c r="F306" s="85">
        <v>21</v>
      </c>
      <c r="G306" s="89">
        <v>189</v>
      </c>
      <c r="H306" s="40">
        <f t="shared" si="9"/>
        <v>945</v>
      </c>
      <c r="I306" s="40">
        <f t="shared" si="10"/>
        <v>1143.45</v>
      </c>
      <c r="J306" s="1"/>
    </row>
    <row r="307" spans="1:10" ht="39.75" customHeight="1" x14ac:dyDescent="0.25">
      <c r="A307" s="38">
        <v>261</v>
      </c>
      <c r="B307" s="115" t="s">
        <v>323</v>
      </c>
      <c r="C307" s="116" t="s">
        <v>315</v>
      </c>
      <c r="D307" s="44" t="s">
        <v>22</v>
      </c>
      <c r="E307" s="86">
        <v>42</v>
      </c>
      <c r="F307" s="85">
        <v>21</v>
      </c>
      <c r="G307" s="89">
        <v>31.5</v>
      </c>
      <c r="H307" s="40">
        <f t="shared" si="9"/>
        <v>1323</v>
      </c>
      <c r="I307" s="40">
        <f t="shared" si="10"/>
        <v>1600.83</v>
      </c>
      <c r="J307" s="1"/>
    </row>
    <row r="308" spans="1:10" ht="32.25" customHeight="1" x14ac:dyDescent="0.25">
      <c r="A308" s="38">
        <v>262</v>
      </c>
      <c r="B308" s="115" t="s">
        <v>65</v>
      </c>
      <c r="C308" s="116" t="s">
        <v>316</v>
      </c>
      <c r="D308" s="44" t="s">
        <v>22</v>
      </c>
      <c r="E308" s="86">
        <v>43</v>
      </c>
      <c r="F308" s="85">
        <v>21</v>
      </c>
      <c r="G308" s="89">
        <v>18</v>
      </c>
      <c r="H308" s="40">
        <f t="shared" si="9"/>
        <v>774</v>
      </c>
      <c r="I308" s="40">
        <f t="shared" si="10"/>
        <v>936.54</v>
      </c>
      <c r="J308" s="1"/>
    </row>
    <row r="309" spans="1:10" ht="39.75" customHeight="1" x14ac:dyDescent="0.25">
      <c r="A309" s="38">
        <v>263</v>
      </c>
      <c r="B309" s="115" t="s">
        <v>322</v>
      </c>
      <c r="C309" s="116" t="s">
        <v>317</v>
      </c>
      <c r="D309" s="44" t="s">
        <v>22</v>
      </c>
      <c r="E309" s="86">
        <v>42</v>
      </c>
      <c r="F309" s="85">
        <v>21</v>
      </c>
      <c r="G309" s="89">
        <v>22.5</v>
      </c>
      <c r="H309" s="40">
        <f t="shared" si="9"/>
        <v>945</v>
      </c>
      <c r="I309" s="40">
        <f t="shared" si="10"/>
        <v>1143.45</v>
      </c>
      <c r="J309" s="1"/>
    </row>
    <row r="310" spans="1:10" ht="39" customHeight="1" x14ac:dyDescent="0.25">
      <c r="A310" s="38">
        <v>264</v>
      </c>
      <c r="B310" s="115" t="s">
        <v>321</v>
      </c>
      <c r="C310" s="116" t="s">
        <v>318</v>
      </c>
      <c r="D310" s="44" t="s">
        <v>22</v>
      </c>
      <c r="E310" s="86">
        <v>10</v>
      </c>
      <c r="F310" s="85">
        <v>21</v>
      </c>
      <c r="G310" s="89">
        <v>225</v>
      </c>
      <c r="H310" s="40">
        <f t="shared" si="9"/>
        <v>2250</v>
      </c>
      <c r="I310" s="40">
        <f t="shared" si="10"/>
        <v>2722.5</v>
      </c>
      <c r="J310" s="1"/>
    </row>
    <row r="311" spans="1:10" ht="22.5" customHeight="1" x14ac:dyDescent="0.25">
      <c r="A311" s="38">
        <v>265</v>
      </c>
      <c r="B311" s="115" t="s">
        <v>319</v>
      </c>
      <c r="C311" s="116" t="s">
        <v>319</v>
      </c>
      <c r="D311" s="44" t="s">
        <v>21</v>
      </c>
      <c r="E311" s="86">
        <v>150</v>
      </c>
      <c r="F311" s="85">
        <v>21</v>
      </c>
      <c r="G311" s="89">
        <v>2.7</v>
      </c>
      <c r="H311" s="40">
        <f t="shared" si="9"/>
        <v>405</v>
      </c>
      <c r="I311" s="40">
        <f t="shared" si="10"/>
        <v>490.05</v>
      </c>
      <c r="J311" s="1"/>
    </row>
    <row r="312" spans="1:10" ht="20.25" customHeight="1" x14ac:dyDescent="0.25">
      <c r="A312" s="38">
        <v>266</v>
      </c>
      <c r="B312" s="117" t="s">
        <v>320</v>
      </c>
      <c r="C312" s="118" t="s">
        <v>320</v>
      </c>
      <c r="D312" s="41" t="s">
        <v>21</v>
      </c>
      <c r="E312" s="86">
        <v>11</v>
      </c>
      <c r="F312" s="85">
        <v>21</v>
      </c>
      <c r="G312" s="89">
        <v>2.7</v>
      </c>
      <c r="H312" s="40">
        <f t="shared" si="9"/>
        <v>29.7</v>
      </c>
      <c r="I312" s="40">
        <f t="shared" si="10"/>
        <v>35.94</v>
      </c>
      <c r="J312" s="1"/>
    </row>
    <row r="313" spans="1:10" ht="17.25" customHeight="1" x14ac:dyDescent="0.25">
      <c r="A313" s="144" t="s">
        <v>344</v>
      </c>
      <c r="B313" s="145"/>
      <c r="C313" s="146"/>
      <c r="D313" s="47"/>
      <c r="E313" s="87"/>
      <c r="F313" s="88"/>
      <c r="G313" s="90"/>
      <c r="H313" s="37"/>
      <c r="I313" s="37"/>
      <c r="J313" s="1"/>
    </row>
    <row r="314" spans="1:10" ht="40.5" customHeight="1" x14ac:dyDescent="0.25">
      <c r="A314" s="38">
        <v>267</v>
      </c>
      <c r="B314" s="115" t="s">
        <v>348</v>
      </c>
      <c r="C314" s="116" t="s">
        <v>345</v>
      </c>
      <c r="D314" s="41" t="s">
        <v>66</v>
      </c>
      <c r="E314" s="86">
        <v>10</v>
      </c>
      <c r="F314" s="85">
        <v>21</v>
      </c>
      <c r="G314" s="89">
        <v>9</v>
      </c>
      <c r="H314" s="40">
        <f t="shared" si="9"/>
        <v>90</v>
      </c>
      <c r="I314" s="40">
        <f t="shared" si="10"/>
        <v>108.9</v>
      </c>
      <c r="J314" s="1"/>
    </row>
    <row r="315" spans="1:10" ht="38.25" customHeight="1" x14ac:dyDescent="0.25">
      <c r="A315" s="38">
        <v>268</v>
      </c>
      <c r="B315" s="115" t="s">
        <v>349</v>
      </c>
      <c r="C315" s="116" t="s">
        <v>346</v>
      </c>
      <c r="D315" s="41" t="s">
        <v>23</v>
      </c>
      <c r="E315" s="86">
        <v>40</v>
      </c>
      <c r="F315" s="85">
        <v>21</v>
      </c>
      <c r="G315" s="89">
        <v>30</v>
      </c>
      <c r="H315" s="40">
        <f t="shared" si="9"/>
        <v>1200</v>
      </c>
      <c r="I315" s="40">
        <f t="shared" si="10"/>
        <v>1452</v>
      </c>
      <c r="J315" s="1"/>
    </row>
    <row r="316" spans="1:10" ht="55.5" customHeight="1" x14ac:dyDescent="0.25">
      <c r="A316" s="38">
        <v>269</v>
      </c>
      <c r="B316" s="115" t="s">
        <v>404</v>
      </c>
      <c r="C316" s="116" t="s">
        <v>347</v>
      </c>
      <c r="D316" s="41" t="s">
        <v>23</v>
      </c>
      <c r="E316" s="86">
        <v>40</v>
      </c>
      <c r="F316" s="85">
        <v>21</v>
      </c>
      <c r="G316" s="89">
        <v>30</v>
      </c>
      <c r="H316" s="40">
        <f t="shared" si="9"/>
        <v>1200</v>
      </c>
      <c r="I316" s="40">
        <f t="shared" si="10"/>
        <v>1452</v>
      </c>
      <c r="J316" s="1"/>
    </row>
    <row r="317" spans="1:10" ht="15.75" x14ac:dyDescent="0.25">
      <c r="A317" s="45"/>
      <c r="B317" s="206" t="s">
        <v>10</v>
      </c>
      <c r="C317" s="207"/>
      <c r="D317" s="207"/>
      <c r="E317" s="207"/>
      <c r="F317" s="207"/>
      <c r="G317" s="208"/>
      <c r="H317" s="46">
        <f>ROUND(SUM(H37:H316),2)</f>
        <v>570122.69999999995</v>
      </c>
      <c r="I317" s="46">
        <f>ROUND(SUM(I38:I316),2)</f>
        <v>689848.56</v>
      </c>
      <c r="J317" s="1"/>
    </row>
    <row r="318" spans="1:10" ht="15.75" customHeight="1" x14ac:dyDescent="0.25">
      <c r="A318" s="246" t="s">
        <v>74</v>
      </c>
      <c r="B318" s="246"/>
      <c r="C318" s="246"/>
      <c r="D318" s="246"/>
      <c r="E318" s="246"/>
      <c r="F318" s="246"/>
      <c r="G318" s="246"/>
      <c r="H318" s="246"/>
      <c r="I318" s="246"/>
      <c r="J318" s="1"/>
    </row>
    <row r="320" spans="1:10" s="31" customFormat="1" ht="15" customHeight="1" x14ac:dyDescent="0.2">
      <c r="A320" s="98" t="s">
        <v>360</v>
      </c>
      <c r="B320" s="98"/>
      <c r="C320" s="98"/>
      <c r="D320" s="98"/>
      <c r="E320" s="98"/>
      <c r="F320" s="98"/>
      <c r="G320" s="98"/>
      <c r="H320" s="98"/>
      <c r="I320" s="98"/>
    </row>
    <row r="321" spans="1:13" s="31" customFormat="1" ht="174.75" customHeight="1" x14ac:dyDescent="0.2">
      <c r="A321" s="151" t="s">
        <v>359</v>
      </c>
      <c r="B321" s="151"/>
      <c r="C321" s="151"/>
      <c r="D321" s="151"/>
      <c r="E321" s="151"/>
      <c r="F321" s="151"/>
      <c r="G321" s="151"/>
      <c r="H321" s="151"/>
      <c r="I321" s="151"/>
    </row>
    <row r="322" spans="1:13" customFormat="1" ht="15" hidden="1" customHeight="1" x14ac:dyDescent="0.25">
      <c r="A322" s="151"/>
      <c r="B322" s="151"/>
      <c r="C322" s="151"/>
      <c r="D322" s="151"/>
      <c r="E322" s="151"/>
      <c r="F322" s="151"/>
      <c r="G322" s="151"/>
      <c r="H322" s="151"/>
      <c r="I322" s="151"/>
      <c r="J322" s="11"/>
      <c r="K322" s="11"/>
      <c r="L322" s="11"/>
      <c r="M322" s="11"/>
    </row>
    <row r="323" spans="1:13" customFormat="1" ht="4.5" hidden="1" customHeight="1" x14ac:dyDescent="0.25">
      <c r="A323" s="151"/>
      <c r="B323" s="151"/>
      <c r="C323" s="151"/>
      <c r="D323" s="151"/>
      <c r="E323" s="151"/>
      <c r="F323" s="151"/>
      <c r="G323" s="151"/>
      <c r="H323" s="151"/>
      <c r="I323" s="151"/>
      <c r="J323" s="11"/>
      <c r="K323" s="11"/>
      <c r="L323" s="11"/>
      <c r="M323" s="11"/>
    </row>
    <row r="324" spans="1:13" customFormat="1" ht="17.25" customHeight="1" x14ac:dyDescent="0.25">
      <c r="A324" s="151"/>
      <c r="B324" s="151"/>
      <c r="C324" s="151"/>
      <c r="D324" s="151"/>
      <c r="E324" s="151"/>
      <c r="F324" s="151"/>
      <c r="G324" s="151"/>
      <c r="H324" s="151"/>
      <c r="I324" s="151"/>
      <c r="J324" s="11"/>
      <c r="K324" s="11"/>
      <c r="L324" s="11"/>
      <c r="M324" s="11"/>
    </row>
    <row r="325" spans="1:13" s="31" customFormat="1" ht="15" customHeight="1" x14ac:dyDescent="0.2">
      <c r="A325" s="97" t="s">
        <v>361</v>
      </c>
      <c r="B325" s="97"/>
      <c r="C325" s="97"/>
      <c r="D325" s="97"/>
      <c r="E325" s="97"/>
      <c r="F325" s="97"/>
      <c r="G325" s="97"/>
      <c r="H325" s="97"/>
      <c r="I325" s="97"/>
    </row>
    <row r="326" spans="1:13" s="31" customFormat="1" ht="206.45" customHeight="1" x14ac:dyDescent="0.2">
      <c r="A326" s="151" t="s">
        <v>362</v>
      </c>
      <c r="B326" s="151"/>
      <c r="C326" s="151"/>
      <c r="D326" s="151"/>
      <c r="E326" s="151"/>
      <c r="F326" s="151"/>
      <c r="G326" s="151"/>
      <c r="H326" s="151"/>
      <c r="I326" s="151"/>
    </row>
    <row r="327" spans="1:13" s="31" customFormat="1" ht="15" customHeight="1" x14ac:dyDescent="0.2">
      <c r="A327" s="97" t="s">
        <v>363</v>
      </c>
      <c r="B327" s="97"/>
      <c r="C327" s="97"/>
      <c r="D327" s="97"/>
      <c r="E327" s="97"/>
      <c r="F327" s="97"/>
      <c r="G327" s="97"/>
      <c r="H327" s="97"/>
      <c r="I327" s="97"/>
    </row>
    <row r="328" spans="1:13" s="31" customFormat="1" ht="409.5" customHeight="1" x14ac:dyDescent="0.2">
      <c r="A328" s="151" t="s">
        <v>402</v>
      </c>
      <c r="B328" s="151"/>
      <c r="C328" s="151"/>
      <c r="D328" s="151"/>
      <c r="E328" s="151"/>
      <c r="F328" s="151"/>
      <c r="G328" s="151"/>
      <c r="H328" s="151"/>
      <c r="I328" s="151"/>
    </row>
    <row r="329" spans="1:13" ht="22.9" customHeight="1" x14ac:dyDescent="0.25">
      <c r="A329" s="151"/>
      <c r="B329" s="151"/>
      <c r="C329" s="151"/>
      <c r="D329" s="151"/>
      <c r="E329" s="151"/>
      <c r="F329" s="151"/>
      <c r="G329" s="151"/>
      <c r="H329" s="151"/>
      <c r="I329" s="151"/>
    </row>
    <row r="330" spans="1:13" ht="239.45" customHeight="1" x14ac:dyDescent="0.25">
      <c r="A330" s="151"/>
      <c r="B330" s="151"/>
      <c r="C330" s="151"/>
      <c r="D330" s="151"/>
      <c r="E330" s="151"/>
      <c r="F330" s="151"/>
      <c r="G330" s="151"/>
      <c r="H330" s="151"/>
      <c r="I330" s="151"/>
    </row>
    <row r="331" spans="1:13" x14ac:dyDescent="0.25">
      <c r="A331" s="32"/>
      <c r="B331" s="32"/>
      <c r="C331" s="32"/>
      <c r="D331" s="32"/>
      <c r="E331" s="32"/>
      <c r="F331" s="32"/>
      <c r="G331" s="32"/>
      <c r="H331" s="32"/>
      <c r="I331" s="32"/>
    </row>
    <row r="332" spans="1:13" ht="44.25" customHeight="1" x14ac:dyDescent="0.25">
      <c r="A332" s="136" t="s">
        <v>405</v>
      </c>
      <c r="B332" s="136"/>
      <c r="C332" s="136"/>
      <c r="D332" s="136"/>
      <c r="E332" s="136"/>
      <c r="F332" s="136"/>
      <c r="G332" s="136"/>
      <c r="H332" s="136"/>
      <c r="I332" s="136"/>
    </row>
    <row r="333" spans="1:13" ht="15.75" customHeight="1" x14ac:dyDescent="0.25">
      <c r="A333" s="29"/>
      <c r="B333" s="29"/>
      <c r="C333" s="29"/>
      <c r="D333" s="29"/>
      <c r="E333" s="29"/>
      <c r="F333" s="29"/>
      <c r="G333" s="29"/>
      <c r="H333" s="29"/>
      <c r="I333" s="29"/>
      <c r="J333" s="1"/>
    </row>
    <row r="334" spans="1:13" s="23" customFormat="1" ht="15.75" customHeight="1" thickBot="1" x14ac:dyDescent="0.3">
      <c r="A334" s="49" t="s">
        <v>364</v>
      </c>
      <c r="B334" s="49"/>
      <c r="C334" s="49"/>
      <c r="D334" s="49"/>
      <c r="E334" s="49"/>
      <c r="F334" s="49"/>
      <c r="G334" s="49"/>
      <c r="H334" s="49"/>
      <c r="I334" s="49"/>
      <c r="J334" s="49"/>
    </row>
    <row r="335" spans="1:13" s="23" customFormat="1" ht="32.25" customHeight="1" thickBot="1" x14ac:dyDescent="0.3">
      <c r="A335" s="155" t="s">
        <v>5</v>
      </c>
      <c r="B335" s="157" t="s">
        <v>38</v>
      </c>
      <c r="C335" s="159" t="s">
        <v>67</v>
      </c>
      <c r="D335" s="160"/>
      <c r="E335" s="161"/>
      <c r="F335" s="162" t="s">
        <v>39</v>
      </c>
      <c r="G335" s="164" t="s">
        <v>40</v>
      </c>
      <c r="H335" s="165"/>
      <c r="I335" s="24"/>
      <c r="J335" s="25"/>
    </row>
    <row r="336" spans="1:13" s="23" customFormat="1" ht="36" customHeight="1" thickBot="1" x14ac:dyDescent="0.3">
      <c r="A336" s="156"/>
      <c r="B336" s="158"/>
      <c r="C336" s="166" t="s">
        <v>41</v>
      </c>
      <c r="D336" s="167"/>
      <c r="E336" s="52" t="s">
        <v>42</v>
      </c>
      <c r="F336" s="163"/>
      <c r="G336" s="53" t="s">
        <v>41</v>
      </c>
      <c r="H336" s="53" t="s">
        <v>42</v>
      </c>
      <c r="I336" s="25"/>
      <c r="J336" s="25"/>
    </row>
    <row r="337" spans="1:10" s="23" customFormat="1" ht="15.75" customHeight="1" thickBot="1" x14ac:dyDescent="0.3">
      <c r="A337" s="74">
        <v>1</v>
      </c>
      <c r="B337" s="81">
        <v>2</v>
      </c>
      <c r="C337" s="168">
        <v>3</v>
      </c>
      <c r="D337" s="169"/>
      <c r="E337" s="82">
        <v>4</v>
      </c>
      <c r="F337" s="83">
        <v>5</v>
      </c>
      <c r="G337" s="84">
        <v>6</v>
      </c>
      <c r="H337" s="84">
        <v>7</v>
      </c>
      <c r="I337" s="26"/>
      <c r="J337" s="26"/>
    </row>
    <row r="338" spans="1:10" ht="129" customHeight="1" thickBot="1" x14ac:dyDescent="0.3">
      <c r="A338" s="75">
        <v>1</v>
      </c>
      <c r="B338" s="76" t="s">
        <v>68</v>
      </c>
      <c r="C338" s="153">
        <v>66115.7</v>
      </c>
      <c r="D338" s="154"/>
      <c r="E338" s="77">
        <v>80000</v>
      </c>
      <c r="F338" s="78">
        <v>9</v>
      </c>
      <c r="G338" s="80">
        <f>ROUND(C338-(C338*F338/100),2)</f>
        <v>60165.29</v>
      </c>
      <c r="H338" s="79">
        <f>ROUND(E338-(E338*F338/100),2)</f>
        <v>72800</v>
      </c>
      <c r="I338" s="27"/>
      <c r="J338" s="28"/>
    </row>
    <row r="339" spans="1:10" ht="18" customHeight="1" thickBot="1" x14ac:dyDescent="0.3">
      <c r="A339" s="229"/>
      <c r="B339" s="229"/>
      <c r="C339" s="229"/>
      <c r="D339" s="229"/>
      <c r="E339" s="229"/>
      <c r="F339" s="229"/>
      <c r="G339" s="229"/>
      <c r="H339" s="229"/>
      <c r="I339" s="229"/>
      <c r="J339" s="28"/>
    </row>
    <row r="340" spans="1:10" ht="18" customHeight="1" x14ac:dyDescent="0.25">
      <c r="A340" s="247" t="s">
        <v>417</v>
      </c>
      <c r="B340" s="248"/>
      <c r="C340" s="248"/>
      <c r="D340" s="248"/>
      <c r="E340" s="248"/>
      <c r="F340" s="248"/>
      <c r="G340" s="248"/>
      <c r="H340" s="248"/>
      <c r="I340" s="249"/>
      <c r="J340" s="28"/>
    </row>
    <row r="341" spans="1:10" ht="18" customHeight="1" x14ac:dyDescent="0.25">
      <c r="A341" s="250"/>
      <c r="B341" s="251"/>
      <c r="C341" s="251"/>
      <c r="D341" s="251"/>
      <c r="E341" s="251"/>
      <c r="F341" s="251"/>
      <c r="G341" s="251"/>
      <c r="H341" s="251"/>
      <c r="I341" s="252"/>
      <c r="J341" s="28"/>
    </row>
    <row r="342" spans="1:10" ht="8.25" customHeight="1" thickBot="1" x14ac:dyDescent="0.3">
      <c r="A342" s="250"/>
      <c r="B342" s="251"/>
      <c r="C342" s="251"/>
      <c r="D342" s="251"/>
      <c r="E342" s="251"/>
      <c r="F342" s="251"/>
      <c r="G342" s="251"/>
      <c r="H342" s="251"/>
      <c r="I342" s="252"/>
      <c r="J342" s="28"/>
    </row>
    <row r="343" spans="1:10" ht="18" hidden="1" customHeight="1" thickBot="1" x14ac:dyDescent="0.3">
      <c r="A343" s="250"/>
      <c r="B343" s="251"/>
      <c r="C343" s="251"/>
      <c r="D343" s="251"/>
      <c r="E343" s="251"/>
      <c r="F343" s="251"/>
      <c r="G343" s="251"/>
      <c r="H343" s="251"/>
      <c r="I343" s="252"/>
      <c r="J343" s="28"/>
    </row>
    <row r="344" spans="1:10" ht="146.25" hidden="1" customHeight="1" thickBot="1" x14ac:dyDescent="0.3">
      <c r="A344" s="253"/>
      <c r="B344" s="254"/>
      <c r="C344" s="254"/>
      <c r="D344" s="254"/>
      <c r="E344" s="254"/>
      <c r="F344" s="254"/>
      <c r="G344" s="254"/>
      <c r="H344" s="254"/>
      <c r="I344" s="255"/>
      <c r="J344" s="1"/>
    </row>
    <row r="345" spans="1:10" ht="63.75" customHeight="1" thickBot="1" x14ac:dyDescent="0.3">
      <c r="A345" s="226" t="s">
        <v>407</v>
      </c>
      <c r="B345" s="227"/>
      <c r="C345" s="227"/>
      <c r="D345" s="227"/>
      <c r="E345" s="227"/>
      <c r="F345" s="227"/>
      <c r="G345" s="227"/>
      <c r="H345" s="227"/>
      <c r="I345" s="228"/>
      <c r="J345" s="1"/>
    </row>
    <row r="346" spans="1:10" ht="15.75" customHeight="1" x14ac:dyDescent="0.25">
      <c r="A346" s="119"/>
      <c r="B346" s="120"/>
      <c r="C346" s="120"/>
      <c r="D346" s="120"/>
      <c r="E346" s="120"/>
      <c r="F346" s="120"/>
      <c r="G346" s="120"/>
      <c r="H346" s="120"/>
      <c r="I346" s="121"/>
      <c r="J346" s="1"/>
    </row>
    <row r="347" spans="1:10" ht="24" customHeight="1" x14ac:dyDescent="0.25">
      <c r="A347" s="256" t="s">
        <v>401</v>
      </c>
      <c r="B347" s="256"/>
      <c r="C347" s="256"/>
      <c r="D347" s="256"/>
      <c r="E347" s="256"/>
      <c r="F347" s="256"/>
      <c r="G347" s="256"/>
      <c r="H347" s="256"/>
      <c r="I347" s="256"/>
      <c r="J347" s="1"/>
    </row>
    <row r="348" spans="1:10" ht="33" hidden="1" customHeight="1" x14ac:dyDescent="0.25">
      <c r="A348" s="256"/>
      <c r="B348" s="256"/>
      <c r="C348" s="256"/>
      <c r="D348" s="256"/>
      <c r="E348" s="256"/>
      <c r="F348" s="256"/>
      <c r="G348" s="256"/>
      <c r="H348" s="256"/>
      <c r="I348" s="256"/>
      <c r="J348" s="1"/>
    </row>
    <row r="349" spans="1:10" ht="69" customHeight="1" x14ac:dyDescent="0.25">
      <c r="A349" s="137" t="s">
        <v>399</v>
      </c>
      <c r="B349" s="138"/>
      <c r="C349" s="138"/>
      <c r="D349" s="138"/>
      <c r="E349" s="91" t="s">
        <v>418</v>
      </c>
      <c r="F349" s="91"/>
      <c r="G349" s="91"/>
      <c r="H349" s="91"/>
      <c r="I349" s="92"/>
      <c r="J349" s="1"/>
    </row>
    <row r="350" spans="1:10" ht="69" customHeight="1" thickBot="1" x14ac:dyDescent="0.3">
      <c r="A350" s="139" t="s">
        <v>400</v>
      </c>
      <c r="B350" s="140"/>
      <c r="C350" s="140"/>
      <c r="D350" s="140"/>
      <c r="E350" s="91" t="s">
        <v>418</v>
      </c>
      <c r="F350" s="91"/>
      <c r="G350" s="91"/>
      <c r="H350" s="91"/>
      <c r="I350" s="92"/>
      <c r="J350" s="1"/>
    </row>
    <row r="351" spans="1:10" ht="36.75" customHeight="1" x14ac:dyDescent="0.25">
      <c r="A351" s="257" t="s">
        <v>406</v>
      </c>
      <c r="B351" s="258"/>
      <c r="C351" s="258"/>
      <c r="D351" s="258"/>
      <c r="E351" s="258"/>
      <c r="F351" s="258"/>
      <c r="G351" s="258"/>
      <c r="H351" s="258"/>
      <c r="I351" s="258"/>
      <c r="J351" s="1"/>
    </row>
    <row r="352" spans="1:10" ht="99.6" customHeight="1" x14ac:dyDescent="0.25">
      <c r="A352" s="224" t="s">
        <v>408</v>
      </c>
      <c r="B352" s="225"/>
      <c r="C352" s="225"/>
      <c r="D352" s="225"/>
      <c r="E352" s="225"/>
      <c r="F352" s="225"/>
      <c r="G352" s="225"/>
      <c r="H352" s="225"/>
      <c r="I352" s="225"/>
      <c r="J352" s="1"/>
    </row>
    <row r="353" spans="1:12" ht="30.75" customHeight="1" x14ac:dyDescent="0.25">
      <c r="A353" s="185" t="s">
        <v>69</v>
      </c>
      <c r="B353" s="185"/>
      <c r="C353" s="185"/>
      <c r="D353" s="185"/>
      <c r="E353" s="185"/>
      <c r="F353" s="185"/>
      <c r="G353" s="185"/>
      <c r="H353" s="185"/>
      <c r="I353" s="185"/>
      <c r="J353" s="1"/>
    </row>
    <row r="354" spans="1:12" ht="27" customHeight="1" x14ac:dyDescent="0.25">
      <c r="A354" s="122" t="s">
        <v>44</v>
      </c>
      <c r="B354" s="122"/>
      <c r="C354" s="122"/>
      <c r="D354" s="122"/>
      <c r="E354" s="122"/>
      <c r="F354" s="122"/>
      <c r="G354" s="122"/>
      <c r="H354" s="122"/>
      <c r="I354" s="122"/>
      <c r="J354" s="1"/>
    </row>
    <row r="355" spans="1:12" ht="23.25" customHeight="1" x14ac:dyDescent="0.25">
      <c r="A355" s="123" t="s">
        <v>45</v>
      </c>
      <c r="B355" s="123"/>
      <c r="C355" s="123"/>
      <c r="D355" s="123"/>
      <c r="E355" s="123"/>
      <c r="F355" s="123"/>
      <c r="G355" s="123"/>
      <c r="H355" s="123"/>
      <c r="I355" s="123"/>
      <c r="J355" s="1"/>
    </row>
    <row r="356" spans="1:12" ht="34.5" customHeight="1" x14ac:dyDescent="0.25">
      <c r="A356" s="184" t="s">
        <v>46</v>
      </c>
      <c r="B356" s="184"/>
      <c r="C356" s="184"/>
      <c r="D356" s="184"/>
      <c r="E356" s="184"/>
      <c r="F356" s="184"/>
      <c r="G356" s="184"/>
      <c r="H356" s="184"/>
      <c r="I356" s="184"/>
      <c r="J356" s="1"/>
    </row>
    <row r="357" spans="1:12" ht="23.25" customHeight="1" x14ac:dyDescent="0.25">
      <c r="A357" s="130" t="s">
        <v>366</v>
      </c>
      <c r="B357" s="130"/>
      <c r="C357" s="130"/>
      <c r="D357" s="130"/>
      <c r="E357" s="130"/>
      <c r="F357" s="130"/>
      <c r="G357" s="130"/>
      <c r="H357" s="130"/>
      <c r="I357" s="1"/>
      <c r="J357" s="1"/>
    </row>
    <row r="358" spans="1:12" ht="28.5" customHeight="1" x14ac:dyDescent="0.25">
      <c r="A358" s="184" t="s">
        <v>367</v>
      </c>
      <c r="B358" s="184"/>
      <c r="C358" s="184"/>
      <c r="D358" s="184"/>
      <c r="E358" s="184"/>
      <c r="F358" s="184"/>
      <c r="G358" s="184"/>
      <c r="H358" s="184"/>
      <c r="I358" s="184"/>
      <c r="J358" s="1"/>
    </row>
    <row r="359" spans="1:12" ht="20.45" customHeight="1" thickBot="1" x14ac:dyDescent="0.3">
      <c r="A359" s="200" t="s">
        <v>375</v>
      </c>
      <c r="B359" s="200"/>
      <c r="C359" s="200"/>
      <c r="D359" s="200"/>
      <c r="E359" s="200"/>
      <c r="F359" s="200"/>
      <c r="G359" s="200"/>
      <c r="H359" s="1"/>
      <c r="I359" s="1"/>
      <c r="J359" s="1"/>
    </row>
    <row r="360" spans="1:12" ht="88.5" customHeight="1" thickBot="1" x14ac:dyDescent="0.3">
      <c r="A360" s="50" t="s">
        <v>5</v>
      </c>
      <c r="B360" s="199" t="s">
        <v>70</v>
      </c>
      <c r="C360" s="242"/>
      <c r="D360" s="243"/>
      <c r="E360" s="199" t="s">
        <v>373</v>
      </c>
      <c r="F360" s="191"/>
      <c r="G360" s="191"/>
      <c r="H360" s="191"/>
      <c r="I360" s="192"/>
      <c r="J360" s="5"/>
      <c r="L360" s="14"/>
    </row>
    <row r="361" spans="1:12" ht="15.75" x14ac:dyDescent="0.25">
      <c r="A361" s="69"/>
      <c r="B361" s="244"/>
      <c r="C361" s="244"/>
      <c r="D361" s="244"/>
      <c r="E361" s="188"/>
      <c r="F361" s="188"/>
      <c r="G361" s="188"/>
      <c r="H361" s="188"/>
      <c r="I361" s="189"/>
      <c r="J361" s="3"/>
    </row>
    <row r="362" spans="1:12" ht="15.75" x14ac:dyDescent="0.25">
      <c r="A362" s="67"/>
      <c r="B362" s="182"/>
      <c r="C362" s="111"/>
      <c r="D362" s="183"/>
      <c r="E362" s="125"/>
      <c r="F362" s="125"/>
      <c r="G362" s="125"/>
      <c r="H362" s="125"/>
      <c r="I362" s="126"/>
      <c r="J362" s="3"/>
    </row>
    <row r="363" spans="1:12" ht="15.75" x14ac:dyDescent="0.25">
      <c r="A363" s="67"/>
      <c r="B363" s="182"/>
      <c r="C363" s="111"/>
      <c r="D363" s="183"/>
      <c r="E363" s="125"/>
      <c r="F363" s="125"/>
      <c r="G363" s="125"/>
      <c r="H363" s="125"/>
      <c r="I363" s="126"/>
      <c r="J363" s="3"/>
    </row>
    <row r="364" spans="1:12" ht="16.5" thickBot="1" x14ac:dyDescent="0.3">
      <c r="A364" s="68"/>
      <c r="B364" s="193"/>
      <c r="C364" s="194"/>
      <c r="D364" s="195"/>
      <c r="E364" s="128"/>
      <c r="F364" s="128"/>
      <c r="G364" s="128"/>
      <c r="H364" s="128"/>
      <c r="I364" s="129"/>
      <c r="J364" s="3"/>
    </row>
    <row r="365" spans="1:12" ht="31.5" customHeight="1" x14ac:dyDescent="0.25">
      <c r="A365" s="99" t="s">
        <v>376</v>
      </c>
      <c r="B365" s="99"/>
      <c r="C365" s="99"/>
      <c r="D365" s="99"/>
      <c r="E365" s="99"/>
      <c r="F365" s="99"/>
      <c r="G365" s="99"/>
      <c r="H365" s="99"/>
      <c r="I365" s="99"/>
      <c r="J365" s="4"/>
    </row>
    <row r="366" spans="1:12" ht="17.25" customHeight="1" x14ac:dyDescent="0.25">
      <c r="A366" s="99"/>
      <c r="B366" s="99"/>
      <c r="C366" s="99"/>
      <c r="D366" s="99"/>
      <c r="E366" s="99"/>
      <c r="F366" s="99"/>
      <c r="G366" s="99"/>
      <c r="H366" s="99"/>
      <c r="I366" s="99"/>
      <c r="J366" s="4"/>
    </row>
    <row r="367" spans="1:12" ht="16.5" thickBot="1" x14ac:dyDescent="0.3">
      <c r="A367" s="200" t="s">
        <v>377</v>
      </c>
      <c r="B367" s="200"/>
      <c r="C367" s="200"/>
      <c r="D367" s="200"/>
      <c r="E367" s="200"/>
      <c r="F367" s="200"/>
      <c r="G367" s="200"/>
      <c r="H367" s="19"/>
      <c r="I367" s="4"/>
      <c r="J367" s="4"/>
    </row>
    <row r="368" spans="1:12" ht="81" customHeight="1" thickBot="1" x14ac:dyDescent="0.3">
      <c r="A368" s="50" t="s">
        <v>5</v>
      </c>
      <c r="B368" s="190" t="s">
        <v>71</v>
      </c>
      <c r="C368" s="242"/>
      <c r="D368" s="243"/>
      <c r="E368" s="190" t="s">
        <v>368</v>
      </c>
      <c r="F368" s="191"/>
      <c r="G368" s="191"/>
      <c r="H368" s="191"/>
      <c r="I368" s="192"/>
      <c r="J368" s="4"/>
    </row>
    <row r="369" spans="1:10" ht="15.75" x14ac:dyDescent="0.25">
      <c r="A369" s="73"/>
      <c r="B369" s="186"/>
      <c r="C369" s="187"/>
      <c r="D369" s="187"/>
      <c r="E369" s="196"/>
      <c r="F369" s="196"/>
      <c r="G369" s="196"/>
      <c r="H369" s="196"/>
      <c r="I369" s="197"/>
      <c r="J369" s="4"/>
    </row>
    <row r="370" spans="1:10" ht="15.75" x14ac:dyDescent="0.25">
      <c r="A370" s="71"/>
      <c r="B370" s="111"/>
      <c r="C370" s="111"/>
      <c r="D370" s="183"/>
      <c r="E370" s="125"/>
      <c r="F370" s="125"/>
      <c r="G370" s="125"/>
      <c r="H370" s="125"/>
      <c r="I370" s="126"/>
      <c r="J370" s="4"/>
    </row>
    <row r="371" spans="1:10" ht="15.75" x14ac:dyDescent="0.25">
      <c r="A371" s="71"/>
      <c r="B371" s="111"/>
      <c r="C371" s="111"/>
      <c r="D371" s="183"/>
      <c r="E371" s="125"/>
      <c r="F371" s="125"/>
      <c r="G371" s="125"/>
      <c r="H371" s="125"/>
      <c r="I371" s="126"/>
      <c r="J371" s="4"/>
    </row>
    <row r="372" spans="1:10" ht="16.5" thickBot="1" x14ac:dyDescent="0.3">
      <c r="A372" s="72"/>
      <c r="B372" s="194"/>
      <c r="C372" s="194"/>
      <c r="D372" s="195"/>
      <c r="E372" s="128"/>
      <c r="F372" s="128"/>
      <c r="G372" s="128"/>
      <c r="H372" s="128"/>
      <c r="I372" s="129"/>
      <c r="J372" s="4"/>
    </row>
    <row r="373" spans="1:10" s="21" customFormat="1" ht="16.5" customHeight="1" x14ac:dyDescent="0.25">
      <c r="A373" s="124" t="s">
        <v>378</v>
      </c>
      <c r="B373" s="124"/>
      <c r="C373" s="124"/>
      <c r="D373" s="124"/>
      <c r="E373" s="124"/>
      <c r="F373" s="124"/>
      <c r="G373" s="124"/>
      <c r="H373" s="124"/>
      <c r="I373" s="124"/>
      <c r="J373" s="20"/>
    </row>
    <row r="374" spans="1:10" s="21" customFormat="1" ht="15.75" x14ac:dyDescent="0.25">
      <c r="A374" s="1"/>
      <c r="B374" s="127"/>
      <c r="C374" s="127"/>
      <c r="D374" s="127"/>
      <c r="E374" s="127"/>
      <c r="F374" s="127"/>
      <c r="G374" s="127"/>
      <c r="H374" s="127"/>
      <c r="I374" s="127"/>
      <c r="J374" s="20"/>
    </row>
    <row r="375" spans="1:10" s="21" customFormat="1" ht="16.5" thickBot="1" x14ac:dyDescent="0.3">
      <c r="A375" s="200" t="s">
        <v>380</v>
      </c>
      <c r="B375" s="200"/>
      <c r="C375" s="200"/>
      <c r="D375" s="200"/>
      <c r="E375" s="200"/>
      <c r="F375" s="200"/>
      <c r="G375" s="200"/>
      <c r="H375" s="200"/>
      <c r="I375" s="200"/>
      <c r="J375" s="20"/>
    </row>
    <row r="376" spans="1:10" s="21" customFormat="1" ht="31.5" customHeight="1" thickBot="1" x14ac:dyDescent="0.3">
      <c r="A376" s="63" t="s">
        <v>5</v>
      </c>
      <c r="B376" s="107" t="s">
        <v>369</v>
      </c>
      <c r="C376" s="107"/>
      <c r="D376" s="108"/>
      <c r="E376" s="106" t="s">
        <v>72</v>
      </c>
      <c r="F376" s="107"/>
      <c r="G376" s="107"/>
      <c r="H376" s="107"/>
      <c r="I376" s="108"/>
      <c r="J376" s="20"/>
    </row>
    <row r="377" spans="1:10" s="21" customFormat="1" ht="15.75" customHeight="1" x14ac:dyDescent="0.25">
      <c r="A377" s="64"/>
      <c r="B377" s="178"/>
      <c r="C377" s="179"/>
      <c r="D377" s="179"/>
      <c r="E377" s="179"/>
      <c r="F377" s="179"/>
      <c r="G377" s="179"/>
      <c r="H377" s="179"/>
      <c r="I377" s="181"/>
      <c r="J377" s="20"/>
    </row>
    <row r="378" spans="1:10" s="21" customFormat="1" ht="15.75" x14ac:dyDescent="0.25">
      <c r="A378" s="65"/>
      <c r="B378" s="180"/>
      <c r="C378" s="91"/>
      <c r="D378" s="91"/>
      <c r="E378" s="91"/>
      <c r="F378" s="91"/>
      <c r="G378" s="91"/>
      <c r="H378" s="91"/>
      <c r="I378" s="92"/>
      <c r="J378" s="20"/>
    </row>
    <row r="379" spans="1:10" s="21" customFormat="1" ht="15.75" x14ac:dyDescent="0.25">
      <c r="A379" s="65"/>
      <c r="B379" s="180"/>
      <c r="C379" s="91"/>
      <c r="D379" s="91"/>
      <c r="E379" s="91"/>
      <c r="F379" s="91"/>
      <c r="G379" s="91"/>
      <c r="H379" s="91"/>
      <c r="I379" s="92"/>
      <c r="J379" s="20"/>
    </row>
    <row r="380" spans="1:10" s="21" customFormat="1" ht="15.75" x14ac:dyDescent="0.25">
      <c r="A380" s="65"/>
      <c r="B380" s="180"/>
      <c r="C380" s="91"/>
      <c r="D380" s="91"/>
      <c r="E380" s="91"/>
      <c r="F380" s="91"/>
      <c r="G380" s="91"/>
      <c r="H380" s="91"/>
      <c r="I380" s="92"/>
      <c r="J380" s="20"/>
    </row>
    <row r="381" spans="1:10" s="21" customFormat="1" ht="16.5" thickBot="1" x14ac:dyDescent="0.3">
      <c r="A381" s="66"/>
      <c r="B381" s="131"/>
      <c r="C381" s="132"/>
      <c r="D381" s="132"/>
      <c r="E381" s="132"/>
      <c r="F381" s="132"/>
      <c r="G381" s="132"/>
      <c r="H381" s="132"/>
      <c r="I381" s="133"/>
      <c r="J381" s="20"/>
    </row>
    <row r="382" spans="1:10" s="21" customFormat="1" ht="15.75" customHeight="1" x14ac:dyDescent="0.25">
      <c r="A382" s="135" t="s">
        <v>379</v>
      </c>
      <c r="B382" s="135"/>
      <c r="C382" s="135"/>
      <c r="D382" s="135"/>
      <c r="E382" s="135"/>
      <c r="F382" s="135"/>
      <c r="G382" s="135"/>
      <c r="H382" s="135"/>
      <c r="I382" s="135"/>
      <c r="J382" s="20"/>
    </row>
    <row r="383" spans="1:10" s="21" customFormat="1" ht="27.75" customHeight="1" x14ac:dyDescent="0.25">
      <c r="A383" s="135"/>
      <c r="B383" s="135"/>
      <c r="C383" s="135"/>
      <c r="D383" s="135"/>
      <c r="E383" s="135"/>
      <c r="F383" s="135"/>
      <c r="G383" s="135"/>
      <c r="H383" s="135"/>
      <c r="I383" s="135"/>
      <c r="J383" s="20"/>
    </row>
    <row r="384" spans="1:10" s="21" customFormat="1" ht="15.75" customHeight="1" x14ac:dyDescent="0.25">
      <c r="A384" s="135"/>
      <c r="B384" s="135"/>
      <c r="C384" s="135"/>
      <c r="D384" s="135"/>
      <c r="E384" s="135"/>
      <c r="F384" s="135"/>
      <c r="G384" s="135"/>
      <c r="H384" s="135"/>
      <c r="I384" s="135"/>
      <c r="J384" s="20"/>
    </row>
    <row r="385" spans="1:10" ht="15.75" customHeight="1" thickBot="1" x14ac:dyDescent="0.3">
      <c r="A385" s="134" t="s">
        <v>381</v>
      </c>
      <c r="B385" s="134"/>
      <c r="C385" s="134"/>
      <c r="D385" s="134"/>
      <c r="E385" s="134"/>
      <c r="F385" s="134"/>
      <c r="G385" s="134"/>
      <c r="H385" s="134"/>
      <c r="I385" s="134"/>
      <c r="J385" s="6"/>
    </row>
    <row r="386" spans="1:10" ht="31.5" customHeight="1" thickBot="1" x14ac:dyDescent="0.3">
      <c r="A386" s="61" t="s">
        <v>5</v>
      </c>
      <c r="B386" s="106" t="s">
        <v>11</v>
      </c>
      <c r="C386" s="107"/>
      <c r="D386" s="107"/>
      <c r="E386" s="107"/>
      <c r="F386" s="107"/>
      <c r="G386" s="107"/>
      <c r="H386" s="107"/>
      <c r="I386" s="108"/>
      <c r="J386" s="2"/>
    </row>
    <row r="387" spans="1:10" ht="15.75" x14ac:dyDescent="0.25">
      <c r="A387" s="70"/>
      <c r="B387" s="109"/>
      <c r="C387" s="109"/>
      <c r="D387" s="109"/>
      <c r="E387" s="109"/>
      <c r="F387" s="109"/>
      <c r="G387" s="109"/>
      <c r="H387" s="109"/>
      <c r="I387" s="110"/>
      <c r="J387" s="3"/>
    </row>
    <row r="388" spans="1:10" ht="15.75" x14ac:dyDescent="0.25">
      <c r="A388" s="71"/>
      <c r="B388" s="111"/>
      <c r="C388" s="111"/>
      <c r="D388" s="111"/>
      <c r="E388" s="111"/>
      <c r="F388" s="111"/>
      <c r="G388" s="111"/>
      <c r="H388" s="111"/>
      <c r="I388" s="112"/>
      <c r="J388" s="3"/>
    </row>
    <row r="389" spans="1:10" ht="15.75" x14ac:dyDescent="0.25">
      <c r="A389" s="71"/>
      <c r="B389" s="111"/>
      <c r="C389" s="111"/>
      <c r="D389" s="111"/>
      <c r="E389" s="111"/>
      <c r="F389" s="111"/>
      <c r="G389" s="111"/>
      <c r="H389" s="111"/>
      <c r="I389" s="112"/>
      <c r="J389" s="3"/>
    </row>
    <row r="390" spans="1:10" ht="15.75" x14ac:dyDescent="0.25">
      <c r="A390" s="71"/>
      <c r="B390" s="111"/>
      <c r="C390" s="111"/>
      <c r="D390" s="111"/>
      <c r="E390" s="111"/>
      <c r="F390" s="111"/>
      <c r="G390" s="111"/>
      <c r="H390" s="111"/>
      <c r="I390" s="112"/>
      <c r="J390" s="3"/>
    </row>
    <row r="391" spans="1:10" ht="15.75" x14ac:dyDescent="0.25">
      <c r="A391" s="71"/>
      <c r="B391" s="111"/>
      <c r="C391" s="111"/>
      <c r="D391" s="111"/>
      <c r="E391" s="111"/>
      <c r="F391" s="111"/>
      <c r="G391" s="111"/>
      <c r="H391" s="111"/>
      <c r="I391" s="112"/>
      <c r="J391" s="3"/>
    </row>
    <row r="392" spans="1:10" ht="15.75" x14ac:dyDescent="0.25">
      <c r="A392" s="71"/>
      <c r="B392" s="111"/>
      <c r="C392" s="111"/>
      <c r="D392" s="111"/>
      <c r="E392" s="111"/>
      <c r="F392" s="111"/>
      <c r="G392" s="111"/>
      <c r="H392" s="111"/>
      <c r="I392" s="112"/>
      <c r="J392" s="3"/>
    </row>
    <row r="393" spans="1:10" ht="15.75" x14ac:dyDescent="0.25">
      <c r="A393" s="71"/>
      <c r="B393" s="111"/>
      <c r="C393" s="111"/>
      <c r="D393" s="111"/>
      <c r="E393" s="111"/>
      <c r="F393" s="111"/>
      <c r="G393" s="111"/>
      <c r="H393" s="111"/>
      <c r="I393" s="112"/>
      <c r="J393" s="3"/>
    </row>
    <row r="394" spans="1:10" ht="15.75" x14ac:dyDescent="0.25">
      <c r="A394" s="71"/>
      <c r="B394" s="111"/>
      <c r="C394" s="111"/>
      <c r="D394" s="111"/>
      <c r="E394" s="111"/>
      <c r="F394" s="111"/>
      <c r="G394" s="111"/>
      <c r="H394" s="111"/>
      <c r="I394" s="112"/>
      <c r="J394" s="3"/>
    </row>
    <row r="395" spans="1:10" ht="16.5" thickBot="1" x14ac:dyDescent="0.3">
      <c r="A395" s="72"/>
      <c r="B395" s="113"/>
      <c r="C395" s="113"/>
      <c r="D395" s="113"/>
      <c r="E395" s="113"/>
      <c r="F395" s="113"/>
      <c r="G395" s="113"/>
      <c r="H395" s="113"/>
      <c r="I395" s="114"/>
      <c r="J395" s="3"/>
    </row>
    <row r="396" spans="1:10" ht="20.25" customHeight="1" x14ac:dyDescent="0.25">
      <c r="A396" s="99" t="s">
        <v>382</v>
      </c>
      <c r="B396" s="99"/>
      <c r="C396" s="99"/>
      <c r="D396" s="99"/>
      <c r="E396" s="99"/>
      <c r="F396" s="99"/>
      <c r="G396" s="99"/>
      <c r="H396" s="99"/>
      <c r="I396" s="99"/>
      <c r="J396" s="4"/>
    </row>
    <row r="397" spans="1:10" ht="15.75" customHeight="1" x14ac:dyDescent="0.25">
      <c r="A397" s="99"/>
      <c r="B397" s="99"/>
      <c r="C397" s="99"/>
      <c r="D397" s="99"/>
      <c r="E397" s="99"/>
      <c r="F397" s="99"/>
      <c r="G397" s="99"/>
      <c r="H397" s="99"/>
      <c r="I397" s="99"/>
      <c r="J397" s="4"/>
    </row>
    <row r="398" spans="1:10" ht="16.5" thickBot="1" x14ac:dyDescent="0.3">
      <c r="A398" s="221" t="s">
        <v>47</v>
      </c>
      <c r="B398" s="221"/>
      <c r="C398" s="221"/>
      <c r="D398" s="221"/>
      <c r="E398" s="221"/>
      <c r="F398" s="221"/>
      <c r="G398" s="221"/>
      <c r="H398" s="221"/>
      <c r="I398" s="1"/>
      <c r="J398" s="1"/>
    </row>
    <row r="399" spans="1:10" ht="31.5" customHeight="1" thickBot="1" x14ac:dyDescent="0.3">
      <c r="A399" s="61" t="s">
        <v>5</v>
      </c>
      <c r="B399" s="239" t="s">
        <v>11</v>
      </c>
      <c r="C399" s="240"/>
      <c r="D399" s="240"/>
      <c r="E399" s="240"/>
      <c r="F399" s="240"/>
      <c r="G399" s="241"/>
      <c r="H399" s="100" t="s">
        <v>370</v>
      </c>
      <c r="I399" s="101"/>
      <c r="J399" s="2"/>
    </row>
    <row r="400" spans="1:10" ht="15.75" x14ac:dyDescent="0.25">
      <c r="A400" s="60">
        <v>1</v>
      </c>
      <c r="B400" s="218" t="s">
        <v>419</v>
      </c>
      <c r="C400" s="219"/>
      <c r="D400" s="219"/>
      <c r="E400" s="219"/>
      <c r="F400" s="219"/>
      <c r="G400" s="186"/>
      <c r="H400" s="102">
        <v>13</v>
      </c>
      <c r="I400" s="103"/>
      <c r="J400" s="62"/>
    </row>
    <row r="401" spans="1:10" ht="15.75" x14ac:dyDescent="0.25">
      <c r="A401" s="17">
        <v>2</v>
      </c>
      <c r="B401" s="95" t="s">
        <v>420</v>
      </c>
      <c r="C401" s="220"/>
      <c r="D401" s="220"/>
      <c r="E401" s="220"/>
      <c r="F401" s="220"/>
      <c r="G401" s="96"/>
      <c r="H401" s="104">
        <v>1</v>
      </c>
      <c r="I401" s="105"/>
      <c r="J401" s="3"/>
    </row>
    <row r="402" spans="1:10" ht="15.75" x14ac:dyDescent="0.25">
      <c r="A402" s="17">
        <v>3</v>
      </c>
      <c r="B402" s="95" t="s">
        <v>421</v>
      </c>
      <c r="C402" s="220"/>
      <c r="D402" s="220"/>
      <c r="E402" s="220"/>
      <c r="F402" s="220"/>
      <c r="G402" s="96"/>
      <c r="H402" s="104">
        <v>1</v>
      </c>
      <c r="I402" s="105"/>
      <c r="J402" s="3"/>
    </row>
    <row r="403" spans="1:10" ht="15.75" x14ac:dyDescent="0.25">
      <c r="A403" s="17"/>
      <c r="B403" s="95"/>
      <c r="C403" s="220"/>
      <c r="D403" s="220"/>
      <c r="E403" s="220"/>
      <c r="F403" s="220"/>
      <c r="G403" s="96"/>
      <c r="H403" s="93"/>
      <c r="I403" s="94"/>
      <c r="J403" s="3"/>
    </row>
    <row r="404" spans="1:10" ht="15.75" x14ac:dyDescent="0.25">
      <c r="A404" s="17"/>
      <c r="B404" s="95"/>
      <c r="C404" s="220"/>
      <c r="D404" s="220"/>
      <c r="E404" s="220"/>
      <c r="F404" s="220"/>
      <c r="G404" s="96"/>
      <c r="H404" s="93"/>
      <c r="I404" s="94"/>
      <c r="J404" s="3"/>
    </row>
    <row r="405" spans="1:10" ht="15.75" x14ac:dyDescent="0.25">
      <c r="A405" s="17"/>
      <c r="B405" s="95"/>
      <c r="C405" s="220"/>
      <c r="D405" s="220"/>
      <c r="E405" s="220"/>
      <c r="F405" s="220"/>
      <c r="G405" s="96"/>
      <c r="H405" s="93"/>
      <c r="I405" s="94"/>
      <c r="J405" s="3"/>
    </row>
    <row r="406" spans="1:10" ht="15.75" x14ac:dyDescent="0.25">
      <c r="A406" s="17"/>
      <c r="B406" s="95"/>
      <c r="C406" s="220"/>
      <c r="D406" s="220"/>
      <c r="E406" s="220"/>
      <c r="F406" s="220"/>
      <c r="G406" s="96"/>
      <c r="H406" s="93"/>
      <c r="I406" s="94"/>
      <c r="J406" s="3"/>
    </row>
    <row r="407" spans="1:10" ht="15.75" x14ac:dyDescent="0.25">
      <c r="A407" s="17"/>
      <c r="B407" s="95"/>
      <c r="C407" s="220"/>
      <c r="D407" s="220"/>
      <c r="E407" s="220"/>
      <c r="F407" s="220"/>
      <c r="G407" s="96"/>
      <c r="H407" s="93"/>
      <c r="I407" s="94"/>
      <c r="J407" s="3"/>
    </row>
    <row r="408" spans="1:10" ht="15.75" x14ac:dyDescent="0.25">
      <c r="A408" s="17"/>
      <c r="B408" s="95"/>
      <c r="C408" s="220"/>
      <c r="D408" s="220"/>
      <c r="E408" s="220"/>
      <c r="F408" s="220"/>
      <c r="G408" s="96"/>
      <c r="H408" s="95"/>
      <c r="I408" s="96"/>
      <c r="J408" s="3"/>
    </row>
    <row r="409" spans="1:10" ht="15.75" x14ac:dyDescent="0.25">
      <c r="A409" s="7"/>
      <c r="B409" s="8"/>
      <c r="C409" s="8"/>
      <c r="D409" s="8"/>
      <c r="E409" s="8"/>
      <c r="F409" s="8"/>
      <c r="G409" s="8"/>
      <c r="H409" s="8"/>
      <c r="I409" s="3"/>
      <c r="J409" s="3"/>
    </row>
    <row r="410" spans="1:10" ht="15.75" x14ac:dyDescent="0.25">
      <c r="A410" s="1"/>
      <c r="B410" s="1"/>
      <c r="C410" s="1"/>
      <c r="D410" s="1"/>
      <c r="E410" s="1"/>
      <c r="F410" s="1"/>
      <c r="G410" s="1"/>
      <c r="H410" s="1"/>
      <c r="I410" s="1"/>
      <c r="J410" s="1"/>
    </row>
    <row r="411" spans="1:10" ht="199.5" customHeight="1" x14ac:dyDescent="0.25">
      <c r="A411" s="149" t="s">
        <v>371</v>
      </c>
      <c r="B411" s="149"/>
      <c r="C411" s="149"/>
      <c r="D411" s="149"/>
      <c r="E411" s="149"/>
      <c r="F411" s="149"/>
      <c r="G411" s="149"/>
      <c r="H411" s="149"/>
      <c r="I411" s="149"/>
      <c r="J411" s="9"/>
    </row>
    <row r="412" spans="1:10" ht="15.75" x14ac:dyDescent="0.25">
      <c r="A412" s="149" t="s">
        <v>73</v>
      </c>
      <c r="B412" s="150"/>
      <c r="C412" s="150"/>
      <c r="D412" s="150"/>
      <c r="E412" s="150"/>
      <c r="F412" s="150"/>
      <c r="G412" s="150"/>
      <c r="H412" s="150"/>
      <c r="I412" s="150"/>
      <c r="J412" s="1"/>
    </row>
    <row r="413" spans="1:10" x14ac:dyDescent="0.25">
      <c r="A413" s="150"/>
      <c r="B413" s="150"/>
      <c r="C413" s="150"/>
      <c r="D413" s="150"/>
      <c r="E413" s="150"/>
      <c r="F413" s="150"/>
      <c r="G413" s="150"/>
      <c r="H413" s="150"/>
      <c r="I413" s="150"/>
    </row>
    <row r="414" spans="1:10" x14ac:dyDescent="0.25">
      <c r="A414" s="150"/>
      <c r="B414" s="150"/>
      <c r="C414" s="150"/>
      <c r="D414" s="150"/>
      <c r="E414" s="150"/>
      <c r="F414" s="150"/>
      <c r="G414" s="150"/>
      <c r="H414" s="150"/>
      <c r="I414" s="150"/>
    </row>
    <row r="415" spans="1:10" x14ac:dyDescent="0.25">
      <c r="A415" s="150"/>
      <c r="B415" s="150"/>
      <c r="C415" s="150"/>
      <c r="D415" s="150"/>
      <c r="E415" s="150"/>
      <c r="F415" s="150"/>
      <c r="G415" s="150"/>
      <c r="H415" s="150"/>
      <c r="I415" s="150"/>
    </row>
    <row r="416" spans="1:10" x14ac:dyDescent="0.25">
      <c r="A416" s="150"/>
      <c r="B416" s="150"/>
      <c r="C416" s="150"/>
      <c r="D416" s="150"/>
      <c r="E416" s="150"/>
      <c r="F416" s="150"/>
      <c r="G416" s="150"/>
      <c r="H416" s="150"/>
      <c r="I416" s="150"/>
    </row>
    <row r="417" spans="1:9" x14ac:dyDescent="0.25">
      <c r="A417" s="150"/>
      <c r="B417" s="150"/>
      <c r="C417" s="150"/>
      <c r="D417" s="150"/>
      <c r="E417" s="150"/>
      <c r="F417" s="150"/>
      <c r="G417" s="150"/>
      <c r="H417" s="150"/>
      <c r="I417" s="150"/>
    </row>
    <row r="418" spans="1:9" x14ac:dyDescent="0.25">
      <c r="A418" s="150"/>
      <c r="B418" s="150"/>
      <c r="C418" s="150"/>
      <c r="D418" s="150"/>
      <c r="E418" s="150"/>
      <c r="F418" s="150"/>
      <c r="G418" s="150"/>
      <c r="H418" s="150"/>
      <c r="I418" s="150"/>
    </row>
    <row r="419" spans="1:9" ht="82.5" customHeight="1" x14ac:dyDescent="0.25">
      <c r="A419" s="150"/>
      <c r="B419" s="150"/>
      <c r="C419" s="150"/>
      <c r="D419" s="150"/>
      <c r="E419" s="150"/>
      <c r="F419" s="150"/>
      <c r="G419" s="150"/>
      <c r="H419" s="150"/>
      <c r="I419" s="150"/>
    </row>
  </sheetData>
  <sheetProtection algorithmName="SHA-512" hashValue="jCUlrY4kwMPsbgjSp+smuB6t7AAEsSgLfEvqVqeV1ojGQCpkipHDuikkOkC2bgW70w6ANkKn5kv8qSyo6G2TNw==" saltValue="RyBB6ln9gMgKDlG0vavSRw==" spinCount="100000" sheet="1" formatCells="0" formatColumns="0" formatRows="0"/>
  <mergeCells count="431">
    <mergeCell ref="D11:E11"/>
    <mergeCell ref="D13:E13"/>
    <mergeCell ref="D12:E12"/>
    <mergeCell ref="F33:F34"/>
    <mergeCell ref="F16:I16"/>
    <mergeCell ref="F17:I17"/>
    <mergeCell ref="F18:I18"/>
    <mergeCell ref="B89:C89"/>
    <mergeCell ref="A37:C37"/>
    <mergeCell ref="B78:C78"/>
    <mergeCell ref="B79:C79"/>
    <mergeCell ref="B57:C57"/>
    <mergeCell ref="B58:C58"/>
    <mergeCell ref="A66:C66"/>
    <mergeCell ref="A73:C73"/>
    <mergeCell ref="A85:C85"/>
    <mergeCell ref="F19:I19"/>
    <mergeCell ref="F20:I20"/>
    <mergeCell ref="A17:E17"/>
    <mergeCell ref="A18:E18"/>
    <mergeCell ref="A19:E19"/>
    <mergeCell ref="A20:E20"/>
    <mergeCell ref="B80:C80"/>
    <mergeCell ref="B81:C81"/>
    <mergeCell ref="F21:I21"/>
    <mergeCell ref="B38:C38"/>
    <mergeCell ref="D14:E14"/>
    <mergeCell ref="D33:D34"/>
    <mergeCell ref="A33:A34"/>
    <mergeCell ref="A411:I411"/>
    <mergeCell ref="A16:E16"/>
    <mergeCell ref="B399:G399"/>
    <mergeCell ref="B360:D360"/>
    <mergeCell ref="B361:D361"/>
    <mergeCell ref="A31:I31"/>
    <mergeCell ref="H33:I33"/>
    <mergeCell ref="E371:I371"/>
    <mergeCell ref="A367:G367"/>
    <mergeCell ref="A358:I358"/>
    <mergeCell ref="A318:I318"/>
    <mergeCell ref="B368:D368"/>
    <mergeCell ref="B144:C144"/>
    <mergeCell ref="B145:C145"/>
    <mergeCell ref="B146:C146"/>
    <mergeCell ref="A328:I330"/>
    <mergeCell ref="A340:I344"/>
    <mergeCell ref="A347:I348"/>
    <mergeCell ref="A351:I351"/>
    <mergeCell ref="A398:H398"/>
    <mergeCell ref="B380:D380"/>
    <mergeCell ref="B133:C133"/>
    <mergeCell ref="B216:C216"/>
    <mergeCell ref="B217:C217"/>
    <mergeCell ref="B218:C218"/>
    <mergeCell ref="A198:C198"/>
    <mergeCell ref="A215:C215"/>
    <mergeCell ref="A232:C232"/>
    <mergeCell ref="A258:C258"/>
    <mergeCell ref="B143:C143"/>
    <mergeCell ref="A352:I352"/>
    <mergeCell ref="A345:I345"/>
    <mergeCell ref="B239:C239"/>
    <mergeCell ref="B199:C199"/>
    <mergeCell ref="B200:C200"/>
    <mergeCell ref="B201:C201"/>
    <mergeCell ref="B202:C202"/>
    <mergeCell ref="B203:C203"/>
    <mergeCell ref="B204:C204"/>
    <mergeCell ref="B205:C205"/>
    <mergeCell ref="B214:C214"/>
    <mergeCell ref="A339:I339"/>
    <mergeCell ref="B233:C233"/>
    <mergeCell ref="B400:G400"/>
    <mergeCell ref="B408:G408"/>
    <mergeCell ref="B401:G401"/>
    <mergeCell ref="B402:G402"/>
    <mergeCell ref="B403:G403"/>
    <mergeCell ref="B404:G404"/>
    <mergeCell ref="B405:G405"/>
    <mergeCell ref="B406:G406"/>
    <mergeCell ref="B407:G407"/>
    <mergeCell ref="A1:I1"/>
    <mergeCell ref="A26:I26"/>
    <mergeCell ref="B317:G317"/>
    <mergeCell ref="A359:G359"/>
    <mergeCell ref="C27:G27"/>
    <mergeCell ref="C29:I29"/>
    <mergeCell ref="A28:B28"/>
    <mergeCell ref="A21:E21"/>
    <mergeCell ref="A9:I9"/>
    <mergeCell ref="A4:I4"/>
    <mergeCell ref="A5:I5"/>
    <mergeCell ref="A7:I7"/>
    <mergeCell ref="A22:I24"/>
    <mergeCell ref="G33:G34"/>
    <mergeCell ref="B74:C74"/>
    <mergeCell ref="B86:C86"/>
    <mergeCell ref="B87:C87"/>
    <mergeCell ref="B88:C88"/>
    <mergeCell ref="B127:C127"/>
    <mergeCell ref="B128:C128"/>
    <mergeCell ref="B129:C129"/>
    <mergeCell ref="B130:C130"/>
    <mergeCell ref="B131:C131"/>
    <mergeCell ref="B132:C132"/>
    <mergeCell ref="A10:I10"/>
    <mergeCell ref="B39:C39"/>
    <mergeCell ref="B40:C40"/>
    <mergeCell ref="E360:I360"/>
    <mergeCell ref="E362:I362"/>
    <mergeCell ref="B363:D363"/>
    <mergeCell ref="B376:D376"/>
    <mergeCell ref="E376:I376"/>
    <mergeCell ref="A375:I375"/>
    <mergeCell ref="B33:C34"/>
    <mergeCell ref="B35:C35"/>
    <mergeCell ref="B134:C134"/>
    <mergeCell ref="B212:C212"/>
    <mergeCell ref="B213:C213"/>
    <mergeCell ref="B135:C135"/>
    <mergeCell ref="B136:C136"/>
    <mergeCell ref="B137:C137"/>
    <mergeCell ref="B138:C138"/>
    <mergeCell ref="B139:C139"/>
    <mergeCell ref="B140:C140"/>
    <mergeCell ref="B141:C141"/>
    <mergeCell ref="B142:C142"/>
    <mergeCell ref="B238:C238"/>
    <mergeCell ref="B56:C56"/>
    <mergeCell ref="B63:C63"/>
    <mergeCell ref="B64:C64"/>
    <mergeCell ref="B65:C65"/>
    <mergeCell ref="B71:C71"/>
    <mergeCell ref="B72:C72"/>
    <mergeCell ref="B377:D377"/>
    <mergeCell ref="B378:D378"/>
    <mergeCell ref="B379:D379"/>
    <mergeCell ref="E377:I377"/>
    <mergeCell ref="E378:I378"/>
    <mergeCell ref="E379:I379"/>
    <mergeCell ref="B362:D362"/>
    <mergeCell ref="A356:I356"/>
    <mergeCell ref="A353:I353"/>
    <mergeCell ref="B369:D369"/>
    <mergeCell ref="B370:D370"/>
    <mergeCell ref="E361:I361"/>
    <mergeCell ref="E363:I363"/>
    <mergeCell ref="E364:I364"/>
    <mergeCell ref="E368:I368"/>
    <mergeCell ref="B371:D371"/>
    <mergeCell ref="B364:D364"/>
    <mergeCell ref="B372:D372"/>
    <mergeCell ref="E369:I369"/>
    <mergeCell ref="B51:C51"/>
    <mergeCell ref="B52:C52"/>
    <mergeCell ref="B53:C53"/>
    <mergeCell ref="B54:C54"/>
    <mergeCell ref="B55:C55"/>
    <mergeCell ref="B59:C59"/>
    <mergeCell ref="B60:C60"/>
    <mergeCell ref="B61:C61"/>
    <mergeCell ref="B62:C62"/>
    <mergeCell ref="B234:C234"/>
    <mergeCell ref="B235:C235"/>
    <mergeCell ref="B47:C47"/>
    <mergeCell ref="B41:C41"/>
    <mergeCell ref="A30:I30"/>
    <mergeCell ref="A25:I25"/>
    <mergeCell ref="B43:C43"/>
    <mergeCell ref="B44:C44"/>
    <mergeCell ref="B45:C45"/>
    <mergeCell ref="B46:C46"/>
    <mergeCell ref="A36:C36"/>
    <mergeCell ref="E33:E34"/>
    <mergeCell ref="B42:C42"/>
    <mergeCell ref="B67:C67"/>
    <mergeCell ref="B68:C68"/>
    <mergeCell ref="B69:C69"/>
    <mergeCell ref="B70:C70"/>
    <mergeCell ref="B75:C75"/>
    <mergeCell ref="B76:C76"/>
    <mergeCell ref="B77:C77"/>
    <mergeCell ref="B48:C48"/>
    <mergeCell ref="B49:C49"/>
    <mergeCell ref="B50:C50"/>
    <mergeCell ref="B224:C224"/>
    <mergeCell ref="B225:C225"/>
    <mergeCell ref="B226:C226"/>
    <mergeCell ref="B227:C227"/>
    <mergeCell ref="B206:C206"/>
    <mergeCell ref="B207:C207"/>
    <mergeCell ref="B208:C208"/>
    <mergeCell ref="B209:C209"/>
    <mergeCell ref="B210:C210"/>
    <mergeCell ref="B211:C211"/>
    <mergeCell ref="B269:C269"/>
    <mergeCell ref="B248:C248"/>
    <mergeCell ref="B279:C279"/>
    <mergeCell ref="B280:C280"/>
    <mergeCell ref="B281:C281"/>
    <mergeCell ref="B282:C282"/>
    <mergeCell ref="B283:C283"/>
    <mergeCell ref="B284:C284"/>
    <mergeCell ref="B315:C315"/>
    <mergeCell ref="A313:C313"/>
    <mergeCell ref="B289:C289"/>
    <mergeCell ref="B290:C290"/>
    <mergeCell ref="B291:C291"/>
    <mergeCell ref="B292:C292"/>
    <mergeCell ref="B270:C270"/>
    <mergeCell ref="B271:C271"/>
    <mergeCell ref="B272:C272"/>
    <mergeCell ref="B273:C273"/>
    <mergeCell ref="B274:C274"/>
    <mergeCell ref="B275:C275"/>
    <mergeCell ref="B276:C276"/>
    <mergeCell ref="B277:C277"/>
    <mergeCell ref="B314:C314"/>
    <mergeCell ref="B262:C262"/>
    <mergeCell ref="B263:C263"/>
    <mergeCell ref="B267:C267"/>
    <mergeCell ref="B268:C268"/>
    <mergeCell ref="B252:C252"/>
    <mergeCell ref="B251:C251"/>
    <mergeCell ref="B253:C253"/>
    <mergeCell ref="B254:C254"/>
    <mergeCell ref="B255:C255"/>
    <mergeCell ref="B256:C256"/>
    <mergeCell ref="B266:C266"/>
    <mergeCell ref="A412:I419"/>
    <mergeCell ref="A321:I324"/>
    <mergeCell ref="A326:I326"/>
    <mergeCell ref="A32:I32"/>
    <mergeCell ref="C338:D338"/>
    <mergeCell ref="A335:A336"/>
    <mergeCell ref="B335:B336"/>
    <mergeCell ref="C335:E335"/>
    <mergeCell ref="F335:F336"/>
    <mergeCell ref="G335:H335"/>
    <mergeCell ref="C336:D336"/>
    <mergeCell ref="C337:D337"/>
    <mergeCell ref="B285:C285"/>
    <mergeCell ref="B286:C286"/>
    <mergeCell ref="B287:C287"/>
    <mergeCell ref="B288:C288"/>
    <mergeCell ref="B264:C264"/>
    <mergeCell ref="B265:C265"/>
    <mergeCell ref="A278:C278"/>
    <mergeCell ref="B249:C249"/>
    <mergeCell ref="B257:C257"/>
    <mergeCell ref="B259:C259"/>
    <mergeCell ref="B260:C260"/>
    <mergeCell ref="B261:C261"/>
    <mergeCell ref="B82:C82"/>
    <mergeCell ref="B83:C83"/>
    <mergeCell ref="B84:C84"/>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47:C147"/>
    <mergeCell ref="B148:C148"/>
    <mergeCell ref="B149:C149"/>
    <mergeCell ref="B150:C150"/>
    <mergeCell ref="B151:C151"/>
    <mergeCell ref="B152:C152"/>
    <mergeCell ref="A126:C126"/>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80:C180"/>
    <mergeCell ref="B181:C181"/>
    <mergeCell ref="B171:C171"/>
    <mergeCell ref="B172:C172"/>
    <mergeCell ref="B173:C173"/>
    <mergeCell ref="B174:C174"/>
    <mergeCell ref="B175:C175"/>
    <mergeCell ref="B176:C176"/>
    <mergeCell ref="B177:C177"/>
    <mergeCell ref="B178:C178"/>
    <mergeCell ref="B179:C179"/>
    <mergeCell ref="B187:C187"/>
    <mergeCell ref="B188:C188"/>
    <mergeCell ref="B189:C189"/>
    <mergeCell ref="B190:C190"/>
    <mergeCell ref="B191:C191"/>
    <mergeCell ref="B192:C192"/>
    <mergeCell ref="B193:C193"/>
    <mergeCell ref="B183:C183"/>
    <mergeCell ref="B182:C182"/>
    <mergeCell ref="B185:C185"/>
    <mergeCell ref="B186:C186"/>
    <mergeCell ref="B184:C184"/>
    <mergeCell ref="B194:C194"/>
    <mergeCell ref="B195:C195"/>
    <mergeCell ref="B196:C196"/>
    <mergeCell ref="B197:C197"/>
    <mergeCell ref="B228:C228"/>
    <mergeCell ref="B229:C229"/>
    <mergeCell ref="B230:C230"/>
    <mergeCell ref="B231:C231"/>
    <mergeCell ref="B250:C250"/>
    <mergeCell ref="B240:C240"/>
    <mergeCell ref="B241:C241"/>
    <mergeCell ref="B242:C242"/>
    <mergeCell ref="B243:C243"/>
    <mergeCell ref="B244:C244"/>
    <mergeCell ref="B245:C245"/>
    <mergeCell ref="B246:C246"/>
    <mergeCell ref="B247:C247"/>
    <mergeCell ref="B236:C236"/>
    <mergeCell ref="B237:C237"/>
    <mergeCell ref="B219:C219"/>
    <mergeCell ref="B220:C220"/>
    <mergeCell ref="B221:C221"/>
    <mergeCell ref="B222:C222"/>
    <mergeCell ref="B223:C223"/>
    <mergeCell ref="B293:C293"/>
    <mergeCell ref="B294:C294"/>
    <mergeCell ref="B295:C295"/>
    <mergeCell ref="B296:C296"/>
    <mergeCell ref="B297:C297"/>
    <mergeCell ref="B298:C298"/>
    <mergeCell ref="B299:C299"/>
    <mergeCell ref="B300:C300"/>
    <mergeCell ref="B301:C301"/>
    <mergeCell ref="A350:D350"/>
    <mergeCell ref="B302:C302"/>
    <mergeCell ref="B303:C303"/>
    <mergeCell ref="B304:C304"/>
    <mergeCell ref="B305:C305"/>
    <mergeCell ref="B306:C306"/>
    <mergeCell ref="B307:C307"/>
    <mergeCell ref="B308:C308"/>
    <mergeCell ref="B309:C309"/>
    <mergeCell ref="B310:C310"/>
    <mergeCell ref="B394:I394"/>
    <mergeCell ref="B395:I395"/>
    <mergeCell ref="B311:C311"/>
    <mergeCell ref="B312:C312"/>
    <mergeCell ref="A346:I346"/>
    <mergeCell ref="A354:I354"/>
    <mergeCell ref="A355:I355"/>
    <mergeCell ref="A365:I365"/>
    <mergeCell ref="A373:I373"/>
    <mergeCell ref="A366:I366"/>
    <mergeCell ref="B316:C316"/>
    <mergeCell ref="E370:I370"/>
    <mergeCell ref="B374:I374"/>
    <mergeCell ref="E372:I372"/>
    <mergeCell ref="A357:H357"/>
    <mergeCell ref="B381:D381"/>
    <mergeCell ref="E380:I380"/>
    <mergeCell ref="E381:I381"/>
    <mergeCell ref="A385:I385"/>
    <mergeCell ref="A382:I383"/>
    <mergeCell ref="A384:I384"/>
    <mergeCell ref="A332:I332"/>
    <mergeCell ref="A349:D349"/>
    <mergeCell ref="E349:I349"/>
    <mergeCell ref="E350:I350"/>
    <mergeCell ref="H406:I406"/>
    <mergeCell ref="H407:I407"/>
    <mergeCell ref="H408:I408"/>
    <mergeCell ref="A327:I327"/>
    <mergeCell ref="A325:I325"/>
    <mergeCell ref="A320:I320"/>
    <mergeCell ref="A396:I396"/>
    <mergeCell ref="A397:I397"/>
    <mergeCell ref="H399:I399"/>
    <mergeCell ref="H400:I400"/>
    <mergeCell ref="H401:I401"/>
    <mergeCell ref="H402:I402"/>
    <mergeCell ref="H403:I403"/>
    <mergeCell ref="H404:I404"/>
    <mergeCell ref="H405:I405"/>
    <mergeCell ref="B386:I386"/>
    <mergeCell ref="B387:I387"/>
    <mergeCell ref="B388:I388"/>
    <mergeCell ref="B389:I389"/>
    <mergeCell ref="B390:I390"/>
    <mergeCell ref="B391:I391"/>
    <mergeCell ref="B392:I392"/>
    <mergeCell ref="B393:I393"/>
  </mergeCells>
  <pageMargins left="0.70866141732283472" right="0.70866141732283472" top="0.74803149606299213" bottom="0.74803149606299213" header="0" footer="0"/>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2021-12-08T14:29:20Z</cp:lastPrinted>
  <dcterms:created xsi:type="dcterms:W3CDTF">2015-01-12T18:48:35Z</dcterms:created>
  <dcterms:modified xsi:type="dcterms:W3CDTF">2022-02-25T05:56:57Z</dcterms:modified>
</cp:coreProperties>
</file>