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KASDIENIAI\Viešinimas\Nepaskelbta\Koreguotini\Barameda\"/>
    </mc:Choice>
  </mc:AlternateContent>
  <xr:revisionPtr revIDLastSave="0" documentId="13_ncr:1_{29DDAED6-7B69-46A0-872E-8F8940EC4594}" xr6:coauthVersionLast="47" xr6:coauthVersionMax="47" xr10:uidLastSave="{00000000-0000-0000-0000-000000000000}"/>
  <bookViews>
    <workbookView xWindow="-120" yWindow="-120" windowWidth="29040" windowHeight="15840" tabRatio="857" xr2:uid="{00000000-000D-0000-FFFF-FFFF00000000}"/>
  </bookViews>
  <sheets>
    <sheet name="Įvairios vienkartinės priemonės" sheetId="2" r:id="rId1"/>
    <sheet name="Sterilizacijos priemonės" sheetId="10" r:id="rId2"/>
    <sheet name=" Traumat ir chirurginės priemon" sheetId="1" state="hidden" r:id="rId3"/>
    <sheet name="Priemonės sterilizacijai" sheetId="8" state="hidden" r:id="rId4"/>
  </sheets>
  <definedNames>
    <definedName name="_xlnm._FilterDatabase" localSheetId="2" hidden="1">' Traumat ir chirurginės priemon'!$F$1:$F$63</definedName>
    <definedName name="_xlnm._FilterDatabase" localSheetId="0" hidden="1">'Įvairios vienkartinės priemonės'!$A$10:$P$21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20" i="2" l="1"/>
  <c r="O20" i="2" s="1"/>
  <c r="L20" i="2"/>
  <c r="N19" i="2"/>
  <c r="O19" i="2" s="1"/>
  <c r="L19" i="2"/>
  <c r="N18" i="2"/>
  <c r="O18" i="2" s="1"/>
  <c r="L18" i="2"/>
  <c r="N17" i="2"/>
  <c r="O17" i="2" s="1"/>
  <c r="L17" i="2"/>
  <c r="N16" i="2"/>
  <c r="O16" i="2" s="1"/>
  <c r="L16" i="2"/>
  <c r="N15" i="2"/>
  <c r="O15" i="2" s="1"/>
  <c r="L15" i="2"/>
  <c r="N14" i="2"/>
  <c r="O14" i="2" s="1"/>
  <c r="L14" i="2"/>
  <c r="N13" i="2"/>
  <c r="O13" i="2" s="1"/>
  <c r="L13" i="2"/>
  <c r="N12" i="2"/>
  <c r="O12" i="2" s="1"/>
  <c r="L12" i="2"/>
  <c r="N11" i="2"/>
  <c r="O11" i="2" s="1"/>
  <c r="L11" i="2"/>
  <c r="P7" i="10"/>
  <c r="Q7" i="10" s="1"/>
  <c r="N7" i="10"/>
  <c r="K7" i="10"/>
  <c r="L7" i="10" s="1"/>
  <c r="P6" i="10"/>
  <c r="Q6" i="10" s="1"/>
  <c r="N6" i="10"/>
  <c r="K6" i="10"/>
  <c r="L6" i="10" s="1"/>
  <c r="P5" i="10"/>
  <c r="Q5" i="10" s="1"/>
  <c r="N5" i="10"/>
  <c r="K5" i="10"/>
  <c r="L5" i="10" s="1"/>
  <c r="P4" i="10"/>
  <c r="Q4" i="10" s="1"/>
  <c r="N4" i="10"/>
  <c r="K4" i="10"/>
  <c r="L4" i="10" s="1"/>
  <c r="P3" i="10"/>
  <c r="Q3" i="10" s="1"/>
  <c r="N3" i="10"/>
  <c r="K3" i="10"/>
  <c r="L3" i="10" s="1"/>
  <c r="P2" i="10"/>
  <c r="Q2" i="10" s="1"/>
  <c r="N2" i="10"/>
  <c r="K2" i="10"/>
  <c r="L2" i="10" s="1"/>
</calcChain>
</file>

<file path=xl/sharedStrings.xml><?xml version="1.0" encoding="utf-8"?>
<sst xmlns="http://schemas.openxmlformats.org/spreadsheetml/2006/main" count="407" uniqueCount="172">
  <si>
    <t>Pirkimo dalies Nr.</t>
  </si>
  <si>
    <t>Pavadinimas</t>
  </si>
  <si>
    <t>Ilgis cm</t>
  </si>
  <si>
    <t>diametras mm</t>
  </si>
  <si>
    <t>charakteristika</t>
  </si>
  <si>
    <t>Siūlomos prekės techninė charakteristika Tiekėjas turi nurodyti siūlomos prekės tech. charakteristiką, bet nekopijuoti nurodytą pirkėjo.</t>
  </si>
  <si>
    <t>Gamintojas</t>
  </si>
  <si>
    <t>Prekės vieneto kaina be PVM, Eur</t>
  </si>
  <si>
    <t>Prekės vieneto kaina su PVM, Eur</t>
  </si>
  <si>
    <t>PVM tarifas %</t>
  </si>
  <si>
    <t>Bendra kaina su PVM pirkimo daliai, Eur</t>
  </si>
  <si>
    <t>Pasiūlymą pateikusio tiekėjo pavadinimas</t>
  </si>
  <si>
    <t>Metiūzo vinys</t>
  </si>
  <si>
    <t>Kiršnerio vielos</t>
  </si>
  <si>
    <t xml:space="preserve">Nerūdyjančio plieno turintys ISO CE sertifikatą. Naudojamos kaulų sintezės  operacijose.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</si>
  <si>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Kaukolės skliauto defektų plastikos medžiaga</t>
  </si>
  <si>
    <t xml:space="preserve">Mendec Cranio arba lygiavertis. Pakuotėje 20 g±5 g. Kaulinės rekonstrukcijos cementas "Mendec Cranio" arba panašus. 
Akrilo derva, skirta kranialiniams defektams pašalinti. Sterili, vienkartinio naudojimo. CE ženklas.Pateikti pavyzdį. Vienkartinio naudojimo.   Turi būti nurodytas  gamintojo pavadinimas arba prekybinis pavadinimas ir adresas ;
 informacija, kad būtų galima  identifikuoti pakuotės turinį ( gaminio paskirtis);  nurodyta partija arba serijos numeris. </t>
  </si>
  <si>
    <t>Hemostatinis besirezorbuojantis tinklelis</t>
  </si>
  <si>
    <t>Sterilus, retai pintas tinklas 50mmx75mm. Vietiškai besirezorbuojantis hemostatikas, pagamintas iš oksiduotos regeneruotos celiuliozės (paruošto iš 100 proc viskozės). Vietiškai stabdo kraujavimą per 2-4 min, dėl žemo ph (apie 3.0) turi bakteriocidinį vietinį poveikį prieš Gram teigiamus ir Gram neigiamus organizmus, įskaitant aerobus bei anaerobus, prilimpa prie audinių, nemigruoja, nekeičia formos sušlapus, rezorbuojasi per 7-14 dienų. Arba panašios sudėties tinklelis.Turi CE ženklą ir atitikties deklaracija (pagal MDD 93/42 EEB)</t>
  </si>
  <si>
    <t>Tęsinys kitame lape</t>
  </si>
  <si>
    <t>Mato vnt</t>
  </si>
  <si>
    <t>vnt</t>
  </si>
  <si>
    <t>g</t>
  </si>
  <si>
    <t>Pirkimo dalies Nr</t>
  </si>
  <si>
    <t>Reikalavimai</t>
  </si>
  <si>
    <t>vnt.</t>
  </si>
  <si>
    <t>BVPŽ kodas</t>
  </si>
  <si>
    <t>Prekės pavadinimas</t>
  </si>
  <si>
    <t>Aparatų apdangalas</t>
  </si>
  <si>
    <t>33163000-0</t>
  </si>
  <si>
    <t>Apklotas su anga, 50 x 60 cm. Angos dydis 6 x 8 cm. Leistinas nuokrypis apie 5 cm. Leistinas angos nuokrypis apie 1 cm</t>
  </si>
  <si>
    <t>Chirurginis chalatas, standartinės apsaugos</t>
  </si>
  <si>
    <t>Chirurginis chalatas, visiškai nepralaidus skysčiams</t>
  </si>
  <si>
    <t>Universalus apklotų rinkinys</t>
  </si>
  <si>
    <t>Fluoresceino juostelė</t>
  </si>
  <si>
    <t>Enderio vinys</t>
  </si>
  <si>
    <t>Bendra kaina be PVM pirkimo daliai, Eur</t>
  </si>
  <si>
    <t>Techniniai reikalavimai</t>
  </si>
  <si>
    <t>Prekės mato vieneto kaina be PVM, Eur</t>
  </si>
  <si>
    <t>Prekės mato vieneto kaina su PVM, Eur</t>
  </si>
  <si>
    <t>Sėklidės implantas</t>
  </si>
  <si>
    <t>Odos biopsinės adatos</t>
  </si>
  <si>
    <t>6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</si>
  <si>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8 mm diametro, vienkartinės, sterilios, be ftalatų, be lateikso, ašmenys pagaminti iš nerūdijančio plieno, su apsauginiu dangteliu, spalvinis rankenėlės žymėjimas pagal dydžius, rankenėlė iš plastiko, su grioveliais, apsaugančiais nuo slydimo procedūros metu, adatos dydis aiškiai (skaičiais) nurodytas ant rankenėlės</t>
  </si>
  <si>
    <t>Pėdos implantas plokščiapadystės korekcijai</t>
  </si>
  <si>
    <t>Vientisas konuso formos, distalinėje dalyje pereinantis į srėgiuotą cilindro formos dalį stentas; Anatominis dizainas, konusinė dalis užpildo sinus dalį, cilindrinė dalis užpildo sinus Tarsi kanalą; Stentas turi būti pagamintas iš titano lydinio; Srėgiuota vidinė/medialinė cilindro formos dalis užpildo Sinus Tarsi kanalą; Ta Konuso formos vidurinė dalis stabilizuoja pašokikaulinį sąnarį ties lateraliniu šokikaulio kraštu, konusas stabilizuoja stentą ir apsaugo nuo migracijos Sinus Tarsi kanalo kryptimi; Lygi vagelė einanti aplink išorinį stento kraštą skirta stento ištraukimui revizijų atveju; Šešiakampio formos ertmė išorinėje stento dalyje skirta įstatyti stento įvedimo įrankį; Stentų skersmuo nuo 5 mm iki 9 mm (žingsnis kas 1 mm) (bus pasirenkama reikiamo skersmens). Instrumentų rinkinys turi būti suteikiamas panaudai</t>
  </si>
  <si>
    <t>Nency vielos</t>
  </si>
  <si>
    <t>Elastinė titaninė viela su užsmailintu lengtu galu.</t>
  </si>
  <si>
    <t>Kanuliuoti sraigtai kaulų oeteosintezei</t>
  </si>
  <si>
    <t>1.</t>
  </si>
  <si>
    <t>Kanuliuoti, 4 mm skersmens titaniniai sraigtai, daliniu sriegiu. Savigręžiai. Sriegio žingsnis 1,75 mm. Kaniulės skersmuo 1,25 mm, galvutės plotis 6 mm, sukami atsuktuvu, kurio skersmuo 2,5 mm su šešiakampio formos galu</t>
  </si>
  <si>
    <t>1.1</t>
  </si>
  <si>
    <t>Ilgis mm (kas 2 mm) nuo 14 iki 70 mm</t>
  </si>
  <si>
    <t>2.</t>
  </si>
  <si>
    <t>2.1</t>
  </si>
  <si>
    <t>Ilgis mm (kas 5 mm) nuo 45 iki 120 mm</t>
  </si>
  <si>
    <t xml:space="preserve">Kanuliuoti kompresiniai sraigtai </t>
  </si>
  <si>
    <t>Tinkantys prie ligoninėje turimų kanuliuoto hegsagonalinio atsuktuvo 2 mm skersmens su sraigto ilgio matavimo skale ir dvigubo kanuliuoto grąžto, 2 mm skersmens, ilgio 32 mm; arba instrumentus suteikti panaudai prie siūlomų sraigtų. Kanuliuoti kompresiniai titaniniai savisriegiai sraigtai, su dvigubu skirtingu sriegiu. Distalinės sraigto dalies skersmuo 3 mm, proksimalinės dalies skesmuo 4 mm. Ilgis mm (kas 2 mm) nuo 26 iki 30 mm. Būtini pavyzdžiai</t>
  </si>
  <si>
    <t>Endo saga priekinio kryžminio raiščio ir užpakalinio kryžminio raiščio šlauninei fiksacijai</t>
  </si>
  <si>
    <t>Interferenciniai sraigtai</t>
  </si>
  <si>
    <t>Menisko siuvimo sistema</t>
  </si>
  <si>
    <t>Sterilioje pakuotėje, turi susidėti iš dviejų "T" inkarų su ne silpnesnio nei Nr.2 storio ypatingai tvirto pinto polietileno pluošto siūlo ir vienkartinio cilindro formos įvedimo instrumento. "T" inkarų cheminė sudėtis - polimeras "peek optima" arba PLLA. Dviguba "U" formos fiksacija. Turi turėti iš anksto paruoštą slystantį mazgą. Turi nepalikti implanto sąnarinėje dalyje. Pravedimo adata tiesi, lenkta arba reversinė (turi būti galimybė pasirinkti iš visų rūšių).</t>
  </si>
  <si>
    <t>Sterilioje pakuotėje, sterilūs interferenciniai, besirezorbuojantys, kanuliuoti sraigtai be galvutės, sriegis bukas.Cheminė sudėtis - 25 - 30% β TCP ir 70-75 % PLGA. Abi medžiagos homogeniškai sumaišytos MPD technologija, osteokondukcinės. Sraigtų ilgiai nuo 20 iki 30 mm, ne mažiau 3 ilgių (didžiausio, mažiausio ir tarpinių ilgių). Sraigtų diametrai nuo 5 iki 8 mm, ne mažiau 4 storių (didžiausio, mažiausio ir tarpinio diametrų). Reikalingo dudžio sraigtai bus užsakomi atsižvelgiant į individualius paciento poreikius. Pateikti panaudai instrumentus reikalingus sraigto įvedimui (atsuktuvas, kaniuliavimo vieta).</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</si>
  <si>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</si>
  <si>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</si>
  <si>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r>
      <rPr>
        <b/>
        <sz val="10"/>
        <color theme="1"/>
        <rFont val="Arial Narrow"/>
        <family val="2"/>
        <charset val="186"/>
      </rPr>
      <t>ČIA</t>
    </r>
    <r>
      <rPr>
        <sz val="10"/>
        <color theme="1"/>
        <rFont val="Arial Narrow"/>
        <family val="2"/>
        <charset val="186"/>
      </rPr>
      <t xml:space="preserve"> nurodyti </t>
    </r>
    <r>
      <rPr>
        <b/>
        <sz val="10"/>
        <color theme="1"/>
        <rFont val="Arial Narrow"/>
        <family val="2"/>
        <charset val="186"/>
      </rPr>
      <t xml:space="preserve">ir </t>
    </r>
    <r>
      <rPr>
        <sz val="10"/>
        <color theme="1"/>
        <rFont val="Arial Narrow"/>
        <family val="2"/>
        <charset val="186"/>
      </rPr>
      <t>bendrą  šios pirkimo dalies kainą</t>
    </r>
  </si>
  <si>
    <t>CE sertifikatas pateiktas (El. bylos Nr.)</t>
  </si>
  <si>
    <t>Prekės numeris kataloge, buklete (El. bylos Nr.)</t>
  </si>
  <si>
    <t>Sterilus aparatų apdangalas, pagamintas iš permatomos poietileno plėvelės su elastiniu apsiuvu aplink. Vienkartiniam naudojimui. Dydis 65x80cm. Būtini  pavyzdžiai.</t>
  </si>
  <si>
    <t>Chalato ilgis ne mažiau 160 cm, sterilus.Nugarinėje chalato dalyje atlapai susikeičia, viršutinėje dalyje tvirtinasi specialiu lipduku. Ties juosmeniu susiriša raišteliais. Rankogaliai iš poliesterio, gerai priglunda prie riešo. Chalato zonos pažymėtos spec etiketėmis, kurios padeda taisyklingai užsidėti chalatą. Nepralaidus skysčiams, dėvėjimo metu nesielektrina nekyla į viršų. Chalatas gamykliniame tvirtame, vaakuminiame steriliame įpokavime, turintis strerilumo kontrolės sitemą tai yra lipdukas su pakuotės sterilumo ir gamybos duomenimis.Būtini  pavyzdžiai.</t>
  </si>
  <si>
    <t>Chalato ilgis ne mažiau 160 cm, sterilus, skirtas ypač kraujingoms operacijoms. Nugarinėje dalyje atlapai susikeičia, viršutinėje dalyje tvirtinasi specialiu lipduku. Ties juosmeniu susiriša raišteliais. Rankogaliai iš poliesterio gerai priglunda prie riešo. Chalato zonos pažymėtos spec etiketėmis, kurios padeda taisyklingai užsidėti chalatą. Visiškai nepralaidus skysčiams visame paviršiuje, dėvėjimo metu nesielektrina nekyla į viršų, nėra karščio efekto.Chalatas gamykliniame tvirtame, vaakuminiame steriliame įpakavime, turintis strerilumo kontrolės sitemą tai yra lipdukas su pakuotės sterilumo ir gamybos duomenimis. Būtini  pavyzdžiai.</t>
  </si>
  <si>
    <t>Medžiaga vienkartinio naudojimo, sterili, pagaminta pagal zoninę sistemą- arčiausiai žaizdos esanti zona sutvirtinta, pagaminta iš trijų sluoksnių; viršutinis sluosksnis iš gerai sugeriančios neaustinės medžiagos, vidurinis-iš polietileno, nepralaidus, apatinis- apsauginis popieriaus sluoksnis. Paviršius neslidus, gerai matosi padėtos adatos, siūlai ir kits smulkios medicininės priemonės.. Rinkinio sudėtis: Maišas Mayo staliukui 77x 145cm (1vnt);Apklotai lipniais kraštais 90x75cm (2vnt);Apklotas su lipniu kraštu 175x175cm (1vnt);Apklotas su lipniu kraštu 150x240cm (1vnt);Apklotas instrumentiniam staliukui 150x190cm (1vnt); Lipni juosta 9x49 (1vnt). Rinkinio apklotų dydžių paklaida ± 5 cm. Rinkinys įpakuotas viename steriliame, tvirtame į pakavime. Leidžianti sterilumo kontrolę vykdyti lipduko pagalba. Būtini  pavyzdžiai.</t>
  </si>
  <si>
    <r>
      <t xml:space="preserve">Titaninės, tinkančios laparoskopiniam klipatoriui </t>
    </r>
    <r>
      <rPr>
        <i/>
        <sz val="10"/>
        <color theme="1"/>
        <rFont val="Arial Narrow"/>
        <family val="2"/>
        <charset val="186"/>
      </rPr>
      <t xml:space="preserve">MediumLarge. </t>
    </r>
    <r>
      <rPr>
        <sz val="10"/>
        <color theme="1"/>
        <rFont val="Arial Narrow"/>
        <family val="2"/>
        <charset val="186"/>
      </rPr>
      <t>Dydis: vidutinis/didelis. Sterilios; vienkartinio naudojimo, atrauminės, trikampė kabutės skerspjūvio forma užtikrinanti patikimą prisitaikymą prie instrumento darbinio paviršiaus, deimanto formos grioveliai vidiniame kabutės paviršiuje. Kasetėje ne daugiau 6 vnt.</t>
    </r>
  </si>
  <si>
    <t>Kabutės</t>
  </si>
  <si>
    <t>Silikoninis su silikono gelio užpildu arba silikoninis, užpildomas fiziologiniu tirpalu.</t>
  </si>
  <si>
    <t>vnt (kabučių)</t>
  </si>
  <si>
    <t>Bendrieji reikalavimai:</t>
  </si>
  <si>
    <t xml:space="preserve">3. Tiekėjas turi pateikti siūlomų prekių kokybės atitikties sertifikatus </t>
  </si>
  <si>
    <t>5.Jeigu pirkimo dalį sudaro prekių sąrašas, pasiūlymas turi būti pateiktas visoms sąraše nurodytoms prekėms.</t>
  </si>
  <si>
    <t xml:space="preserve">Kiekis </t>
  </si>
  <si>
    <r>
      <t xml:space="preserve">Siūlomos prekės techninė charakteristika. </t>
    </r>
    <r>
      <rPr>
        <b/>
        <sz val="10"/>
        <color indexed="60"/>
        <rFont val="Arial Narrow"/>
        <family val="2"/>
        <charset val="186"/>
      </rPr>
      <t>Tiekėjas turi nurodyti siūlomos prekės tech. charakteristiką, bet nekopijuoti nurodytas pirkėjo.</t>
    </r>
  </si>
  <si>
    <r>
      <t xml:space="preserve">Pakuotės kaina be PVM , Eur </t>
    </r>
    <r>
      <rPr>
        <i/>
        <sz val="10"/>
        <color indexed="8"/>
        <rFont val="Arial Narrow"/>
        <family val="2"/>
        <charset val="186"/>
      </rPr>
      <t>(Konkurso metu nevertinama)</t>
    </r>
  </si>
  <si>
    <r>
      <t xml:space="preserve">Pakuotės kaina su PVM, Eur </t>
    </r>
    <r>
      <rPr>
        <i/>
        <sz val="10"/>
        <color indexed="8"/>
        <rFont val="Arial Narrow"/>
        <family val="2"/>
        <charset val="186"/>
      </rPr>
      <t>(Konkurso metu nevertinama)</t>
    </r>
  </si>
  <si>
    <t xml:space="preserve">Bowie-Dick testas </t>
  </si>
  <si>
    <t>33191000-5</t>
  </si>
  <si>
    <r>
      <t xml:space="preserve">2 klasės specialiųjų tyrimų cheminis indikatorius, skirtas Bowie ir Dicko bandymui,turi atitikti LST EN 285, LST EN ISO 11140-1, LST EN ISO 11140-4 (pateikti tai patvirtinančius dokumentus).  Indikatorius ir įtaisas  turi sudaryti vieningą sistemą. Jeigu testo rinkinyje esantis įtaisas skirtas tam tikram indikatorių kiekiui, tai jo kaina turi būti įskaičiuota į kiekvieną rinkinio kainą. Jeigu įtaisas skirtas ilgalaikiam naudojimui, tai tiekėjas su panaudos sutartimi turi pateikti   reikiamą įtaisų skaičių pagal įstaigos poreikį. Turi tikti didiesiems garo sterilizatoriams. Skirtas oro pašalinimo iš sterilizatoriaus darbo kameros ir garų prasiskverbimo kontrolei. Indikatorius turi būti padengtas polimeriniu sluoksniu (nedrėksta, “neišplaunama” dažų spalva, neblunka 5-rius metus). Indikatorius sudarytas iš popierinio pagrindo ir 6 segmentų indikatorinio agento. Ant pakuotės turi būti nurodyta indikatorių klasė ir atitikimas standartams, gamintojo pavadinimas.Turi būti pateiktas indikatoriaus spalvos pasikeitimo etalonas su teigiamų ir neigiamų rezultatų paaiškinimais lietuvių kalba.  Turi tikti klijuoti į dokumentus, krovinio registracijos korteles. </t>
    </r>
    <r>
      <rPr>
        <b/>
        <sz val="10"/>
        <color rgb="FFFF0000"/>
        <rFont val="Arial Narrow"/>
        <family val="2"/>
        <charset val="186"/>
      </rPr>
      <t xml:space="preserve"> </t>
    </r>
    <r>
      <rPr>
        <b/>
        <sz val="10"/>
        <rFont val="Arial Narrow"/>
        <family val="2"/>
        <charset val="186"/>
      </rPr>
      <t>Pateikti pavyzdžius</t>
    </r>
    <r>
      <rPr>
        <sz val="10"/>
        <rFont val="Arial Narrow"/>
        <family val="2"/>
        <charset val="186"/>
      </rPr>
      <t xml:space="preserve"> išbandymui.</t>
    </r>
  </si>
  <si>
    <t>Sterilizuojamų paketų sutvirtinimo lipni juosta su integruotu išoriniu 1 klasės proceso poveikio cheminiu indikatoriumi sočiųjų vandens garų sterilizacijai</t>
  </si>
  <si>
    <t xml:space="preserve">metras  </t>
  </si>
  <si>
    <r>
      <t xml:space="preserve">Išorinės cheminės sterilizacijos garais indikatorinė lipni juostelė, skirta paketų tvirtinimui.Plotis: 2 cm (±5mm). Temperatūros režimas 120° - 135°C. Vidinis juostos paviršius lipnus, išoriniame paviršiuje – cheminių dažų linijos, kurios garų poveikyje keičia spalvą (1 klasės proceso cheminis indikatorius). Juosta turi būti ypač stiprios fiksacijos, ritinėlio šonai nelipnūs, nepritraukia nešvarumų, klijai netepa rankų. Sterilizacijos metu nenukrenta, o po jos lengvai nuimama.  Atitinkantis  LST EN ISO11140-1 dalies reikalavimus. Pateikti produkto aprašymą, naudojimosi instrukciją ir dokumentaciją, įrodančią atitikimus reikalavimams. </t>
    </r>
    <r>
      <rPr>
        <b/>
        <sz val="10"/>
        <rFont val="Arial Narrow"/>
        <family val="2"/>
        <charset val="186"/>
      </rPr>
      <t xml:space="preserve">Pateikti pavyzdžius </t>
    </r>
    <r>
      <rPr>
        <sz val="10"/>
        <rFont val="Arial Narrow"/>
        <family val="2"/>
        <charset val="186"/>
      </rPr>
      <t>išbandymui.</t>
    </r>
  </si>
  <si>
    <t>Krepuotas popierius 60x60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</si>
  <si>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dėžė.Popieriaus svoris ne mažiau  60g/kv.m Užtikrina tiek sausą, tiek drėgną bakterinį barjerą. Tvirtas, minkštas ir patogus naudoti, po sterilizacijos išlieka tvirtas. Sukarpytas lakštais. Popieriaus paviršius turi būti lygus, be plaušų ir kitokių popieriau</t>
    </r>
    <r>
      <rPr>
        <sz val="10"/>
        <rFont val="Arial Narrow"/>
        <family val="2"/>
        <charset val="186"/>
      </rPr>
      <t>s priedų, kad pakuojant medicinos prietaisus nesukeltų odos pažeidimų, mikrotraumų bei odos alergijos reiškinių. Turi atitikti LST EN ISO 11607-1 ir LST EN 868-2 s</t>
    </r>
    <r>
      <rPr>
        <sz val="10"/>
        <rFont val="Arial Narrow"/>
        <family val="2"/>
      </rPr>
      <t>tandartų reikalavimus (pateikti kopijas). Turi turėti CE ženklą (</t>
    </r>
    <r>
      <rPr>
        <sz val="10"/>
        <rFont val="Arial Narrow"/>
        <family val="2"/>
        <charset val="186"/>
      </rPr>
      <t xml:space="preserve">MDD 93/42 EEB).Išmatavimai 60x60 cm (±5 cm). </t>
    </r>
    <r>
      <rPr>
        <b/>
        <sz val="10"/>
        <rFont val="Arial Narrow"/>
        <family val="2"/>
        <charset val="186"/>
      </rPr>
      <t>Pateikti pavyzdžius.</t>
    </r>
  </si>
  <si>
    <t>Krepuotas popierius 90x90 cm (±5 cm)</t>
  </si>
  <si>
    <r>
      <t xml:space="preserve">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90x90 cm (±5 cm). </t>
    </r>
    <r>
      <rPr>
        <b/>
        <sz val="10"/>
        <rFont val="Arial Narrow"/>
        <family val="2"/>
        <charset val="186"/>
      </rPr>
      <t xml:space="preserve">Pateikti pavyzdžius. </t>
    </r>
  </si>
  <si>
    <t>Krepuotas popierius 120x120 cm (±5 cm)</t>
  </si>
  <si>
    <r>
      <t>Turi tikti sterilizacijai garais vakuuminiuose sterilizatoriuose. Ypatingai tvirtas, skirtas didelių, labai sunkių ortopedinių rinkinių pakavimui. Aseptinis įpakavimas (popierius apsaugotas nuo dulkių ir chemikalų), pirminė pakuotė-plastikinė, antrinė – kartoninė dėžė. Popieriaus svoris ne mažiau  60g/kv.m. Užtikrina tiek sausą, tiek drėgną bakterinį barjerą. Tvirtas, minkštas ir patogus naudoti, po sterilizacijos išlieka tvirtas. Sukarpytas lakštais. Popieriaus paviršius turi būti lygus, be plaušų ir kitokių popieriaus priedų, kad pakuojant medicinos prietaisus nesukeltų odos pažeidimų, mikrotraumų bei odos alergijos reiškinių. Turi atitikti  LST EN ISO 11607-1 ir LST EN 868-2 standartų reikalavimus (pateikti kopijas). Turi turėti CE ženklą (MDD 93/42 EEB).Išmatavimai 120x120 cm (±5 cm).</t>
    </r>
    <r>
      <rPr>
        <b/>
        <sz val="10"/>
        <rFont val="Arial Narrow"/>
        <family val="2"/>
        <charset val="186"/>
      </rPr>
      <t xml:space="preserve"> Pateikti pavyzdžius. </t>
    </r>
  </si>
  <si>
    <r>
      <t xml:space="preserve">Popieriaus-plastiko juosta skirta užlydymui </t>
    </r>
    <r>
      <rPr>
        <b/>
        <sz val="10"/>
        <rFont val="Arial Narrow"/>
        <family val="2"/>
        <charset val="186"/>
      </rPr>
      <t>su kloste</t>
    </r>
    <r>
      <rPr>
        <sz val="10"/>
        <rFont val="Arial Narrow"/>
        <family val="2"/>
        <charset val="186"/>
      </rPr>
      <t xml:space="preserve"> 75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</si>
  <si>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75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</si>
  <si>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t>
    </r>
    <r>
      <rPr>
        <sz val="10"/>
        <rFont val="Arial Narrow"/>
        <family val="2"/>
        <charset val="186"/>
      </rPr>
      <t xml:space="preserve"> 100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</si>
  <si>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</si>
  <si>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150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</si>
  <si>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150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</si>
  <si>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</si>
  <si>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200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</si>
  <si>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250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</si>
  <si>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250 mm (± 10 mm) . </t>
    </r>
    <r>
      <rPr>
        <b/>
        <sz val="10"/>
        <rFont val="Arial Narrow"/>
        <family val="2"/>
        <charset val="186"/>
      </rPr>
      <t xml:space="preserve">Pateikti pavyzdžius. </t>
    </r>
  </si>
  <si>
    <r>
      <t xml:space="preserve">Popieriaus-plastiko juosta skirta užlydymui </t>
    </r>
    <r>
      <rPr>
        <b/>
        <sz val="10"/>
        <rFont val="Arial Narrow"/>
        <family val="2"/>
        <charset val="186"/>
      </rPr>
      <t xml:space="preserve">su kloste </t>
    </r>
    <r>
      <rPr>
        <sz val="10"/>
        <rFont val="Arial Narrow"/>
        <family val="2"/>
        <charset val="186"/>
      </rPr>
      <t xml:space="preserve">300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</si>
  <si>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300 mm (± 10 mm) . </t>
    </r>
    <r>
      <rPr>
        <b/>
        <sz val="10"/>
        <rFont val="Arial Narrow"/>
        <family val="2"/>
        <charset val="186"/>
      </rPr>
      <t xml:space="preserve">Pateikti pavyzdžius. </t>
    </r>
  </si>
  <si>
    <r>
      <t xml:space="preserve">Popieriaus-plastiko juosta skirta užlydymui </t>
    </r>
    <r>
      <rPr>
        <b/>
        <sz val="10"/>
        <rFont val="Arial Narrow"/>
        <family val="2"/>
        <charset val="186"/>
      </rPr>
      <t>su kloste 4</t>
    </r>
    <r>
      <rPr>
        <sz val="10"/>
        <rFont val="Arial Narrow"/>
        <family val="2"/>
        <charset val="186"/>
      </rPr>
      <t xml:space="preserve">00 (±10) mm </t>
    </r>
  </si>
  <si>
    <r>
      <t xml:space="preserve">Skirta sterilizacijai vandens garais. Pagaminta iš dviejų sluoksnių. Viršutinis sluoksnis pagamintas iš  ne mažiau 11μm storio poliesterio ir ne mažiau 38μm polipropileno plėvelės, kurios storis ne daugiau 55µm. Kitas juostos sluoksnis popierinis, pagamintas iš sustiprintos celiuliozės pluošto, sluoksnio svoris ne mažiau 60g/m².  Įpakavimas atsparus drėgmei, didelėms apkrovoms, geras mechaninis atsparumas, oro poringumas. Abu juostos sluoksniai ties juostos kraštais turi būti užlydyti siūle, kurios plotis ne mažesnis nei 1 cm. Ant juostos turi būti nurodyta informacija: atitiktis standartui ISO 11607 ir EN 868,  spalvos pasikeitimo aprašymai, maišelio atidarymo kryptis,  juostos išmatavimai, gamybinės partijos Nr., gamintojo pavadinimas. Juosta turi turėti 1 klasės proceso poveikio garų  indikatorių, atitinkantį LST EN ISO11140-1 reikalavimus. Po sterilizacijos paketas turi nesuplyšdamas atsidaryti per siūles. Būtina pateikti gamintojo rekomendacijas dėl užlydymo temperatūros. Juosta turi atitikti standarto LST EN ISO 11607 reikalavimus, turi turėti CE ženklą (MDD 93/42 EEB). Pateikti gamintojo produkto aprašymą, naudojimosi instrukciją ir dokumentaciją, įrodančią atitikimus reikalavimams. Išmatavimai 400 mm (± 10 mm) . </t>
    </r>
    <r>
      <rPr>
        <b/>
        <sz val="10"/>
        <rFont val="Arial Narrow"/>
        <family val="2"/>
        <charset val="186"/>
      </rPr>
      <t xml:space="preserve">Pateikti pavyzdžius. </t>
    </r>
  </si>
  <si>
    <t xml:space="preserve">Užlydymo juostos kokybės indikatorius </t>
  </si>
  <si>
    <r>
      <t xml:space="preserve">Skirtas nustatyti ar siūlėtuvo daromos juostos yra tinkamos kokybės. Atitinka ISO 11607 reikalavimus. Ant testo yra vietos reikiamai informacijai įrašyti. Pritaikytas dokumentacijai. </t>
    </r>
    <r>
      <rPr>
        <b/>
        <sz val="10"/>
        <rFont val="Arial Narrow"/>
        <family val="2"/>
        <charset val="186"/>
      </rPr>
      <t>Pateikti pavyzdžius.</t>
    </r>
  </si>
  <si>
    <t>Markeris, skirtas rašymui tiesiogiai ant paketų</t>
  </si>
  <si>
    <t xml:space="preserve">Tinkamas rašymui tiesiogiai ant sterilizuojamų paketų, rašalas atsparus garų sterilizacijai. Saugus ir nepažeidžiantis įpakavimo. Nesusiliejantis, greitai išdžiūna, netoksiškas. Juodos spalvos. Pateikti gamintojo dokumentus.
</t>
  </si>
  <si>
    <t>Apsaugos aštriems instrumentams 50 x 128  mm (± 5 mm)</t>
  </si>
  <si>
    <r>
      <t xml:space="preserve">Vienkartinės, popierinės, su permatoma kišene, skirtos pakuotės apsaugai nuo pažeidimų. Skirtos sterilizacijai sočiaisiais vandens garais. Netrukdo sterilizacijos agentui prasiskverbti prie instrumentų dengiamų dalių. Ženklintos CE (pagal MDD 93/42 EEB). Turi būti nurodytas gamybinės partijos Nr., gamintojo pavadinimas.  Apsaugos dedamos ant instrumentų aštrių dalių. Bendri apsaugos išmatavimai ilgiui ir pločiui: 50 x 128  mm (± 5 mm).
 </t>
    </r>
    <r>
      <rPr>
        <b/>
        <sz val="10"/>
        <rFont val="Arial Narrow"/>
        <family val="2"/>
        <charset val="186"/>
      </rPr>
      <t xml:space="preserve">Pateikti pavyzdžius
</t>
    </r>
    <r>
      <rPr>
        <sz val="10"/>
        <rFont val="Arial Narrow"/>
        <family val="2"/>
        <charset val="186"/>
      </rPr>
      <t xml:space="preserve">
</t>
    </r>
  </si>
  <si>
    <t>Testas pavojingų ir ypač pavojingų medicinos prietaisų valymo ir dezinfekcijos kokybei nustatyti, naudojant rankinį plovimo būdą</t>
  </si>
  <si>
    <t xml:space="preserve"> testas</t>
  </si>
  <si>
    <t xml:space="preserve">Kraujo likučiams nustatyti ant instrumentų paviršių. Paruošti naudoti. Saugūs aplinkai. Skirti vienalyčių ir tuščiavidurių medicinos prietaisų plovimo kokybei nustatyti.
Pateikti atitikties LST EN ISO15883 deklaraciją, naudojimo instrukciją lietuvių kalba.
Rezultatas –vertinamas tuoj pat procesui pasibaigus.
</t>
  </si>
  <si>
    <t>Lipdukas-etiketė</t>
  </si>
  <si>
    <t>100 000</t>
  </si>
  <si>
    <t>etiketė</t>
  </si>
  <si>
    <r>
      <t xml:space="preserve">Lipdukas-etiketė turi būti trijų eilučių,kiekvienoje eilutėje turi tilpti po 12 simbolių (skaitmenų), gali būti panaudotas du kartus, be indikatoriaus. Pakuotėje turi būti rašalo papildymas. Po sterilios pakuotės atidarymo, lipdukas lengvai nusiima nuo jos ir gali būti įklijuotas į paciento kortelę arba į krovinio registracijos kortelę. Sutarties galiojimo metu suteikti panaudai 4 rankinius spausdintuvus, į kuriuos tiktų siūlomos etiketės. </t>
    </r>
    <r>
      <rPr>
        <b/>
        <sz val="10"/>
        <rFont val="Arial Narrow"/>
        <family val="2"/>
        <charset val="186"/>
      </rPr>
      <t>Pateikti pavyzdžius.</t>
    </r>
  </si>
  <si>
    <t>30192125-3</t>
  </si>
  <si>
    <t>30192800-9</t>
  </si>
  <si>
    <t xml:space="preserve">Metalo implantas, kaulų lūžgalių sutvirtinimui. Nerūdijančio medicininio plieno. Turintys ISO CE sertifikatą.Tinkantys stambiųjų kaulų osteosintezės instrumentams (gamintojas Koreigsel Implantate ir instrumente Zur Ostosynthese GmbH Vokietija).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</si>
  <si>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Metalo implantai kaulų lūžgalių sutvirtinimui. Nerūdyjančio medicininio plieno arba titano lydinio, turi ISO CE sertifikatą.  Vienkartinio naudojimo, tinkama sterilizacijai garų sterilizatoriuje.Turi būti pateikta informacija:   gamintojo pavadinimas arba prekybinis pavadinimas ir adresas; pakuotės turinio informacija (gaminio paskirtis);   partija arba serijos numeris;  nuoroda, kad skirtas vienkartiniam naudojimui; </t>
  </si>
  <si>
    <t xml:space="preserve">Sterilus operacinio stalo apklotas </t>
  </si>
  <si>
    <t>2,5 ± 0,1 mm</t>
  </si>
  <si>
    <t>3 ± 0,1 mm</t>
  </si>
  <si>
    <t>3,5 ± 0,1 mm</t>
  </si>
  <si>
    <t>4 ± 0,1 mm</t>
  </si>
  <si>
    <r>
      <t xml:space="preserve">Kanuliuoti, 6,5 mm skersmens titaniniai sraigtai, įsriegiama dalis 32 </t>
    </r>
    <r>
      <rPr>
        <sz val="10"/>
        <color theme="1"/>
        <rFont val="Calibri"/>
        <family val="2"/>
        <charset val="186"/>
      </rPr>
      <t>±</t>
    </r>
    <r>
      <rPr>
        <sz val="10"/>
        <color theme="1"/>
        <rFont val="Arial Narrow"/>
        <family val="2"/>
        <charset val="186"/>
      </rPr>
      <t xml:space="preserve"> 2 mm. Savigręžiai. Sriegio žingsnis 2,75 mm. Kaniulės skersmuo 2,2 mm, galvutės plotis 8 mm, sukami atsuktuvu, kurio skersmuo 3,5 mm su šešiakampio formos galu</t>
    </r>
  </si>
  <si>
    <r>
      <t xml:space="preserve">Sterilioje pakuotėje. Cheminė sudėtis - medicininis titano lydinys. Sagoje - keturios skylės. Endosaga su iš anksto paruošta vientisa, nepinta kilpa be mazgo (poliesterio siūlas) ir dviem skirtingų spalvų įvertais Nr. 5 siūlais implanto pravesimui ir pozicionavimui. Endo sagos matmenys: ilgis 11 </t>
    </r>
    <r>
      <rPr>
        <sz val="10"/>
        <color theme="1"/>
        <rFont val="Calibri"/>
        <family val="2"/>
        <charset val="186"/>
      </rPr>
      <t>± 1</t>
    </r>
    <r>
      <rPr>
        <sz val="10"/>
        <color theme="1"/>
        <rFont val="Arial Narrow"/>
        <family val="2"/>
        <charset val="186"/>
      </rPr>
      <t xml:space="preserve"> mm, plotis 4-5 mm. Kilpos ilgiai: nuo 10 mm iki 60 mm ne mažiau 10 ilgių (turi būti didžiausio, ir mažiausio, ir tarpinių ilgių kas 5 mm). Privalo turėti opciją panaudoti ando sagos padidinimo implantą, įgalinantį padengti nuo 6 mm iki 10 mm diametro šlaunikaulio tunelį. Privalo turėti ando sagos tvirtinimo kaulas-raištis-kaulas opciją, su kilpa, kurios ilgis nuo 15 mm iki 60 mm (ne mažiau 10 ilgių).</t>
    </r>
  </si>
  <si>
    <t>n</t>
  </si>
  <si>
    <t>Pastabos atsižvelgiant į busvusius pirkimus</t>
  </si>
  <si>
    <t>Negauta pasiūlymų po dviejų pirkimų</t>
  </si>
  <si>
    <t>Maksimalus kiekis 12 mėnesių</t>
  </si>
  <si>
    <t>Apklotas su anga, 150cm x 180cm . Angos dydis 6 x15 cm. Leistinas nuokrypis apie 5 cm. Leistinas angos nuokrypis apie 1 cm</t>
  </si>
  <si>
    <t>Chirurginis apklotas, 100 cm x 125 cm (±2 cm) su 10 cm x 10 cm (±2 cm) skersmens kiauryme</t>
  </si>
  <si>
    <t xml:space="preserve">Apklotas su kiauryme </t>
  </si>
  <si>
    <t>Maišo formos. Pagamintas iš tvirtos mikroorganizmų nepralaidžios mediagos. Sudarytas iš 2 sluoksnių viršutinis sluoksnis neaustinės medžiagos, kuris gerai sugeria skysčius, apatinis iš polietileno. Paviršius neslidus, gerai matosi padėtos adatos siūlai ir kitos smulkios med priemonės. Produktas turi trijų lygių pakuotę. Įpakuotas viename steriliame gamykliniame įpakavime su sterilumo kontrolės sistema. Turi tikti staliukui, kurio  viršutinės dalies plotis 55 cm, ilgis - 75 cm. Apklotas turi būti lengvai užmaunamas, turi neplyšti. Būtini  pavyzdžiai.</t>
  </si>
  <si>
    <t xml:space="preserve">1.Tiekėjo siūlomos prekės turi atitikti reikalavimus. </t>
  </si>
  <si>
    <t>1 priedas</t>
  </si>
  <si>
    <t xml:space="preserve"> 50 cm x 60 cm ± 10 cm. Padidinto atsparumo tempiamai jėgai. Pagamintas iš neaustinės polipropileno medžiagos, apvilktas polietileno plėvele. Vienkartiniam naudojimui. Būtini  pavyzdžiai.</t>
  </si>
  <si>
    <t xml:space="preserve">Maksimalus kiekis 12 mėnesių </t>
  </si>
  <si>
    <r>
      <t xml:space="preserve">Siūlomos prekės techninė charakteristika. </t>
    </r>
    <r>
      <rPr>
        <b/>
        <sz val="10"/>
        <color rgb="FFC00000"/>
        <rFont val="Arial Narrow"/>
        <family val="2"/>
        <charset val="186"/>
      </rPr>
      <t>Tiekėjas turi nurodyti siūlomos prekės tech. charakteristiką, bet nekopijuoti nurodytas pirkėjo.</t>
    </r>
  </si>
  <si>
    <t>juostelės skirtos akies ragenos epitelio pralaidumo diagnostikai. Testas parodo gleivių sluoksnio kokybę ir skirtas akies ragenos pažeidimams diagnozuoti, prikiniam akies segmentui dažyti. Kiekviena juostelė impregnuota mažo molekulinio svorio natrio fluoresceinu. Kiekviena juostelė individualiame steriliame įpakavime. Rezultatai gaunami per 10 sekundžių.</t>
  </si>
  <si>
    <t>2.Tiekėjas turi pateikti siūlomų prekių aprašymus (katalogus, bukletus ar kitą gamintojo medžiagą lietuvių bei originalo kalbomis), patvirtinančią, kad prekių kokybė atitinka nurodytas specifikacijas ir grafiškai nurodyti preekės vietą kataloge ar pan.</t>
  </si>
  <si>
    <r>
      <t xml:space="preserve">4. Tiekėjas, viešojo pirkimo </t>
    </r>
    <r>
      <rPr>
        <b/>
        <sz val="10"/>
        <rFont val="Arial Narrow"/>
        <family val="2"/>
        <charset val="186"/>
      </rPr>
      <t>komisijai paprašius</t>
    </r>
    <r>
      <rPr>
        <sz val="10"/>
        <rFont val="Arial Narrow"/>
        <family val="2"/>
        <charset val="186"/>
      </rPr>
      <t>, per nurodytą terminą</t>
    </r>
    <r>
      <rPr>
        <b/>
        <sz val="10"/>
        <rFont val="Arial Narrow"/>
        <family val="2"/>
        <charset val="186"/>
      </rPr>
      <t xml:space="preserve"> turės pateikti</t>
    </r>
    <r>
      <rPr>
        <sz val="10"/>
        <rFont val="Arial Narrow"/>
        <family val="2"/>
        <charset val="186"/>
      </rPr>
      <t xml:space="preserve"> prekių pavyzdžius. Jeigu prie prekės reikalavimų nurodyta, jog būtini pavyzdžiai, juos pateikti reikės tik komisijai paprašius. Žr. Konkurso sąlygų 16 skyrių.</t>
    </r>
  </si>
  <si>
    <r>
      <t xml:space="preserve">VšĮ Klaipėdos vaikų ligoninė. Vienkartinės medicininės priemonės </t>
    </r>
    <r>
      <rPr>
        <b/>
        <sz val="10"/>
        <rFont val="Arial Narrow"/>
        <family val="2"/>
        <charset val="186"/>
      </rPr>
      <t xml:space="preserve">2021. </t>
    </r>
    <r>
      <rPr>
        <b/>
        <sz val="10"/>
        <color indexed="8"/>
        <rFont val="Arial Narrow"/>
        <family val="2"/>
        <charset val="186"/>
      </rPr>
      <t xml:space="preserve">Techninė specifikacija </t>
    </r>
  </si>
  <si>
    <t>Siūlomos prekės techninė charakteristika. Tiekėjas turi nurodyti siūlomos prekės tech. charakteristiką, bet nekopijuoti nurodytą pirkėjo.</t>
  </si>
  <si>
    <r>
      <t xml:space="preserve">Apklotai </t>
    </r>
    <r>
      <rPr>
        <i/>
        <sz val="9"/>
        <rFont val="Arial Narrow"/>
        <family val="2"/>
        <charset val="186"/>
      </rPr>
      <t>Mayo</t>
    </r>
    <r>
      <rPr>
        <sz val="9"/>
        <rFont val="Arial Narrow"/>
        <family val="2"/>
        <charset val="186"/>
      </rPr>
      <t xml:space="preserve"> staliukui</t>
    </r>
  </si>
  <si>
    <r>
      <t xml:space="preserve">Medžiaga vienkartinio naudojimo, steriliame įpokavime pagaminta iš dviejų sluoksnių: viršutinis sluoksnis gerai sugeria skysčius ir pagamintas iš neaustinės medžiagos, apatinis sluoksnis pagamintas iš polietileno, nepralaidus. Su </t>
    </r>
    <r>
      <rPr>
        <b/>
        <sz val="9"/>
        <rFont val="Arial Narrow"/>
        <family val="2"/>
        <charset val="186"/>
      </rPr>
      <t>lipnia</t>
    </r>
    <r>
      <rPr>
        <sz val="9"/>
        <rFont val="Arial Narrow"/>
        <family val="2"/>
        <charset val="186"/>
      </rPr>
      <t xml:space="preserve"> anga apkloto centre. Paviršius neslidus, gerai matosi padėtos adatos siūlai ir kitos smulkios medicinos priemonės.Sulipinus įmanoma atlipinti ir blogai užklijavus galima perklijuoti Būtini  pavyzdžiai.</t>
    </r>
  </si>
  <si>
    <r>
      <t xml:space="preserve">Medžiaga vienkartinio naudojimo, steriliame įpokavime pagaminta iš dviejų sluoksnių: viršutinis sluoksnis gerai sugeria skysčius ir pagamintas iš neaustinės medžiagos, apatinis sluoksnis pagamintas iš polietileno, nepralaidus. Su anga </t>
    </r>
    <r>
      <rPr>
        <b/>
        <sz val="9"/>
        <rFont val="Arial Narrow"/>
        <family val="2"/>
        <charset val="186"/>
      </rPr>
      <t>apkloto centre</t>
    </r>
    <r>
      <rPr>
        <sz val="9"/>
        <rFont val="Arial Narrow"/>
        <family val="2"/>
        <charset val="186"/>
      </rPr>
      <t xml:space="preserve">. Angos kraštai </t>
    </r>
    <r>
      <rPr>
        <b/>
        <sz val="9"/>
        <rFont val="Arial Narrow"/>
        <family val="2"/>
        <charset val="186"/>
      </rPr>
      <t>lipnūs</t>
    </r>
    <r>
      <rPr>
        <sz val="9"/>
        <rFont val="Arial Narrow"/>
        <family val="2"/>
        <charset val="186"/>
      </rPr>
      <t>. Paviršius neslidus, gerai matosi padėtos adatos siūlai ir kitos smulkios medicinos priemonės. Būtini  pavyzdžiai.</t>
    </r>
  </si>
  <si>
    <t>žiūr. "Katalogai KONFIDENCIALU"</t>
  </si>
  <si>
    <t>žiūr. "Sertifikatai KONFIDENCIALU"</t>
  </si>
  <si>
    <t xml:space="preserve">Sterilus aparatų apdangalas, pagamintas iš permatomos poietileno plėvelės su elastiniu apsiuvu aplink. Vienkartiniam naudojimui. Dydis 90cm.  </t>
  </si>
  <si>
    <t xml:space="preserve">Maišo formos. Pagamintas iš tvirtos mikroorganizmų nepralaidžios mediagos. Sudarytas iš 2 sluoksnių viršutinis sluoksnis neaustinės medžiagos, kuris gerai sugeria skysčius, apatinis iš polietileno. Paviršius neslidus, gerai matosi padėtos adatos siūlai ir kitos smulkios med priemonės. Produktas turi trijų lygių pakuotę. Įpakuotas viename steriliame gamykliniame įpakavime su sterilumo kontrolės sistema. Tinka Mayo staliukui, kurio  viršutinės dalies plotis 55 cm, ilgis - 75 cm. Apklotas lengvai užmaunamas, neplyšta. </t>
  </si>
  <si>
    <t xml:space="preserve">Medžiaga vienkartinio naudojimo, steriliame įpokavime pagaminta iš dviejų sluoksnių: viršutinis sluoksnis gerai sugeria skysčius ir pagamintas iš neaustinės medžiagos, apatinis sluoksnis pagamintas iš polietileno, nepralaidus. Su lipnia anga apkloto centre. Paviršius neslidus, gerai matosi padėtos adatos siūlai ir kitos smulkios medicinos priemonės.Sulipinus įmanoma atlipinti ir blogai užklijavus galima perklijuoti  </t>
  </si>
  <si>
    <t xml:space="preserve">Medžiaga vienkartinio naudojimo, steriliame įpokavime pagaminta iš dviejų sluoksnių: viršutinis sluoksnis gerai sugeria skysčius ir pagamintas iš neaustinės medžiagos, apatinis sluoksnis pagamintas iš polietileno, nepralaidus. Su anga apkloto centre. Angos kraštai lipnūs. Paviršius neslidus, gerai matosi padėtos adatos siūlai ir kitos smulkios medicinos priemonės.  </t>
  </si>
  <si>
    <t>Chirurginis apklotas, 100 cm x 125 cm su 11 cm x 9 cm skersmens kiauryme</t>
  </si>
  <si>
    <t xml:space="preserve">Chalato ilgis - 160 cm [XXL], sterilus.Nugarinėje chalato dalyje atlapai susikeičia, viršutinėje dalyje tvirtinasi specialiu lipduku. Ties juosmeniu susiriša raišteliais. Rankogaliai iš poliesterio, gerai priglunda prie riešo. Chalato zonos pažymėtos spec etiketėmis, kurios padeda taisyklingai užsidėti chalatą. Nepralaidus skysčiams, dėvėjimo metu nesielektrina nekyla į viršų. Chalatas gamykliniame tvirtame steriliame įpokavime, turintis strerilumo kontrolės sitemą tai yra lipdukas su pakuotės sterilumo ir gamybos duomenimis. </t>
  </si>
  <si>
    <t>Chalato ilgis - 160 cm [XXL], sterilus, skirtas ypač kraujingoms operacijoms. Nugarinėje dalyje atlapai susikeičia, viršutinėje dalyje tvirtinasi specialiu lipduku. Ties juosmeniu susiriša raišteliais. Rankogaliai iš poliesterio gerai priglunda prie riešo. Chalato zonos pažymėtos spec etiketėmis, kurios padeda taisyklingai užsidėti chalatą. Visiškai nepralaidus skysčiams visame paviršiuje, dėvėjimo metu nesielektrina nekyla į viršų, nėra karščio efekto.Chalatas gamykliniame tvirtame steriliame įpakavime, turintis strerilumo kontrolės sitemą tai yra lipdukas su pakuotės sterilumo ir gamybos duomenimis.</t>
  </si>
  <si>
    <t xml:space="preserve">Medžiaga vienkartinio naudojimo, sterili, pagaminta pagal zoninę sistemą- arčiausiai žaizdos esanti zona sutvirtinta, pagaminta iš trijų sluoksnių; viršutinis sluosksnis iš gerai sugeriančios neaustinės medžiagos, vidurinis-iš polietileno, nepralaidus, apatinis- apsauginis neautinės medžiagos sluoksnis. Paviršius neslidus, gerai matosi padėtos adatos, siūlai ir kits smulkios medicininės priemonės.. Rinkinio sudėtis: Maišas Mayo staliukui 77x 145cm (1vnt);Apklotai lipniais kraštais 90x75cm (2vnt);Apklotas su lipniu kraštu 175x175cm (1vnt);Apklotas su lipniu kraštu 150x240cm (1vnt);Apklotas instrumentiniam staliukui 150x190cm (1vnt); Lipni juosta 10x50cm  (1vnt). Rinkinys įpakuotas viename steriliame, tvirtame į pakavime. Leidžianti sterilumo kontrolę vykdyti lipduko pagalba.  </t>
  </si>
  <si>
    <t xml:space="preserve"> 50 cm x 50 cm. Padidinto atsparumo tempiamai jėgai. Pagamintas iš neaustinės polipropileno medžiagos, apvilktas polietileno plėvele. Vienkartiniam naudojimui.</t>
  </si>
  <si>
    <t>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75 mm.</t>
  </si>
  <si>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100 mm. </t>
    </r>
    <r>
      <rPr>
        <b/>
        <sz val="10"/>
        <rFont val="Arial Narrow"/>
        <family val="2"/>
        <charset val="186"/>
      </rPr>
      <t xml:space="preserve">Pateikti pavyzdžius. </t>
    </r>
  </si>
  <si>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150 mm. </t>
    </r>
    <r>
      <rPr>
        <b/>
        <sz val="10"/>
        <rFont val="Arial Narrow"/>
        <family val="2"/>
        <charset val="186"/>
      </rPr>
      <t xml:space="preserve">Pateikti pavyzdžius. </t>
    </r>
  </si>
  <si>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200 mm. </t>
    </r>
    <r>
      <rPr>
        <b/>
        <sz val="10"/>
        <rFont val="Arial Narrow"/>
        <family val="2"/>
        <charset val="186"/>
      </rPr>
      <t xml:space="preserve">Pateikti pavyzdžius. </t>
    </r>
  </si>
  <si>
    <r>
      <t xml:space="preserve">Skirta sterilizacijai vandens garais. Pagaminta iš dviejų sluoksnių. Viršutinis sluoksnis pagamintas iš - 11μm storio poliesterio ir - 38μm polipropileno plėvelės, kurios storis - 55µm. Kitas juostos sluoksnis popierinis, pagamintas iš sustiprintos celiuliozės pluošto, sluoksnio svoris - 60g/m².  Įpakavimas atsparus drėgmei, didelėms apkrovoms, geras mechaninis atsparumas, oro poringumas. Abu juostos sluoksniai ties juostos kraštais yra užlydyti siūle, kurios plotis - 1 cm. Ant juostos yra nurodyta informacija: atitiktis standartui ISO 11607 ir EN 868,  spalvos pasikeitimo aprašymai, maišelio atidarymo kryptis,  juostos išmatavimai, gamybinės partijos Nr., gamintojo pavadinimas. Juosta turi 1 klasės proceso poveikio garų  indikatorių, atitinkantį LST EN ISO11140-1 reikalavimus. Po sterilizacijos paketas nesuplyšdamas atsidaro per siūles. Pateikiame gamintojo rekomendacijas dėl užlydymo temperatūros. Juosta atitinka standarto LST EN ISO 11607 reikalavimus, turi CE ženklą (MDD 93/42 EEB). Pateikiame gamintojo produkto aprašymą, naudojimosi instrukciją ir dokumentaciją, įrodančią atitikimus reikalavimams. Išmatavimai 250 mm. </t>
    </r>
    <r>
      <rPr>
        <b/>
        <sz val="10"/>
        <rFont val="Arial Narrow"/>
        <family val="2"/>
        <charset val="186"/>
      </rPr>
      <t xml:space="preserve">Pateikti pavyzdžius. </t>
    </r>
  </si>
  <si>
    <r>
      <t xml:space="preserve">Lipdukas-etiketė turi trijų eilučių,kiekvienoje eilutėje telpa po 12 simbolių (skaitmenų), gali būti panaudotas du kartus, be indikatoriaus. Pakuotėje yra rašalo papildymas. Po sterilios pakuotės atidarymo, lipdukas lengvai nusiima nuo jos ir gali būti įklijuotas į paciento kortelę arba į krovinio registracijos kortelę. Sutarties galiojimo metu suteiksime panaudai 4 rankinius spausdintuvus, į kuriuos tiktų siūlomos etiketės. </t>
    </r>
    <r>
      <rPr>
        <b/>
        <sz val="10"/>
        <rFont val="Arial Narrow"/>
        <family val="2"/>
        <charset val="186"/>
      </rPr>
      <t xml:space="preserve"> </t>
    </r>
  </si>
  <si>
    <t>Barameda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</si>
</sst>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8"/>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Arial Narrow"/>
      <family val="2"/>
      <charset val="186"/>
    </font>
    <font>
      <sz val="12"/>
      <color theme="1"/>
      <name val="Arial"/>
      <family val="2"/>
      <charset val="186"/>
    </font>
    <font>
      <sz val="10"/>
      <name val="Arial"/>
      <family val="2"/>
      <charset val="186"/>
    </font>
    <font>
      <sz val="12"/>
      <name val="Arial"/>
      <family val="2"/>
      <charset val="186"/>
    </font>
    <font>
      <sz val="12"/>
      <name val="Arial Narrow"/>
      <family val="2"/>
      <charset val="186"/>
    </font>
    <font>
      <sz val="10"/>
      <name val="Arial Narrow"/>
      <family val="2"/>
      <charset val="186"/>
    </font>
    <font>
      <b/>
      <sz val="12"/>
      <color indexed="10"/>
      <name val="Arial"/>
      <family val="2"/>
      <charset val="186"/>
    </font>
    <font>
      <b/>
      <sz val="10"/>
      <name val="Arial Narrow"/>
      <family val="2"/>
      <charset val="186"/>
    </font>
    <font>
      <sz val="10"/>
      <color indexed="8"/>
      <name val="Arial Narrow"/>
      <family val="2"/>
      <charset val="186"/>
    </font>
    <font>
      <b/>
      <sz val="10"/>
      <color rgb="FFFF0000"/>
      <name val="Arial Narrow"/>
      <family val="2"/>
      <charset val="186"/>
    </font>
    <font>
      <sz val="10"/>
      <color theme="1"/>
      <name val="Arial Narrow"/>
      <family val="2"/>
      <charset val="186"/>
    </font>
    <font>
      <sz val="10"/>
      <name val="Arial"/>
      <family val="2"/>
    </font>
    <font>
      <b/>
      <sz val="10"/>
      <color theme="1"/>
      <name val="Arial Narrow"/>
      <family val="2"/>
      <charset val="186"/>
    </font>
    <font>
      <i/>
      <sz val="10"/>
      <color theme="1"/>
      <name val="Arial Narrow"/>
      <family val="2"/>
      <charset val="186"/>
    </font>
    <font>
      <sz val="10"/>
      <color rgb="FFFF0000"/>
      <name val="Arial Narrow"/>
      <family val="2"/>
      <charset val="186"/>
    </font>
    <font>
      <sz val="10"/>
      <color theme="1"/>
      <name val="Calibri"/>
      <family val="2"/>
      <charset val="186"/>
      <scheme val="minor"/>
    </font>
    <font>
      <b/>
      <sz val="10"/>
      <color indexed="60"/>
      <name val="Arial Narrow"/>
      <family val="2"/>
      <charset val="186"/>
    </font>
    <font>
      <i/>
      <sz val="10"/>
      <color indexed="8"/>
      <name val="Arial Narrow"/>
      <family val="2"/>
      <charset val="186"/>
    </font>
    <font>
      <sz val="10"/>
      <name val="Arial Narrow"/>
      <family val="2"/>
    </font>
    <font>
      <sz val="10"/>
      <name val="Calibri"/>
      <family val="2"/>
      <charset val="186"/>
      <scheme val="minor"/>
    </font>
    <font>
      <sz val="10"/>
      <color theme="1"/>
      <name val="Calibri"/>
      <family val="2"/>
      <charset val="186"/>
    </font>
    <font>
      <sz val="10"/>
      <color theme="0" tint="-0.34998626667073579"/>
      <name val="Arial Narrow"/>
      <family val="2"/>
      <charset val="186"/>
    </font>
    <font>
      <sz val="14"/>
      <color indexed="8"/>
      <name val="Arial Narrow"/>
      <family val="2"/>
      <charset val="186"/>
    </font>
    <font>
      <b/>
      <sz val="14"/>
      <color indexed="8"/>
      <name val="Arial Narrow"/>
      <family val="2"/>
      <charset val="186"/>
    </font>
    <font>
      <b/>
      <sz val="14"/>
      <color indexed="10"/>
      <name val="Arial"/>
      <family val="2"/>
      <charset val="186"/>
    </font>
    <font>
      <b/>
      <sz val="10"/>
      <color indexed="8"/>
      <name val="Arial Narrow"/>
      <family val="2"/>
      <charset val="186"/>
    </font>
    <font>
      <b/>
      <sz val="10"/>
      <color rgb="FFC00000"/>
      <name val="Arial Narrow"/>
      <family val="2"/>
      <charset val="186"/>
    </font>
    <font>
      <sz val="14"/>
      <color theme="1"/>
      <name val="Arial Narrow"/>
      <family val="2"/>
      <charset val="186"/>
    </font>
    <font>
      <sz val="10"/>
      <color theme="1"/>
      <name val="Times New Roman"/>
      <family val="1"/>
      <charset val="186"/>
    </font>
    <font>
      <sz val="11"/>
      <color indexed="8"/>
      <name val="Arial Narrow"/>
      <family val="2"/>
      <charset val="186"/>
    </font>
    <font>
      <sz val="9"/>
      <name val="Arial Narrow"/>
      <family val="2"/>
      <charset val="186"/>
    </font>
    <font>
      <i/>
      <sz val="9"/>
      <name val="Arial Narrow"/>
      <family val="2"/>
      <charset val="186"/>
    </font>
    <font>
      <b/>
      <sz val="9"/>
      <name val="Arial Narrow"/>
      <family val="2"/>
      <charset val="186"/>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99FF"/>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6" fillId="0" borderId="0"/>
    <xf numFmtId="0" fontId="3" fillId="0" borderId="0"/>
    <xf numFmtId="0" fontId="15" fillId="0" borderId="0"/>
    <xf numFmtId="0" fontId="2" fillId="0" borderId="0"/>
    <xf numFmtId="0" fontId="1" fillId="0" borderId="0"/>
  </cellStyleXfs>
  <cellXfs count="156">
    <xf numFmtId="0" fontId="0" fillId="0" borderId="0" xfId="0"/>
    <xf numFmtId="0" fontId="5" fillId="0" borderId="0" xfId="0" applyFont="1"/>
    <xf numFmtId="0" fontId="4" fillId="0" borderId="0" xfId="0" applyFont="1" applyAlignment="1">
      <alignment horizontal="left"/>
    </xf>
    <xf numFmtId="0" fontId="5" fillId="0" borderId="0" xfId="0" applyFont="1" applyAlignment="1">
      <alignment horizontal="left"/>
    </xf>
    <xf numFmtId="0" fontId="10" fillId="0" borderId="0" xfId="0" applyFont="1"/>
    <xf numFmtId="0" fontId="10" fillId="0" borderId="0" xfId="0" applyFont="1" applyAlignment="1">
      <alignment horizontal="center"/>
    </xf>
    <xf numFmtId="0" fontId="4" fillId="0" borderId="0" xfId="0" applyFont="1" applyBorder="1" applyAlignment="1">
      <alignment vertical="top" wrapText="1"/>
    </xf>
    <xf numFmtId="0" fontId="5" fillId="0" borderId="0" xfId="0" applyFont="1" applyBorder="1"/>
    <xf numFmtId="0" fontId="12"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4" fillId="0" borderId="0" xfId="0" applyFont="1" applyBorder="1" applyAlignment="1">
      <alignment horizontal="center" vertical="top" wrapText="1"/>
    </xf>
    <xf numFmtId="0" fontId="14" fillId="2" borderId="6" xfId="0" applyFont="1" applyFill="1" applyBorder="1" applyAlignment="1">
      <alignment horizontal="left" vertical="top" wrapText="1"/>
    </xf>
    <xf numFmtId="0" fontId="14" fillId="2" borderId="6" xfId="0" applyFont="1" applyFill="1" applyBorder="1" applyAlignment="1">
      <alignment horizontal="center" vertical="top" wrapText="1"/>
    </xf>
    <xf numFmtId="0" fontId="12" fillId="2" borderId="6" xfId="1" applyFont="1" applyFill="1" applyBorder="1" applyAlignment="1">
      <alignment horizontal="left" vertical="top" wrapText="1"/>
    </xf>
    <xf numFmtId="0" fontId="14" fillId="0" borderId="2" xfId="0" applyFont="1" applyFill="1" applyBorder="1" applyAlignment="1">
      <alignment horizontal="center" vertical="top" wrapText="1"/>
    </xf>
    <xf numFmtId="0" fontId="14" fillId="0" borderId="1" xfId="0" applyFont="1" applyBorder="1"/>
    <xf numFmtId="0" fontId="14" fillId="0" borderId="4" xfId="0" applyFont="1" applyFill="1" applyBorder="1" applyAlignment="1">
      <alignment horizontal="center" vertical="top" wrapText="1"/>
    </xf>
    <xf numFmtId="0" fontId="14" fillId="0" borderId="2" xfId="0" applyFont="1"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14" fillId="0"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center" vertical="top"/>
    </xf>
    <xf numFmtId="0" fontId="16" fillId="0" borderId="1" xfId="0" applyFont="1" applyBorder="1" applyAlignment="1">
      <alignment vertical="top" wrapText="1"/>
    </xf>
    <xf numFmtId="0" fontId="9" fillId="2" borderId="1" xfId="0" applyFont="1" applyFill="1" applyBorder="1" applyAlignment="1">
      <alignment horizontal="center" vertical="top" wrapText="1"/>
    </xf>
    <xf numFmtId="0" fontId="14" fillId="0" borderId="3" xfId="0" applyFont="1" applyBorder="1" applyAlignment="1">
      <alignment vertical="top" wrapText="1"/>
    </xf>
    <xf numFmtId="0" fontId="16" fillId="0" borderId="6" xfId="0" applyFont="1" applyBorder="1" applyAlignment="1">
      <alignment vertical="top" wrapText="1"/>
    </xf>
    <xf numFmtId="0" fontId="16" fillId="0" borderId="4" xfId="0" applyFont="1" applyBorder="1" applyAlignment="1">
      <alignment vertical="top" wrapText="1"/>
    </xf>
    <xf numFmtId="0" fontId="14" fillId="0" borderId="1" xfId="0" applyFont="1" applyBorder="1" applyAlignment="1">
      <alignment vertical="top" wrapText="1"/>
    </xf>
    <xf numFmtId="0" fontId="14" fillId="0" borderId="5" xfId="0" applyFont="1" applyBorder="1" applyAlignment="1">
      <alignment vertical="top" wrapText="1"/>
    </xf>
    <xf numFmtId="0" fontId="14" fillId="0" borderId="6" xfId="0" applyFont="1" applyBorder="1"/>
    <xf numFmtId="0" fontId="14" fillId="0" borderId="4" xfId="0" applyFont="1" applyBorder="1" applyAlignment="1">
      <alignment horizontal="left" vertical="top" wrapText="1"/>
    </xf>
    <xf numFmtId="0" fontId="14" fillId="0" borderId="4" xfId="0" applyFont="1" applyBorder="1" applyAlignment="1">
      <alignment horizontal="center" vertical="top" wrapText="1"/>
    </xf>
    <xf numFmtId="0" fontId="14" fillId="0" borderId="6" xfId="0" applyFont="1" applyBorder="1" applyAlignment="1">
      <alignment horizontal="left" vertical="top" wrapText="1"/>
    </xf>
    <xf numFmtId="0" fontId="14" fillId="0" borderId="1" xfId="0" applyFont="1" applyBorder="1" applyAlignment="1">
      <alignment horizontal="left"/>
    </xf>
    <xf numFmtId="0" fontId="14" fillId="0" borderId="3" xfId="0" applyFont="1" applyBorder="1" applyAlignment="1">
      <alignment horizontal="left"/>
    </xf>
    <xf numFmtId="0" fontId="14" fillId="0" borderId="1" xfId="0" applyFont="1" applyBorder="1" applyAlignment="1">
      <alignment horizontal="right" vertical="top" wrapText="1"/>
    </xf>
    <xf numFmtId="0" fontId="14" fillId="0" borderId="1" xfId="0" applyFont="1" applyFill="1" applyBorder="1" applyAlignment="1">
      <alignment horizontal="center" vertical="top" wrapText="1"/>
    </xf>
    <xf numFmtId="0" fontId="9" fillId="0" borderId="1" xfId="0" applyFont="1" applyFill="1" applyBorder="1" applyAlignment="1">
      <alignment vertical="top"/>
    </xf>
    <xf numFmtId="0" fontId="9" fillId="0" borderId="1" xfId="0" applyFont="1" applyFill="1" applyBorder="1" applyAlignment="1">
      <alignment horizontal="left" vertical="top" wrapText="1"/>
    </xf>
    <xf numFmtId="0" fontId="9" fillId="2" borderId="1" xfId="0" applyFont="1" applyFill="1" applyBorder="1" applyAlignment="1">
      <alignment vertical="top" wrapText="1"/>
    </xf>
    <xf numFmtId="0" fontId="16" fillId="0" borderId="1" xfId="0" applyFont="1" applyBorder="1" applyAlignment="1">
      <alignment horizontal="center" vertical="top" wrapText="1"/>
    </xf>
    <xf numFmtId="0" fontId="14" fillId="2" borderId="1" xfId="0" applyFont="1" applyFill="1" applyBorder="1" applyAlignment="1">
      <alignment horizontal="center" vertical="top" wrapText="1"/>
    </xf>
    <xf numFmtId="0" fontId="14" fillId="0" borderId="6" xfId="0" applyFont="1" applyBorder="1" applyAlignment="1">
      <alignment horizontal="center" vertical="top" wrapText="1"/>
    </xf>
    <xf numFmtId="164" fontId="14" fillId="0" borderId="1" xfId="0" applyNumberFormat="1" applyFont="1" applyBorder="1" applyAlignment="1">
      <alignment horizontal="center" vertical="top" wrapText="1"/>
    </xf>
    <xf numFmtId="0" fontId="12" fillId="0" borderId="1" xfId="3" applyFont="1" applyFill="1" applyBorder="1" applyAlignment="1">
      <alignment horizontal="center" vertical="top" wrapText="1"/>
    </xf>
    <xf numFmtId="164" fontId="14" fillId="0" borderId="6" xfId="0" applyNumberFormat="1" applyFont="1" applyBorder="1" applyAlignment="1">
      <alignment horizontal="center" vertical="top" wrapText="1"/>
    </xf>
    <xf numFmtId="0" fontId="14" fillId="2" borderId="0" xfId="0" applyFont="1" applyFill="1" applyAlignment="1">
      <alignment horizontal="center" vertical="top"/>
    </xf>
    <xf numFmtId="0" fontId="8" fillId="0" borderId="0" xfId="0" applyFont="1" applyBorder="1" applyAlignment="1">
      <alignment horizontal="center" vertical="top" wrapText="1"/>
    </xf>
    <xf numFmtId="0" fontId="14" fillId="0" borderId="0" xfId="0" applyFont="1" applyAlignment="1">
      <alignment horizontal="center" vertical="top"/>
    </xf>
    <xf numFmtId="0" fontId="5" fillId="0" borderId="0" xfId="0" applyFont="1" applyBorder="1" applyAlignment="1">
      <alignment horizontal="center" vertical="top"/>
    </xf>
    <xf numFmtId="0" fontId="7" fillId="0" borderId="0" xfId="0" applyFont="1" applyBorder="1" applyAlignment="1">
      <alignment horizontal="center" vertical="top"/>
    </xf>
    <xf numFmtId="0" fontId="5" fillId="0" borderId="0" xfId="0" applyFont="1" applyAlignment="1">
      <alignment horizontal="center" vertical="top"/>
    </xf>
    <xf numFmtId="0" fontId="7" fillId="0" borderId="0" xfId="0" applyFont="1" applyAlignment="1">
      <alignment horizontal="center" vertical="top"/>
    </xf>
    <xf numFmtId="0" fontId="14" fillId="0" borderId="1" xfId="0" applyNumberFormat="1" applyFont="1" applyFill="1" applyBorder="1" applyAlignment="1">
      <alignment vertical="top" wrapText="1"/>
    </xf>
    <xf numFmtId="0" fontId="14" fillId="0" borderId="2" xfId="0" applyFont="1" applyBorder="1" applyAlignment="1">
      <alignment horizontal="left" vertical="top" wrapText="1"/>
    </xf>
    <xf numFmtId="0" fontId="14" fillId="0" borderId="2" xfId="0" applyFont="1" applyBorder="1" applyAlignment="1">
      <alignment horizontal="center" vertical="top" wrapText="1"/>
    </xf>
    <xf numFmtId="0" fontId="14" fillId="0" borderId="2" xfId="2" applyFont="1" applyFill="1" applyBorder="1" applyAlignment="1">
      <alignment horizontal="center" vertical="top" wrapText="1"/>
    </xf>
    <xf numFmtId="0" fontId="14" fillId="0" borderId="4" xfId="2" applyFont="1" applyFill="1" applyBorder="1" applyAlignment="1">
      <alignment horizontal="center" vertical="top" wrapText="1"/>
    </xf>
    <xf numFmtId="0" fontId="14" fillId="0" borderId="6" xfId="2" applyFont="1" applyFill="1" applyBorder="1" applyAlignment="1">
      <alignment horizontal="center" vertical="top" wrapText="1"/>
    </xf>
    <xf numFmtId="0" fontId="5" fillId="0" borderId="0" xfId="0" applyFont="1" applyAlignment="1">
      <alignment horizontal="center"/>
    </xf>
    <xf numFmtId="0" fontId="19" fillId="0" borderId="0" xfId="0" applyFont="1"/>
    <xf numFmtId="0" fontId="16" fillId="0" borderId="4" xfId="0" applyFont="1" applyBorder="1" applyAlignment="1">
      <alignment horizontal="center" vertical="top" wrapText="1"/>
    </xf>
    <xf numFmtId="0" fontId="16" fillId="0" borderId="0" xfId="0" applyFont="1" applyBorder="1" applyAlignment="1">
      <alignment horizontal="center" vertical="top" wrapText="1"/>
    </xf>
    <xf numFmtId="0" fontId="5" fillId="0" borderId="0" xfId="0" applyFont="1" applyBorder="1" applyAlignment="1">
      <alignment horizontal="center"/>
    </xf>
    <xf numFmtId="0" fontId="16" fillId="0" borderId="1"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center"/>
    </xf>
    <xf numFmtId="0" fontId="14" fillId="0" borderId="6" xfId="0" applyFont="1" applyFill="1" applyBorder="1" applyAlignment="1">
      <alignment horizontal="center"/>
    </xf>
    <xf numFmtId="0" fontId="14" fillId="0" borderId="1" xfId="0" applyFont="1" applyFill="1" applyBorder="1" applyAlignment="1">
      <alignment horizontal="center" vertical="top"/>
    </xf>
    <xf numFmtId="0" fontId="4" fillId="0" borderId="0" xfId="0" applyFont="1" applyFill="1" applyBorder="1" applyAlignment="1">
      <alignment horizontal="center" vertical="top" wrapText="1"/>
    </xf>
    <xf numFmtId="0" fontId="5" fillId="0" borderId="0" xfId="0" applyFont="1" applyFill="1" applyAlignment="1">
      <alignment horizontal="center"/>
    </xf>
    <xf numFmtId="0" fontId="9" fillId="3"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vertical="top" wrapText="1"/>
    </xf>
    <xf numFmtId="0" fontId="9" fillId="2" borderId="1" xfId="0" applyFont="1" applyFill="1" applyBorder="1" applyAlignment="1">
      <alignment horizontal="left" vertical="top" wrapText="1"/>
    </xf>
    <xf numFmtId="0" fontId="9" fillId="2" borderId="1" xfId="0" applyNumberFormat="1" applyFont="1" applyFill="1" applyBorder="1" applyAlignment="1">
      <alignment horizontal="left" vertical="top" wrapText="1"/>
    </xf>
    <xf numFmtId="0" fontId="9" fillId="2" borderId="1" xfId="0" applyFont="1" applyFill="1" applyBorder="1" applyAlignment="1">
      <alignment vertical="top"/>
    </xf>
    <xf numFmtId="0" fontId="18" fillId="2" borderId="1" xfId="0" applyFont="1" applyFill="1" applyBorder="1" applyAlignment="1">
      <alignment horizontal="center" vertical="top" wrapText="1"/>
    </xf>
    <xf numFmtId="0" fontId="22" fillId="0" borderId="1" xfId="0" applyFont="1" applyBorder="1" applyAlignment="1">
      <alignment horizontal="justify" vertical="top" wrapText="1"/>
    </xf>
    <xf numFmtId="0" fontId="18" fillId="2" borderId="1" xfId="0" applyFont="1" applyFill="1" applyBorder="1" applyAlignment="1">
      <alignment vertical="top" wrapText="1"/>
    </xf>
    <xf numFmtId="0" fontId="18" fillId="2" borderId="1" xfId="0" applyFont="1" applyFill="1" applyBorder="1" applyAlignment="1">
      <alignment vertical="top"/>
    </xf>
    <xf numFmtId="0" fontId="9" fillId="0" borderId="1" xfId="0" applyNumberFormat="1" applyFont="1" applyFill="1" applyBorder="1" applyAlignment="1">
      <alignment horizontal="left" vertical="top" wrapText="1"/>
    </xf>
    <xf numFmtId="0" fontId="9" fillId="2" borderId="1" xfId="0" applyFont="1" applyFill="1" applyBorder="1" applyAlignment="1">
      <alignment horizontal="center" vertical="top"/>
    </xf>
    <xf numFmtId="0" fontId="23" fillId="0" borderId="0" xfId="0" applyFont="1"/>
    <xf numFmtId="0" fontId="19" fillId="0" borderId="7" xfId="0" applyFont="1" applyBorder="1"/>
    <xf numFmtId="0" fontId="9" fillId="4" borderId="1" xfId="0" applyFont="1" applyFill="1" applyBorder="1" applyAlignment="1">
      <alignment vertical="top" wrapText="1"/>
    </xf>
    <xf numFmtId="0" fontId="11" fillId="4" borderId="1" xfId="0" applyFont="1" applyFill="1" applyBorder="1" applyAlignment="1">
      <alignment horizontal="center" vertical="top" wrapText="1"/>
    </xf>
    <xf numFmtId="0" fontId="25" fillId="0" borderId="1" xfId="0" applyFont="1" applyBorder="1" applyAlignment="1">
      <alignment horizontal="center" vertical="top" wrapText="1"/>
    </xf>
    <xf numFmtId="0" fontId="11" fillId="5" borderId="1" xfId="0" applyFont="1" applyFill="1" applyBorder="1" applyAlignment="1">
      <alignment horizontal="center" vertical="top" wrapText="1"/>
    </xf>
    <xf numFmtId="0" fontId="25" fillId="0" borderId="6" xfId="0" applyFont="1" applyBorder="1" applyAlignment="1">
      <alignment horizontal="center" vertical="top" wrapText="1"/>
    </xf>
    <xf numFmtId="0" fontId="25" fillId="0" borderId="1" xfId="0" applyFont="1" applyBorder="1" applyAlignment="1">
      <alignment horizontal="center" vertical="top"/>
    </xf>
    <xf numFmtId="0" fontId="25" fillId="0" borderId="3" xfId="0" applyFont="1" applyBorder="1" applyAlignment="1">
      <alignment horizontal="center" vertical="top"/>
    </xf>
    <xf numFmtId="0" fontId="25" fillId="0" borderId="3" xfId="0" applyFont="1" applyBorder="1" applyAlignment="1">
      <alignment horizontal="center" vertical="top" wrapText="1"/>
    </xf>
    <xf numFmtId="0" fontId="25" fillId="2" borderId="3" xfId="0" applyFont="1" applyFill="1" applyBorder="1" applyAlignment="1">
      <alignment horizontal="center" vertical="top"/>
    </xf>
    <xf numFmtId="0" fontId="25" fillId="0" borderId="5" xfId="0" applyFont="1" applyBorder="1" applyAlignment="1">
      <alignment horizontal="center" vertical="top"/>
    </xf>
    <xf numFmtId="0" fontId="25" fillId="2" borderId="5" xfId="1" applyFont="1" applyFill="1" applyBorder="1" applyAlignment="1">
      <alignment horizontal="center" vertical="top" wrapText="1"/>
    </xf>
    <xf numFmtId="0" fontId="28" fillId="0" borderId="0" xfId="0" applyFont="1"/>
    <xf numFmtId="0" fontId="26" fillId="0" borderId="0" xfId="0" applyFont="1" applyFill="1" applyBorder="1" applyAlignment="1">
      <alignment horizontal="center" vertical="top" wrapText="1"/>
    </xf>
    <xf numFmtId="0" fontId="26" fillId="0" borderId="0" xfId="0" applyFont="1" applyFill="1" applyBorder="1" applyAlignment="1">
      <alignment horizontal="center" vertical="top"/>
    </xf>
    <xf numFmtId="0" fontId="26" fillId="0" borderId="0" xfId="0" applyFont="1" applyFill="1" applyAlignment="1">
      <alignment horizontal="center" vertical="top" wrapText="1"/>
    </xf>
    <xf numFmtId="0" fontId="26" fillId="0" borderId="0" xfId="0" applyFont="1" applyFill="1" applyAlignment="1">
      <alignment horizontal="center" vertical="top"/>
    </xf>
    <xf numFmtId="0" fontId="27" fillId="0" borderId="0" xfId="0" applyFont="1" applyFill="1" applyBorder="1" applyAlignment="1">
      <alignment horizontal="center" vertical="top"/>
    </xf>
    <xf numFmtId="0" fontId="26" fillId="0" borderId="0" xfId="0" applyFont="1" applyFill="1" applyAlignment="1">
      <alignment horizontal="left"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0" xfId="0" applyNumberFormat="1" applyFont="1" applyFill="1" applyBorder="1" applyAlignment="1">
      <alignment horizontal="left" vertical="top" wrapText="1"/>
    </xf>
    <xf numFmtId="0" fontId="29" fillId="0" borderId="0" xfId="0" applyFont="1" applyFill="1" applyBorder="1" applyAlignment="1">
      <alignment horizontal="left" vertical="top" wrapText="1"/>
    </xf>
    <xf numFmtId="0" fontId="9" fillId="0" borderId="0" xfId="0" applyFont="1" applyFill="1" applyAlignment="1">
      <alignment horizontal="left" vertical="top"/>
    </xf>
    <xf numFmtId="0" fontId="12" fillId="0" borderId="0" xfId="0" applyFont="1" applyFill="1" applyBorder="1" applyAlignment="1">
      <alignment horizontal="left" vertical="top"/>
    </xf>
    <xf numFmtId="0" fontId="12" fillId="0" borderId="0" xfId="0" applyFont="1" applyFill="1" applyAlignment="1">
      <alignment horizontal="center" vertical="top" wrapText="1"/>
    </xf>
    <xf numFmtId="0" fontId="13"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0" xfId="0" applyFont="1" applyFill="1" applyAlignment="1">
      <alignment horizontal="center" vertical="top"/>
    </xf>
    <xf numFmtId="0" fontId="32" fillId="0" borderId="0" xfId="0" applyFont="1"/>
    <xf numFmtId="0" fontId="33" fillId="0" borderId="0" xfId="0" applyFont="1" applyFill="1" applyAlignment="1">
      <alignment horizontal="center" vertical="top" wrapText="1"/>
    </xf>
    <xf numFmtId="0" fontId="11" fillId="0" borderId="1" xfId="0" applyFont="1" applyFill="1" applyBorder="1" applyAlignment="1">
      <alignment horizontal="center" vertical="top" wrapText="1"/>
    </xf>
    <xf numFmtId="0" fontId="9" fillId="0" borderId="1" xfId="5" applyFont="1" applyFill="1" applyBorder="1" applyAlignment="1">
      <alignment horizontal="center" vertical="top" wrapText="1"/>
    </xf>
    <xf numFmtId="0" fontId="9" fillId="3" borderId="1" xfId="5" applyFont="1" applyFill="1" applyBorder="1" applyAlignment="1">
      <alignment horizontal="center" vertical="top" wrapText="1"/>
    </xf>
    <xf numFmtId="0" fontId="12" fillId="3" borderId="1" xfId="5" applyFont="1" applyFill="1" applyBorder="1" applyAlignment="1">
      <alignment horizontal="center" vertical="top" wrapText="1"/>
    </xf>
    <xf numFmtId="0" fontId="12" fillId="3" borderId="1" xfId="5" applyFont="1" applyFill="1" applyBorder="1" applyAlignment="1">
      <alignment vertical="top" wrapText="1"/>
    </xf>
    <xf numFmtId="0" fontId="9" fillId="2" borderId="1" xfId="5" applyFont="1" applyFill="1" applyBorder="1" applyAlignment="1">
      <alignment horizontal="left" vertical="top" wrapText="1"/>
    </xf>
    <xf numFmtId="0" fontId="9" fillId="2" borderId="1" xfId="5" applyFont="1" applyFill="1" applyBorder="1" applyAlignment="1">
      <alignment horizontal="center" vertical="top" wrapText="1"/>
    </xf>
    <xf numFmtId="0" fontId="9" fillId="2" borderId="1" xfId="5" applyFont="1" applyFill="1" applyBorder="1" applyAlignment="1">
      <alignment vertical="top" wrapText="1"/>
    </xf>
    <xf numFmtId="0" fontId="9" fillId="0" borderId="1" xfId="5" applyFont="1" applyBorder="1" applyAlignment="1">
      <alignment horizontal="left" vertical="top" wrapText="1"/>
    </xf>
    <xf numFmtId="0" fontId="9" fillId="2" borderId="1" xfId="5" applyFont="1" applyFill="1" applyBorder="1" applyAlignment="1">
      <alignment horizontal="center" vertical="top"/>
    </xf>
    <xf numFmtId="0" fontId="1" fillId="0" borderId="7" xfId="5" applyBorder="1"/>
    <xf numFmtId="0" fontId="12" fillId="0" borderId="1" xfId="5" applyFont="1" applyFill="1" applyBorder="1" applyAlignment="1">
      <alignment horizontal="center" vertical="top" wrapText="1"/>
    </xf>
    <xf numFmtId="0" fontId="0" fillId="0" borderId="0" xfId="0" applyFill="1"/>
    <xf numFmtId="0" fontId="11" fillId="0" borderId="1" xfId="0" applyFont="1" applyFill="1" applyBorder="1" applyAlignment="1">
      <alignment vertical="top" wrapText="1"/>
    </xf>
    <xf numFmtId="0" fontId="11" fillId="2" borderId="1" xfId="0" applyFont="1" applyFill="1" applyBorder="1" applyAlignment="1">
      <alignment vertical="top" wrapText="1"/>
    </xf>
    <xf numFmtId="0" fontId="14" fillId="0" borderId="0" xfId="0" applyFont="1" applyFill="1" applyBorder="1" applyAlignment="1">
      <alignment horizontal="center" vertical="top" wrapText="1"/>
    </xf>
    <xf numFmtId="0" fontId="14" fillId="0" borderId="0" xfId="0" applyFont="1" applyFill="1" applyAlignment="1">
      <alignment horizontal="center" vertical="top" wrapText="1"/>
    </xf>
    <xf numFmtId="0" fontId="31" fillId="0" borderId="0" xfId="0" applyFont="1" applyFill="1" applyAlignment="1">
      <alignment horizontal="center" vertical="top" wrapText="1"/>
    </xf>
    <xf numFmtId="0" fontId="0" fillId="0" borderId="7" xfId="0" applyBorder="1"/>
    <xf numFmtId="0" fontId="34" fillId="0" borderId="1" xfId="0" applyFont="1" applyFill="1" applyBorder="1" applyAlignment="1">
      <alignment horizontal="center" vertical="top" wrapText="1"/>
    </xf>
    <xf numFmtId="0" fontId="34" fillId="0" borderId="1" xfId="0" applyFont="1" applyFill="1" applyBorder="1" applyAlignment="1">
      <alignment vertical="top" wrapText="1"/>
    </xf>
    <xf numFmtId="0" fontId="9" fillId="2" borderId="1" xfId="0" applyFont="1" applyFill="1" applyBorder="1" applyAlignment="1">
      <alignment horizontal="left" vertical="top"/>
    </xf>
    <xf numFmtId="2" fontId="9" fillId="2" borderId="1" xfId="0" applyNumberFormat="1" applyFont="1" applyFill="1" applyBorder="1" applyAlignment="1">
      <alignment vertical="top"/>
    </xf>
    <xf numFmtId="2" fontId="9" fillId="2" borderId="1" xfId="0" applyNumberFormat="1" applyFont="1" applyFill="1" applyBorder="1" applyAlignment="1">
      <alignment horizontal="center" vertical="top" wrapText="1"/>
    </xf>
    <xf numFmtId="2" fontId="9" fillId="2" borderId="1" xfId="0" applyNumberFormat="1" applyFont="1" applyFill="1" applyBorder="1" applyAlignment="1">
      <alignment horizontal="center" vertical="top"/>
    </xf>
    <xf numFmtId="0" fontId="34" fillId="0" borderId="0" xfId="0" applyFont="1" applyFill="1" applyBorder="1" applyAlignment="1">
      <alignment horizontal="center" vertical="top" wrapText="1"/>
    </xf>
    <xf numFmtId="0" fontId="9" fillId="0" borderId="1" xfId="5" applyFont="1" applyFill="1" applyBorder="1" applyAlignment="1">
      <alignment horizontal="left" vertical="top" wrapText="1"/>
    </xf>
    <xf numFmtId="0" fontId="29"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2" xfId="0" applyFont="1" applyBorder="1" applyAlignment="1">
      <alignment horizontal="left" vertical="top"/>
    </xf>
    <xf numFmtId="0" fontId="14" fillId="0" borderId="4" xfId="0" applyFont="1" applyBorder="1" applyAlignment="1">
      <alignment horizontal="left" vertical="top"/>
    </xf>
    <xf numFmtId="0" fontId="14" fillId="0" borderId="6" xfId="0" applyFont="1" applyBorder="1" applyAlignment="1">
      <alignment horizontal="left" vertical="top"/>
    </xf>
  </cellXfs>
  <cellStyles count="6">
    <cellStyle name="Įprastas" xfId="0" builtinId="0"/>
    <cellStyle name="Įprastas 2" xfId="1" xr:uid="{00000000-0005-0000-0000-000000000000}"/>
    <cellStyle name="Įprastas 2 2" xfId="3" xr:uid="{00000000-0005-0000-0000-000001000000}"/>
    <cellStyle name="Įprastas 3" xfId="2" xr:uid="{00000000-0005-0000-0000-000002000000}"/>
    <cellStyle name="Įprastas 4" xfId="4" xr:uid="{00000000-0005-0000-0000-000003000000}"/>
    <cellStyle name="Įprastas 5" xfId="5"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Vartotojas svečias" id="{EDC4CD14-2FCB-EB48-A503-313B2F4C2239}" userId="" providerId="None"/>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20-11-25T09:48:17.49" personId="{EDC4CD14-2FCB-EB48-A503-313B2F4C2239}" id="{28D00A86-3E50-D041-AFDD-F6BF1A10760E}">
    <text xml:space="preserve">Hhh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41"/>
  <sheetViews>
    <sheetView tabSelected="1" topLeftCell="A10" zoomScale="106" zoomScaleNormal="106" workbookViewId="0">
      <pane ySplit="1" topLeftCell="A11" activePane="bottomLeft" state="frozen"/>
      <selection activeCell="A10" sqref="A10"/>
      <selection pane="bottomLeft" activeCell="F30" sqref="F30"/>
    </sheetView>
  </sheetViews>
  <sheetFormatPr defaultColWidth="9.1640625" defaultRowHeight="14.25" customHeight="1" x14ac:dyDescent="0.2"/>
  <cols>
    <col min="1" max="1" width="9.1640625" style="104" customWidth="1"/>
    <col min="2" max="2" width="35.33203125" style="107" customWidth="1"/>
    <col min="3" max="3" width="12.6640625" style="104" customWidth="1"/>
    <col min="4" max="4" width="10.33203125" style="138" customWidth="1"/>
    <col min="5" max="5" width="8.83203125" style="104" customWidth="1"/>
    <col min="6" max="6" width="73.5" style="107" customWidth="1"/>
    <col min="7" max="7" width="25.83203125" style="105" customWidth="1"/>
    <col min="8" max="8" width="11.1640625" style="105" customWidth="1"/>
    <col min="9" max="9" width="11" style="105" customWidth="1"/>
    <col min="10" max="15" width="9.1640625" style="105"/>
    <col min="16" max="16" width="12.5" style="105" customWidth="1"/>
    <col min="17" max="16384" width="9.1640625" style="105"/>
  </cols>
  <sheetData>
    <row r="1" spans="1:16" ht="14.25" customHeight="1" x14ac:dyDescent="0.2">
      <c r="A1" s="108"/>
      <c r="B1" s="148" t="s">
        <v>149</v>
      </c>
      <c r="C1" s="148"/>
      <c r="D1" s="149"/>
      <c r="E1" s="148"/>
      <c r="F1" s="148"/>
      <c r="G1" s="109"/>
      <c r="H1" s="109"/>
      <c r="I1" s="103"/>
      <c r="J1" s="103"/>
      <c r="K1" s="103"/>
      <c r="L1" s="103"/>
      <c r="M1" s="103"/>
      <c r="N1" s="103"/>
      <c r="O1" s="109" t="s">
        <v>142</v>
      </c>
      <c r="P1" s="103"/>
    </row>
    <row r="2" spans="1:16" ht="14.25" customHeight="1" x14ac:dyDescent="0.2">
      <c r="A2" s="108"/>
      <c r="B2" s="110"/>
      <c r="C2" s="108"/>
      <c r="D2" s="136"/>
      <c r="E2" s="108"/>
      <c r="F2" s="111"/>
      <c r="G2" s="109"/>
      <c r="H2" s="109"/>
      <c r="I2" s="103"/>
      <c r="J2" s="103"/>
      <c r="K2" s="103"/>
      <c r="L2" s="103"/>
      <c r="M2" s="103"/>
      <c r="N2" s="103"/>
      <c r="O2" s="103"/>
      <c r="P2" s="103"/>
    </row>
    <row r="3" spans="1:16" ht="14.25" customHeight="1" x14ac:dyDescent="0.2">
      <c r="A3" s="108"/>
      <c r="B3" s="112" t="s">
        <v>76</v>
      </c>
      <c r="C3" s="108"/>
      <c r="D3" s="136"/>
      <c r="E3" s="108"/>
      <c r="F3" s="111"/>
      <c r="G3" s="109"/>
      <c r="H3" s="109"/>
      <c r="I3" s="103"/>
      <c r="J3" s="103"/>
      <c r="K3" s="103"/>
      <c r="L3" s="103"/>
      <c r="M3" s="103"/>
      <c r="N3" s="103"/>
      <c r="O3" s="103"/>
      <c r="P3" s="103"/>
    </row>
    <row r="4" spans="1:16" ht="14.25" customHeight="1" x14ac:dyDescent="0.2">
      <c r="A4" s="108"/>
      <c r="B4" s="113" t="s">
        <v>141</v>
      </c>
      <c r="C4" s="108"/>
      <c r="D4" s="136"/>
      <c r="E4" s="108"/>
      <c r="F4" s="111"/>
      <c r="G4" s="109"/>
      <c r="H4" s="109"/>
      <c r="I4" s="103"/>
      <c r="J4" s="103"/>
      <c r="K4" s="106"/>
      <c r="L4" s="103"/>
      <c r="M4" s="103"/>
      <c r="N4" s="103"/>
      <c r="O4" s="103"/>
      <c r="P4" s="103"/>
    </row>
    <row r="5" spans="1:16" ht="14.25" customHeight="1" x14ac:dyDescent="0.2">
      <c r="A5" s="108"/>
      <c r="B5" s="113" t="s">
        <v>147</v>
      </c>
      <c r="C5" s="108"/>
      <c r="D5" s="136"/>
      <c r="E5" s="108"/>
      <c r="F5" s="111"/>
      <c r="G5" s="109"/>
      <c r="H5" s="109"/>
      <c r="I5" s="103"/>
      <c r="J5" s="103"/>
      <c r="K5" s="106"/>
      <c r="L5" s="103"/>
      <c r="M5" s="103"/>
      <c r="N5" s="103"/>
      <c r="O5" s="103"/>
      <c r="P5" s="103"/>
    </row>
    <row r="6" spans="1:16" ht="14.25" customHeight="1" x14ac:dyDescent="0.2">
      <c r="A6" s="108"/>
      <c r="B6" s="113" t="s">
        <v>77</v>
      </c>
      <c r="C6" s="108"/>
      <c r="D6" s="136"/>
      <c r="E6" s="108"/>
      <c r="F6" s="111"/>
      <c r="G6" s="109"/>
      <c r="H6" s="109"/>
      <c r="I6" s="103"/>
      <c r="J6" s="103"/>
      <c r="K6" s="106"/>
      <c r="L6" s="103"/>
      <c r="M6" s="103"/>
      <c r="N6" s="103"/>
      <c r="O6" s="103"/>
      <c r="P6" s="103"/>
    </row>
    <row r="7" spans="1:16" ht="14.25" customHeight="1" x14ac:dyDescent="0.2">
      <c r="A7" s="108"/>
      <c r="B7" s="113" t="s">
        <v>148</v>
      </c>
      <c r="C7" s="108"/>
      <c r="D7" s="136"/>
      <c r="E7" s="108"/>
      <c r="F7" s="111"/>
      <c r="G7" s="109"/>
      <c r="H7" s="109"/>
      <c r="I7" s="103"/>
      <c r="J7" s="103"/>
      <c r="K7" s="106"/>
      <c r="L7" s="103"/>
      <c r="M7" s="103"/>
      <c r="N7" s="103"/>
      <c r="O7" s="103"/>
      <c r="P7" s="103"/>
    </row>
    <row r="8" spans="1:16" ht="14.25" customHeight="1" x14ac:dyDescent="0.2">
      <c r="A8" s="108"/>
      <c r="B8" s="114" t="s">
        <v>78</v>
      </c>
      <c r="C8" s="108"/>
      <c r="D8" s="136"/>
      <c r="E8" s="108"/>
      <c r="F8" s="110"/>
      <c r="G8" s="108"/>
      <c r="H8" s="108"/>
      <c r="I8" s="102"/>
      <c r="J8" s="103"/>
      <c r="K8" s="103"/>
      <c r="L8" s="103"/>
      <c r="M8" s="103"/>
      <c r="N8" s="103"/>
      <c r="O8" s="103"/>
      <c r="P8" s="103"/>
    </row>
    <row r="9" spans="1:16" ht="14.25" customHeight="1" x14ac:dyDescent="0.2">
      <c r="A9" s="115"/>
      <c r="B9" s="116"/>
      <c r="C9" s="115"/>
      <c r="D9" s="137"/>
      <c r="E9" s="115"/>
      <c r="F9" s="117"/>
      <c r="G9" s="118"/>
      <c r="H9" s="118"/>
    </row>
    <row r="10" spans="1:16" ht="14.25" customHeight="1" x14ac:dyDescent="0.2">
      <c r="A10" s="121" t="s">
        <v>0</v>
      </c>
      <c r="B10" s="134" t="s">
        <v>27</v>
      </c>
      <c r="C10" s="121" t="s">
        <v>26</v>
      </c>
      <c r="D10" s="121" t="s">
        <v>136</v>
      </c>
      <c r="E10" s="121" t="s">
        <v>20</v>
      </c>
      <c r="F10" s="135" t="s">
        <v>24</v>
      </c>
      <c r="G10" s="134" t="s">
        <v>150</v>
      </c>
      <c r="H10" s="134" t="s">
        <v>6</v>
      </c>
      <c r="I10" s="134" t="s">
        <v>66</v>
      </c>
      <c r="J10" s="134" t="s">
        <v>67</v>
      </c>
      <c r="K10" s="134" t="s">
        <v>7</v>
      </c>
      <c r="L10" s="134" t="s">
        <v>8</v>
      </c>
      <c r="M10" s="134" t="s">
        <v>9</v>
      </c>
      <c r="N10" s="134" t="s">
        <v>36</v>
      </c>
      <c r="O10" s="134" t="s">
        <v>10</v>
      </c>
      <c r="P10" s="134" t="s">
        <v>11</v>
      </c>
    </row>
    <row r="11" spans="1:16" ht="14.25" customHeight="1" x14ac:dyDescent="0.2">
      <c r="A11" s="140">
        <v>10</v>
      </c>
      <c r="B11" s="141" t="s">
        <v>28</v>
      </c>
      <c r="C11" s="140" t="s">
        <v>29</v>
      </c>
      <c r="D11" s="140">
        <v>500</v>
      </c>
      <c r="E11" s="140" t="s">
        <v>21</v>
      </c>
      <c r="F11" s="141" t="s">
        <v>68</v>
      </c>
      <c r="G11" s="141" t="s">
        <v>156</v>
      </c>
      <c r="H11" s="141" t="s">
        <v>154</v>
      </c>
      <c r="I11" s="141" t="s">
        <v>155</v>
      </c>
      <c r="J11" s="141" t="s">
        <v>154</v>
      </c>
      <c r="K11" s="144">
        <v>0.79999999999999993</v>
      </c>
      <c r="L11" s="28">
        <f>K11*1.05</f>
        <v>0.84</v>
      </c>
      <c r="M11" s="28">
        <v>5</v>
      </c>
      <c r="N11" s="144">
        <f>K11*D11</f>
        <v>399.99999999999994</v>
      </c>
      <c r="O11" s="144">
        <f>N11*1.05</f>
        <v>419.99999999999994</v>
      </c>
      <c r="P11" s="87" t="s">
        <v>171</v>
      </c>
    </row>
    <row r="12" spans="1:16" ht="14.25" customHeight="1" x14ac:dyDescent="0.2">
      <c r="A12" s="140">
        <v>13</v>
      </c>
      <c r="B12" s="141" t="s">
        <v>151</v>
      </c>
      <c r="C12" s="140" t="s">
        <v>29</v>
      </c>
      <c r="D12" s="140">
        <v>1400</v>
      </c>
      <c r="E12" s="140" t="s">
        <v>21</v>
      </c>
      <c r="F12" s="141" t="s">
        <v>140</v>
      </c>
      <c r="G12" s="141" t="s">
        <v>157</v>
      </c>
      <c r="H12" s="141" t="s">
        <v>154</v>
      </c>
      <c r="I12" s="141" t="s">
        <v>155</v>
      </c>
      <c r="J12" s="141" t="s">
        <v>154</v>
      </c>
      <c r="K12" s="144">
        <v>0.94</v>
      </c>
      <c r="L12" s="28">
        <f t="shared" ref="L12:L18" si="0">K12*1.05</f>
        <v>0.98699999999999999</v>
      </c>
      <c r="M12" s="28">
        <v>5</v>
      </c>
      <c r="N12" s="144">
        <f t="shared" ref="N12:N18" si="1">K12*D12</f>
        <v>1316</v>
      </c>
      <c r="O12" s="144">
        <f t="shared" ref="O12:O18" si="2">N12*1.05</f>
        <v>1381.8</v>
      </c>
      <c r="P12" s="87" t="s">
        <v>171</v>
      </c>
    </row>
    <row r="13" spans="1:16" ht="14.25" customHeight="1" x14ac:dyDescent="0.2">
      <c r="A13" s="140">
        <v>14</v>
      </c>
      <c r="B13" s="141" t="s">
        <v>137</v>
      </c>
      <c r="C13" s="140" t="s">
        <v>29</v>
      </c>
      <c r="D13" s="140">
        <v>1000</v>
      </c>
      <c r="E13" s="140" t="s">
        <v>21</v>
      </c>
      <c r="F13" s="141" t="s">
        <v>152</v>
      </c>
      <c r="G13" s="141" t="s">
        <v>158</v>
      </c>
      <c r="H13" s="141" t="s">
        <v>154</v>
      </c>
      <c r="I13" s="141" t="s">
        <v>155</v>
      </c>
      <c r="J13" s="141" t="s">
        <v>154</v>
      </c>
      <c r="K13" s="144">
        <v>1.5</v>
      </c>
      <c r="L13" s="28">
        <f t="shared" si="0"/>
        <v>1.5750000000000002</v>
      </c>
      <c r="M13" s="28">
        <v>5</v>
      </c>
      <c r="N13" s="144">
        <f t="shared" si="1"/>
        <v>1500</v>
      </c>
      <c r="O13" s="144">
        <f t="shared" si="2"/>
        <v>1575</v>
      </c>
      <c r="P13" s="87" t="s">
        <v>171</v>
      </c>
    </row>
    <row r="14" spans="1:16" ht="14.25" customHeight="1" x14ac:dyDescent="0.2">
      <c r="A14" s="140">
        <v>16</v>
      </c>
      <c r="B14" s="141" t="s">
        <v>30</v>
      </c>
      <c r="C14" s="140" t="s">
        <v>29</v>
      </c>
      <c r="D14" s="140">
        <v>1000</v>
      </c>
      <c r="E14" s="140" t="s">
        <v>21</v>
      </c>
      <c r="F14" s="141" t="s">
        <v>153</v>
      </c>
      <c r="G14" s="141" t="s">
        <v>159</v>
      </c>
      <c r="H14" s="141" t="s">
        <v>154</v>
      </c>
      <c r="I14" s="141" t="s">
        <v>155</v>
      </c>
      <c r="J14" s="141" t="s">
        <v>154</v>
      </c>
      <c r="K14" s="144">
        <v>0.26999999999999996</v>
      </c>
      <c r="L14" s="28">
        <f t="shared" si="0"/>
        <v>0.28349999999999997</v>
      </c>
      <c r="M14" s="28">
        <v>5</v>
      </c>
      <c r="N14" s="144">
        <f t="shared" si="1"/>
        <v>269.99999999999994</v>
      </c>
      <c r="O14" s="144">
        <f t="shared" si="2"/>
        <v>283.49999999999994</v>
      </c>
      <c r="P14" s="87" t="s">
        <v>171</v>
      </c>
    </row>
    <row r="15" spans="1:16" ht="14.25" customHeight="1" x14ac:dyDescent="0.2">
      <c r="A15" s="140">
        <v>17</v>
      </c>
      <c r="B15" s="141" t="s">
        <v>139</v>
      </c>
      <c r="C15" s="140" t="s">
        <v>29</v>
      </c>
      <c r="D15" s="140">
        <v>1000</v>
      </c>
      <c r="E15" s="140" t="s">
        <v>21</v>
      </c>
      <c r="F15" s="141" t="s">
        <v>138</v>
      </c>
      <c r="G15" s="141" t="s">
        <v>160</v>
      </c>
      <c r="H15" s="141" t="s">
        <v>154</v>
      </c>
      <c r="I15" s="141" t="s">
        <v>155</v>
      </c>
      <c r="J15" s="141" t="s">
        <v>154</v>
      </c>
      <c r="K15" s="144">
        <v>1</v>
      </c>
      <c r="L15" s="28">
        <f t="shared" si="0"/>
        <v>1.05</v>
      </c>
      <c r="M15" s="28">
        <v>5</v>
      </c>
      <c r="N15" s="144">
        <f t="shared" si="1"/>
        <v>1000</v>
      </c>
      <c r="O15" s="144">
        <f t="shared" si="2"/>
        <v>1050</v>
      </c>
      <c r="P15" s="87" t="s">
        <v>171</v>
      </c>
    </row>
    <row r="16" spans="1:16" ht="14.25" customHeight="1" x14ac:dyDescent="0.2">
      <c r="A16" s="140">
        <v>36</v>
      </c>
      <c r="B16" s="141" t="s">
        <v>31</v>
      </c>
      <c r="C16" s="140" t="s">
        <v>29</v>
      </c>
      <c r="D16" s="140">
        <v>3000</v>
      </c>
      <c r="E16" s="140" t="s">
        <v>21</v>
      </c>
      <c r="F16" s="141" t="s">
        <v>69</v>
      </c>
      <c r="G16" s="141" t="s">
        <v>161</v>
      </c>
      <c r="H16" s="141" t="s">
        <v>154</v>
      </c>
      <c r="I16" s="141" t="s">
        <v>155</v>
      </c>
      <c r="J16" s="141" t="s">
        <v>154</v>
      </c>
      <c r="K16" s="144">
        <v>1.9</v>
      </c>
      <c r="L16" s="28">
        <f t="shared" si="0"/>
        <v>1.9949999999999999</v>
      </c>
      <c r="M16" s="28">
        <v>5</v>
      </c>
      <c r="N16" s="144">
        <f t="shared" si="1"/>
        <v>5700</v>
      </c>
      <c r="O16" s="144">
        <f t="shared" si="2"/>
        <v>5985</v>
      </c>
      <c r="P16" s="87" t="s">
        <v>171</v>
      </c>
    </row>
    <row r="17" spans="1:16" ht="14.25" customHeight="1" x14ac:dyDescent="0.2">
      <c r="A17" s="140">
        <v>37</v>
      </c>
      <c r="B17" s="141" t="s">
        <v>32</v>
      </c>
      <c r="C17" s="140" t="s">
        <v>29</v>
      </c>
      <c r="D17" s="140">
        <v>300</v>
      </c>
      <c r="E17" s="140" t="s">
        <v>21</v>
      </c>
      <c r="F17" s="141" t="s">
        <v>70</v>
      </c>
      <c r="G17" s="141" t="s">
        <v>162</v>
      </c>
      <c r="H17" s="141" t="s">
        <v>154</v>
      </c>
      <c r="I17" s="141" t="s">
        <v>155</v>
      </c>
      <c r="J17" s="141" t="s">
        <v>154</v>
      </c>
      <c r="K17" s="145">
        <v>2</v>
      </c>
      <c r="L17" s="28">
        <f t="shared" si="0"/>
        <v>2.1</v>
      </c>
      <c r="M17" s="28">
        <v>5</v>
      </c>
      <c r="N17" s="144">
        <f t="shared" si="1"/>
        <v>600</v>
      </c>
      <c r="O17" s="144">
        <f t="shared" si="2"/>
        <v>630</v>
      </c>
      <c r="P17" s="87" t="s">
        <v>171</v>
      </c>
    </row>
    <row r="18" spans="1:16" ht="14.25" customHeight="1" x14ac:dyDescent="0.2">
      <c r="A18" s="140">
        <v>71</v>
      </c>
      <c r="B18" s="141" t="s">
        <v>34</v>
      </c>
      <c r="C18" s="140">
        <v>33141000</v>
      </c>
      <c r="D18" s="140">
        <v>500</v>
      </c>
      <c r="E18" s="140" t="s">
        <v>21</v>
      </c>
      <c r="F18" s="141" t="s">
        <v>146</v>
      </c>
      <c r="G18" s="141" t="s">
        <v>146</v>
      </c>
      <c r="H18" s="141" t="s">
        <v>154</v>
      </c>
      <c r="I18" s="141" t="s">
        <v>155</v>
      </c>
      <c r="J18" s="141" t="s">
        <v>154</v>
      </c>
      <c r="K18" s="144">
        <v>0.09</v>
      </c>
      <c r="L18" s="28">
        <f t="shared" si="0"/>
        <v>9.4500000000000001E-2</v>
      </c>
      <c r="M18" s="28">
        <v>5</v>
      </c>
      <c r="N18" s="144">
        <f t="shared" si="1"/>
        <v>45</v>
      </c>
      <c r="O18" s="144">
        <f t="shared" si="2"/>
        <v>47.25</v>
      </c>
      <c r="P18" s="87" t="s">
        <v>171</v>
      </c>
    </row>
    <row r="19" spans="1:16" ht="14.25" customHeight="1" x14ac:dyDescent="0.2">
      <c r="A19" s="140">
        <v>194</v>
      </c>
      <c r="B19" s="141" t="s">
        <v>126</v>
      </c>
      <c r="C19" s="140" t="s">
        <v>29</v>
      </c>
      <c r="D19" s="140">
        <v>600</v>
      </c>
      <c r="E19" s="140" t="s">
        <v>21</v>
      </c>
      <c r="F19" s="141" t="s">
        <v>143</v>
      </c>
      <c r="G19" s="141" t="s">
        <v>164</v>
      </c>
      <c r="H19" s="141" t="s">
        <v>154</v>
      </c>
      <c r="I19" s="141" t="s">
        <v>155</v>
      </c>
      <c r="J19" s="141" t="s">
        <v>154</v>
      </c>
      <c r="K19" s="144">
        <v>0.18</v>
      </c>
      <c r="L19" s="28">
        <f t="shared" ref="L19:L20" si="3">K19*1.05</f>
        <v>0.189</v>
      </c>
      <c r="M19" s="28">
        <v>5</v>
      </c>
      <c r="N19" s="144">
        <f t="shared" ref="N19:N20" si="4">K19*D19</f>
        <v>108</v>
      </c>
      <c r="O19" s="144">
        <f t="shared" ref="O19:O20" si="5">N19*1.05</f>
        <v>113.4</v>
      </c>
      <c r="P19" s="87" t="s">
        <v>171</v>
      </c>
    </row>
    <row r="20" spans="1:16" ht="14.25" customHeight="1" x14ac:dyDescent="0.2">
      <c r="A20" s="140">
        <v>240</v>
      </c>
      <c r="B20" s="141" t="s">
        <v>33</v>
      </c>
      <c r="C20" s="146" t="s">
        <v>29</v>
      </c>
      <c r="D20" s="140">
        <v>300</v>
      </c>
      <c r="E20" s="140" t="s">
        <v>21</v>
      </c>
      <c r="F20" s="141" t="s">
        <v>71</v>
      </c>
      <c r="G20" s="141" t="s">
        <v>163</v>
      </c>
      <c r="H20" s="141" t="s">
        <v>154</v>
      </c>
      <c r="I20" s="141" t="s">
        <v>155</v>
      </c>
      <c r="J20" s="141" t="s">
        <v>154</v>
      </c>
      <c r="K20" s="144">
        <v>6.9</v>
      </c>
      <c r="L20" s="28">
        <f t="shared" si="3"/>
        <v>7.245000000000001</v>
      </c>
      <c r="M20" s="28">
        <v>5</v>
      </c>
      <c r="N20" s="144">
        <f t="shared" si="4"/>
        <v>2070</v>
      </c>
      <c r="O20" s="144">
        <f t="shared" si="5"/>
        <v>2173.5</v>
      </c>
      <c r="P20" s="87" t="s">
        <v>171</v>
      </c>
    </row>
    <row r="21" spans="1:16" ht="14.25" customHeight="1" x14ac:dyDescent="0.2">
      <c r="A21" s="120"/>
      <c r="F21" s="119"/>
    </row>
    <row r="22" spans="1:16" ht="14.25" customHeight="1" x14ac:dyDescent="0.2">
      <c r="F22" s="119"/>
    </row>
    <row r="23" spans="1:16" ht="14.25" customHeight="1" x14ac:dyDescent="0.25">
      <c r="B23" s="101"/>
      <c r="F23" s="119"/>
    </row>
    <row r="24" spans="1:16" ht="14.25" customHeight="1" x14ac:dyDescent="0.2">
      <c r="F24" s="119"/>
    </row>
    <row r="25" spans="1:16" ht="14.25" customHeight="1" x14ac:dyDescent="0.2">
      <c r="F25" s="119"/>
    </row>
    <row r="26" spans="1:16" ht="14.25" customHeight="1" x14ac:dyDescent="0.2">
      <c r="F26" s="119"/>
    </row>
    <row r="27" spans="1:16" ht="14.25" customHeight="1" x14ac:dyDescent="0.2">
      <c r="F27" s="119"/>
    </row>
    <row r="28" spans="1:16" ht="14.25" customHeight="1" x14ac:dyDescent="0.2">
      <c r="F28" s="119"/>
    </row>
    <row r="29" spans="1:16" ht="14.25" customHeight="1" x14ac:dyDescent="0.2">
      <c r="F29" s="119"/>
    </row>
    <row r="30" spans="1:16" ht="14.25" customHeight="1" x14ac:dyDescent="0.2">
      <c r="F30" s="119"/>
    </row>
    <row r="31" spans="1:16" ht="14.25" customHeight="1" x14ac:dyDescent="0.2">
      <c r="F31" s="119"/>
    </row>
    <row r="32" spans="1:16" ht="14.25" customHeight="1" x14ac:dyDescent="0.2">
      <c r="F32" s="119"/>
    </row>
    <row r="33" spans="6:6" ht="14.25" customHeight="1" x14ac:dyDescent="0.2">
      <c r="F33" s="119"/>
    </row>
    <row r="34" spans="6:6" ht="14.25" customHeight="1" x14ac:dyDescent="0.2">
      <c r="F34" s="119"/>
    </row>
    <row r="35" spans="6:6" ht="14.25" customHeight="1" x14ac:dyDescent="0.2">
      <c r="F35" s="119"/>
    </row>
    <row r="36" spans="6:6" ht="14.25" customHeight="1" x14ac:dyDescent="0.2">
      <c r="F36" s="119"/>
    </row>
    <row r="37" spans="6:6" ht="14.25" customHeight="1" x14ac:dyDescent="0.2">
      <c r="F37" s="119"/>
    </row>
    <row r="38" spans="6:6" ht="14.25" customHeight="1" x14ac:dyDescent="0.2">
      <c r="F38" s="119"/>
    </row>
    <row r="39" spans="6:6" ht="14.25" customHeight="1" x14ac:dyDescent="0.2">
      <c r="F39" s="119"/>
    </row>
    <row r="40" spans="6:6" ht="14.25" customHeight="1" x14ac:dyDescent="0.2">
      <c r="F40" s="119"/>
    </row>
    <row r="41" spans="6:6" ht="14.25" customHeight="1" x14ac:dyDescent="0.2">
      <c r="F41" s="119"/>
    </row>
  </sheetData>
  <autoFilter ref="A10:P21" xr:uid="{00000000-0009-0000-0000-000000000000}"/>
  <sortState xmlns:xlrd2="http://schemas.microsoft.com/office/spreadsheetml/2017/richdata2" ref="A11:P255">
    <sortCondition ref="B11:B255"/>
  </sortState>
  <mergeCells count="1">
    <mergeCell ref="B1:F1"/>
  </mergeCells>
  <pageMargins left="0.7" right="0.7"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R11"/>
  <sheetViews>
    <sheetView workbookViewId="0">
      <selection activeCell="D20" sqref="D20"/>
    </sheetView>
  </sheetViews>
  <sheetFormatPr defaultRowHeight="11.25" x14ac:dyDescent="0.2"/>
  <cols>
    <col min="1" max="1" width="5" style="133" customWidth="1"/>
    <col min="2" max="2" width="30.6640625" customWidth="1"/>
    <col min="4" max="4" width="10.33203125" customWidth="1"/>
    <col min="5" max="5" width="7.1640625" customWidth="1"/>
    <col min="6" max="6" width="35.5" customWidth="1"/>
    <col min="7" max="7" width="27" customWidth="1"/>
    <col min="18" max="18" width="13" customWidth="1"/>
  </cols>
  <sheetData>
    <row r="1" spans="1:18" ht="89.25" x14ac:dyDescent="0.2">
      <c r="A1" s="122" t="s">
        <v>23</v>
      </c>
      <c r="B1" s="123" t="s">
        <v>1</v>
      </c>
      <c r="C1" s="123" t="s">
        <v>26</v>
      </c>
      <c r="D1" s="122" t="s">
        <v>144</v>
      </c>
      <c r="E1" s="122" t="s">
        <v>20</v>
      </c>
      <c r="F1" s="132" t="s">
        <v>37</v>
      </c>
      <c r="G1" s="124" t="s">
        <v>145</v>
      </c>
      <c r="H1" s="124" t="s">
        <v>6</v>
      </c>
      <c r="I1" s="124" t="s">
        <v>66</v>
      </c>
      <c r="J1" s="124" t="s">
        <v>67</v>
      </c>
      <c r="K1" s="124" t="s">
        <v>81</v>
      </c>
      <c r="L1" s="124" t="s">
        <v>82</v>
      </c>
      <c r="M1" s="125" t="s">
        <v>38</v>
      </c>
      <c r="N1" s="125" t="s">
        <v>39</v>
      </c>
      <c r="O1" s="125" t="s">
        <v>9</v>
      </c>
      <c r="P1" s="125" t="s">
        <v>36</v>
      </c>
      <c r="Q1" s="125" t="s">
        <v>10</v>
      </c>
      <c r="R1" s="125" t="s">
        <v>11</v>
      </c>
    </row>
    <row r="2" spans="1:18" ht="10.5" customHeight="1" x14ac:dyDescent="0.2">
      <c r="A2" s="122">
        <v>301</v>
      </c>
      <c r="B2" s="147" t="s">
        <v>95</v>
      </c>
      <c r="C2" s="147" t="s">
        <v>84</v>
      </c>
      <c r="D2" s="122">
        <v>3000</v>
      </c>
      <c r="E2" s="122" t="s">
        <v>87</v>
      </c>
      <c r="F2" s="147" t="s">
        <v>96</v>
      </c>
      <c r="G2" s="142" t="s">
        <v>165</v>
      </c>
      <c r="H2" s="28" t="s">
        <v>154</v>
      </c>
      <c r="I2" s="28" t="s">
        <v>155</v>
      </c>
      <c r="J2" s="28" t="s">
        <v>154</v>
      </c>
      <c r="K2" s="143">
        <f>M2*100</f>
        <v>6.8000000000000016</v>
      </c>
      <c r="L2" s="143">
        <f t="shared" ref="L2:L6" si="0">K2*1.05</f>
        <v>7.1400000000000023</v>
      </c>
      <c r="M2" s="81">
        <v>6.8000000000000019E-2</v>
      </c>
      <c r="N2" s="81">
        <f t="shared" ref="N2:N6" si="1">M2*1.05</f>
        <v>7.1400000000000019E-2</v>
      </c>
      <c r="O2" s="81">
        <v>5</v>
      </c>
      <c r="P2" s="143">
        <f t="shared" ref="P2:P7" si="2">M2*D2</f>
        <v>204.00000000000006</v>
      </c>
      <c r="Q2" s="143">
        <f t="shared" ref="Q2:Q6" si="3">P2*1.05</f>
        <v>214.20000000000007</v>
      </c>
      <c r="R2" s="87" t="s">
        <v>171</v>
      </c>
    </row>
    <row r="3" spans="1:18" ht="10.5" customHeight="1" x14ac:dyDescent="0.2">
      <c r="A3" s="122">
        <v>302</v>
      </c>
      <c r="B3" s="147" t="s">
        <v>97</v>
      </c>
      <c r="C3" s="147" t="s">
        <v>84</v>
      </c>
      <c r="D3" s="122">
        <v>5000</v>
      </c>
      <c r="E3" s="122" t="s">
        <v>87</v>
      </c>
      <c r="F3" s="147" t="s">
        <v>98</v>
      </c>
      <c r="G3" s="142" t="s">
        <v>166</v>
      </c>
      <c r="H3" s="28" t="s">
        <v>154</v>
      </c>
      <c r="I3" s="28" t="s">
        <v>155</v>
      </c>
      <c r="J3" s="28" t="s">
        <v>154</v>
      </c>
      <c r="K3" s="143">
        <f t="shared" ref="K3:K6" si="4">M3*100</f>
        <v>8.3999999999999986</v>
      </c>
      <c r="L3" s="143">
        <f t="shared" si="0"/>
        <v>8.8199999999999985</v>
      </c>
      <c r="M3" s="81">
        <v>8.3999999999999991E-2</v>
      </c>
      <c r="N3" s="81">
        <f t="shared" si="1"/>
        <v>8.8200000000000001E-2</v>
      </c>
      <c r="O3" s="81">
        <v>5</v>
      </c>
      <c r="P3" s="143">
        <f t="shared" si="2"/>
        <v>419.99999999999994</v>
      </c>
      <c r="Q3" s="143">
        <f t="shared" si="3"/>
        <v>440.99999999999994</v>
      </c>
      <c r="R3" s="87" t="s">
        <v>171</v>
      </c>
    </row>
    <row r="4" spans="1:18" ht="10.5" customHeight="1" x14ac:dyDescent="0.2">
      <c r="A4" s="122">
        <v>303</v>
      </c>
      <c r="B4" s="147" t="s">
        <v>99</v>
      </c>
      <c r="C4" s="147" t="s">
        <v>84</v>
      </c>
      <c r="D4" s="122">
        <v>8000</v>
      </c>
      <c r="E4" s="122" t="s">
        <v>87</v>
      </c>
      <c r="F4" s="147" t="s">
        <v>100</v>
      </c>
      <c r="G4" s="142" t="s">
        <v>167</v>
      </c>
      <c r="H4" s="28" t="s">
        <v>154</v>
      </c>
      <c r="I4" s="28" t="s">
        <v>155</v>
      </c>
      <c r="J4" s="28" t="s">
        <v>154</v>
      </c>
      <c r="K4" s="143">
        <f t="shared" si="4"/>
        <v>13</v>
      </c>
      <c r="L4" s="143">
        <f t="shared" si="0"/>
        <v>13.65</v>
      </c>
      <c r="M4" s="143">
        <v>0.13</v>
      </c>
      <c r="N4" s="81">
        <f t="shared" si="1"/>
        <v>0.13650000000000001</v>
      </c>
      <c r="O4" s="81">
        <v>5</v>
      </c>
      <c r="P4" s="143">
        <f t="shared" si="2"/>
        <v>1040</v>
      </c>
      <c r="Q4" s="143">
        <f t="shared" si="3"/>
        <v>1092</v>
      </c>
      <c r="R4" s="87" t="s">
        <v>171</v>
      </c>
    </row>
    <row r="5" spans="1:18" ht="10.5" customHeight="1" x14ac:dyDescent="0.2">
      <c r="A5" s="122">
        <v>304</v>
      </c>
      <c r="B5" s="147" t="s">
        <v>101</v>
      </c>
      <c r="C5" s="147" t="s">
        <v>84</v>
      </c>
      <c r="D5" s="122">
        <v>1000</v>
      </c>
      <c r="E5" s="122" t="s">
        <v>87</v>
      </c>
      <c r="F5" s="147" t="s">
        <v>102</v>
      </c>
      <c r="G5" s="142" t="s">
        <v>168</v>
      </c>
      <c r="H5" s="28" t="s">
        <v>154</v>
      </c>
      <c r="I5" s="28" t="s">
        <v>155</v>
      </c>
      <c r="J5" s="28" t="s">
        <v>154</v>
      </c>
      <c r="K5" s="143">
        <f t="shared" si="4"/>
        <v>17</v>
      </c>
      <c r="L5" s="143">
        <f t="shared" si="0"/>
        <v>17.850000000000001</v>
      </c>
      <c r="M5" s="143">
        <v>0.16999999999999998</v>
      </c>
      <c r="N5" s="81">
        <f t="shared" si="1"/>
        <v>0.17849999999999999</v>
      </c>
      <c r="O5" s="81">
        <v>5</v>
      </c>
      <c r="P5" s="143">
        <f t="shared" si="2"/>
        <v>169.99999999999997</v>
      </c>
      <c r="Q5" s="143">
        <f t="shared" si="3"/>
        <v>178.49999999999997</v>
      </c>
      <c r="R5" s="87" t="s">
        <v>171</v>
      </c>
    </row>
    <row r="6" spans="1:18" ht="10.5" customHeight="1" x14ac:dyDescent="0.2">
      <c r="A6" s="122">
        <v>305</v>
      </c>
      <c r="B6" s="147" t="s">
        <v>103</v>
      </c>
      <c r="C6" s="147" t="s">
        <v>84</v>
      </c>
      <c r="D6" s="122">
        <v>500</v>
      </c>
      <c r="E6" s="122" t="s">
        <v>87</v>
      </c>
      <c r="F6" s="147" t="s">
        <v>104</v>
      </c>
      <c r="G6" s="142" t="s">
        <v>169</v>
      </c>
      <c r="H6" s="28" t="s">
        <v>154</v>
      </c>
      <c r="I6" s="28" t="s">
        <v>155</v>
      </c>
      <c r="J6" s="28" t="s">
        <v>154</v>
      </c>
      <c r="K6" s="143">
        <f t="shared" si="4"/>
        <v>21</v>
      </c>
      <c r="L6" s="143">
        <f t="shared" si="0"/>
        <v>22.05</v>
      </c>
      <c r="M6" s="143">
        <v>0.21</v>
      </c>
      <c r="N6" s="81">
        <f t="shared" si="1"/>
        <v>0.2205</v>
      </c>
      <c r="O6" s="81">
        <v>5</v>
      </c>
      <c r="P6" s="143">
        <f t="shared" si="2"/>
        <v>105</v>
      </c>
      <c r="Q6" s="143">
        <f t="shared" si="3"/>
        <v>110.25</v>
      </c>
      <c r="R6" s="87" t="s">
        <v>171</v>
      </c>
    </row>
    <row r="7" spans="1:18" ht="10.5" customHeight="1" x14ac:dyDescent="0.2">
      <c r="A7" s="122">
        <v>309</v>
      </c>
      <c r="B7" s="126" t="s">
        <v>118</v>
      </c>
      <c r="C7" s="129" t="s">
        <v>123</v>
      </c>
      <c r="D7" s="127" t="s">
        <v>119</v>
      </c>
      <c r="E7" s="130" t="s">
        <v>120</v>
      </c>
      <c r="F7" s="128" t="s">
        <v>121</v>
      </c>
      <c r="G7" s="81" t="s">
        <v>170</v>
      </c>
      <c r="H7" s="28" t="s">
        <v>154</v>
      </c>
      <c r="I7" s="28" t="s">
        <v>155</v>
      </c>
      <c r="J7" s="28" t="s">
        <v>154</v>
      </c>
      <c r="K7" s="143">
        <f>M7*500*30</f>
        <v>132</v>
      </c>
      <c r="L7" s="143">
        <f>K7*1.21</f>
        <v>159.72</v>
      </c>
      <c r="M7" s="81">
        <v>8.8000000000000005E-3</v>
      </c>
      <c r="N7" s="81">
        <f>M7*1.21</f>
        <v>1.0647999999999999E-2</v>
      </c>
      <c r="O7" s="81">
        <v>21</v>
      </c>
      <c r="P7" s="143">
        <f t="shared" si="2"/>
        <v>880</v>
      </c>
      <c r="Q7" s="143">
        <f>P7*1.21</f>
        <v>1064.8</v>
      </c>
      <c r="R7" s="87" t="s">
        <v>171</v>
      </c>
    </row>
    <row r="11" spans="1:18" ht="15" x14ac:dyDescent="0.25">
      <c r="G11" s="139"/>
      <c r="H11" s="131"/>
      <c r="I11" s="131"/>
      <c r="J11" s="131"/>
    </row>
  </sheetData>
  <pageMargins left="0.3" right="0.14000000000000001" top="0.61" bottom="0.3" header="0.3" footer="0.18"/>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X73"/>
  <sheetViews>
    <sheetView workbookViewId="0">
      <selection activeCell="H3" sqref="H3:H18"/>
    </sheetView>
  </sheetViews>
  <sheetFormatPr defaultColWidth="9.1640625" defaultRowHeight="15" x14ac:dyDescent="0.2"/>
  <cols>
    <col min="1" max="1" width="6.33203125" style="75" customWidth="1"/>
    <col min="2" max="2" width="22" style="1" customWidth="1"/>
    <col min="3" max="3" width="13" style="64" customWidth="1"/>
    <col min="4" max="4" width="4.83203125" style="56" customWidth="1"/>
    <col min="5" max="5" width="13" style="56" customWidth="1"/>
    <col min="6" max="6" width="14" style="57" customWidth="1"/>
    <col min="7" max="7" width="7.1640625" style="56" customWidth="1"/>
    <col min="8" max="8" width="68.33203125" style="1" customWidth="1"/>
    <col min="9" max="9" width="24.1640625" style="1" customWidth="1"/>
    <col min="10" max="10" width="16.1640625" style="1" customWidth="1"/>
    <col min="11" max="11" width="13.1640625" style="1" customWidth="1"/>
    <col min="12" max="12" width="18.1640625" style="1" customWidth="1"/>
    <col min="13" max="13" width="15.33203125" style="1" customWidth="1"/>
    <col min="14" max="14" width="12" style="1" customWidth="1"/>
    <col min="15" max="16" width="13.83203125" style="1" customWidth="1"/>
    <col min="17" max="17" width="14.1640625" style="1" customWidth="1"/>
    <col min="18" max="18" width="15.5" style="1" customWidth="1"/>
    <col min="19" max="16384" width="9.1640625" style="1"/>
  </cols>
  <sheetData>
    <row r="1" spans="1:18" ht="89.25" x14ac:dyDescent="0.2">
      <c r="A1" s="69" t="s">
        <v>0</v>
      </c>
      <c r="B1" s="27" t="s">
        <v>1</v>
      </c>
      <c r="C1" s="45" t="s">
        <v>26</v>
      </c>
      <c r="D1" s="45" t="s">
        <v>2</v>
      </c>
      <c r="E1" s="45" t="s">
        <v>3</v>
      </c>
      <c r="F1" s="93" t="s">
        <v>136</v>
      </c>
      <c r="G1" s="46" t="s">
        <v>20</v>
      </c>
      <c r="H1" s="27" t="s">
        <v>4</v>
      </c>
      <c r="I1" s="27" t="s">
        <v>5</v>
      </c>
      <c r="J1" s="27" t="s">
        <v>6</v>
      </c>
      <c r="K1" s="22" t="s">
        <v>63</v>
      </c>
      <c r="L1" s="22" t="s">
        <v>64</v>
      </c>
      <c r="M1" s="27" t="s">
        <v>7</v>
      </c>
      <c r="N1" s="27" t="s">
        <v>8</v>
      </c>
      <c r="O1" s="27" t="s">
        <v>9</v>
      </c>
      <c r="P1" s="27" t="s">
        <v>36</v>
      </c>
      <c r="Q1" s="27" t="s">
        <v>10</v>
      </c>
      <c r="R1" s="27" t="s">
        <v>11</v>
      </c>
    </row>
    <row r="2" spans="1:18" ht="51" x14ac:dyDescent="0.2">
      <c r="A2" s="15">
        <v>311</v>
      </c>
      <c r="B2" s="18" t="s">
        <v>35</v>
      </c>
      <c r="C2" s="60">
        <v>33183100</v>
      </c>
      <c r="D2" s="45"/>
      <c r="E2" s="45"/>
      <c r="F2" s="28"/>
      <c r="G2" s="46"/>
      <c r="H2" s="27"/>
      <c r="I2" s="27"/>
      <c r="J2" s="27"/>
      <c r="K2" s="22"/>
      <c r="L2" s="22"/>
      <c r="M2" s="27"/>
      <c r="N2" s="27"/>
      <c r="O2" s="29"/>
      <c r="P2" s="29" t="s">
        <v>65</v>
      </c>
      <c r="Q2" s="29" t="s">
        <v>65</v>
      </c>
      <c r="R2" s="30"/>
    </row>
    <row r="3" spans="1:18" x14ac:dyDescent="0.2">
      <c r="A3" s="17"/>
      <c r="B3" s="31"/>
      <c r="C3" s="66"/>
      <c r="D3" s="47">
        <v>30</v>
      </c>
      <c r="E3" s="47">
        <v>3.5</v>
      </c>
      <c r="F3" s="94">
        <v>2</v>
      </c>
      <c r="G3" s="47" t="s">
        <v>21</v>
      </c>
      <c r="H3" s="150" t="s">
        <v>124</v>
      </c>
      <c r="I3" s="32"/>
      <c r="J3" s="32"/>
      <c r="K3" s="32"/>
      <c r="L3" s="32"/>
      <c r="M3" s="32"/>
      <c r="N3" s="32"/>
      <c r="O3" s="32"/>
      <c r="P3" s="33"/>
      <c r="Q3" s="33"/>
      <c r="R3" s="34"/>
    </row>
    <row r="4" spans="1:18" x14ac:dyDescent="0.2">
      <c r="A4" s="17"/>
      <c r="B4" s="31"/>
      <c r="C4" s="66"/>
      <c r="D4" s="22">
        <v>31</v>
      </c>
      <c r="E4" s="22">
        <v>3.5</v>
      </c>
      <c r="F4" s="92">
        <v>5</v>
      </c>
      <c r="G4" s="22" t="s">
        <v>21</v>
      </c>
      <c r="H4" s="150"/>
      <c r="I4" s="32"/>
      <c r="J4" s="32"/>
      <c r="K4" s="32"/>
      <c r="L4" s="32"/>
      <c r="M4" s="32"/>
      <c r="N4" s="32"/>
      <c r="O4" s="32"/>
      <c r="P4" s="29"/>
      <c r="Q4" s="29"/>
      <c r="R4" s="16"/>
    </row>
    <row r="5" spans="1:18" x14ac:dyDescent="0.2">
      <c r="A5" s="17"/>
      <c r="B5" s="31"/>
      <c r="C5" s="66"/>
      <c r="D5" s="22">
        <v>32</v>
      </c>
      <c r="E5" s="22">
        <v>3.5</v>
      </c>
      <c r="F5" s="92">
        <v>4</v>
      </c>
      <c r="G5" s="22" t="s">
        <v>21</v>
      </c>
      <c r="H5" s="150"/>
      <c r="I5" s="32"/>
      <c r="J5" s="32"/>
      <c r="K5" s="32"/>
      <c r="L5" s="32"/>
      <c r="M5" s="32"/>
      <c r="N5" s="32"/>
      <c r="O5" s="32"/>
      <c r="P5" s="29"/>
      <c r="Q5" s="29"/>
      <c r="R5" s="16"/>
    </row>
    <row r="6" spans="1:18" x14ac:dyDescent="0.2">
      <c r="A6" s="17"/>
      <c r="B6" s="31"/>
      <c r="C6" s="66"/>
      <c r="D6" s="23">
        <v>36</v>
      </c>
      <c r="E6" s="23">
        <v>3.5</v>
      </c>
      <c r="F6" s="95">
        <v>6</v>
      </c>
      <c r="G6" s="22" t="s">
        <v>21</v>
      </c>
      <c r="H6" s="150"/>
      <c r="I6" s="32"/>
      <c r="J6" s="32"/>
      <c r="K6" s="32"/>
      <c r="L6" s="32"/>
      <c r="M6" s="32"/>
      <c r="N6" s="32"/>
      <c r="O6" s="32"/>
      <c r="P6" s="29"/>
      <c r="Q6" s="29"/>
      <c r="R6" s="16"/>
    </row>
    <row r="7" spans="1:18" x14ac:dyDescent="0.2">
      <c r="A7" s="17"/>
      <c r="B7" s="31"/>
      <c r="C7" s="66"/>
      <c r="D7" s="23">
        <v>37</v>
      </c>
      <c r="E7" s="23">
        <v>3.5</v>
      </c>
      <c r="F7" s="95">
        <v>3</v>
      </c>
      <c r="G7" s="22" t="s">
        <v>21</v>
      </c>
      <c r="H7" s="150"/>
      <c r="I7" s="32"/>
      <c r="J7" s="32"/>
      <c r="K7" s="32"/>
      <c r="L7" s="32"/>
      <c r="M7" s="32"/>
      <c r="N7" s="32"/>
      <c r="O7" s="32"/>
      <c r="P7" s="29"/>
      <c r="Q7" s="29"/>
      <c r="R7" s="16"/>
    </row>
    <row r="8" spans="1:18" x14ac:dyDescent="0.2">
      <c r="A8" s="17"/>
      <c r="B8" s="31"/>
      <c r="C8" s="66"/>
      <c r="D8" s="23">
        <v>39</v>
      </c>
      <c r="E8" s="23">
        <v>3.5</v>
      </c>
      <c r="F8" s="95">
        <v>2</v>
      </c>
      <c r="G8" s="22" t="s">
        <v>21</v>
      </c>
      <c r="H8" s="150"/>
      <c r="I8" s="32"/>
      <c r="J8" s="32"/>
      <c r="K8" s="32"/>
      <c r="L8" s="32"/>
      <c r="M8" s="32"/>
      <c r="N8" s="32"/>
      <c r="O8" s="32"/>
      <c r="P8" s="29"/>
      <c r="Q8" s="29"/>
      <c r="R8" s="16"/>
    </row>
    <row r="9" spans="1:18" x14ac:dyDescent="0.2">
      <c r="A9" s="17"/>
      <c r="B9" s="31"/>
      <c r="C9" s="66"/>
      <c r="D9" s="23">
        <v>31</v>
      </c>
      <c r="E9" s="23">
        <v>4.5</v>
      </c>
      <c r="F9" s="95">
        <v>1</v>
      </c>
      <c r="G9" s="22" t="s">
        <v>21</v>
      </c>
      <c r="H9" s="150"/>
      <c r="I9" s="32"/>
      <c r="J9" s="32"/>
      <c r="K9" s="32"/>
      <c r="L9" s="32"/>
      <c r="M9" s="32"/>
      <c r="N9" s="32"/>
      <c r="O9" s="32"/>
      <c r="P9" s="29"/>
      <c r="Q9" s="29"/>
      <c r="R9" s="16"/>
    </row>
    <row r="10" spans="1:18" x14ac:dyDescent="0.2">
      <c r="A10" s="17"/>
      <c r="B10" s="31"/>
      <c r="C10" s="66"/>
      <c r="D10" s="23">
        <v>32</v>
      </c>
      <c r="E10" s="23">
        <v>4.5</v>
      </c>
      <c r="F10" s="95">
        <v>1</v>
      </c>
      <c r="G10" s="22" t="s">
        <v>21</v>
      </c>
      <c r="H10" s="150"/>
      <c r="I10" s="32"/>
      <c r="J10" s="32"/>
      <c r="K10" s="32"/>
      <c r="L10" s="32"/>
      <c r="M10" s="32"/>
      <c r="N10" s="32"/>
      <c r="O10" s="32"/>
      <c r="P10" s="29"/>
      <c r="Q10" s="29"/>
      <c r="R10" s="16"/>
    </row>
    <row r="11" spans="1:18" x14ac:dyDescent="0.2">
      <c r="A11" s="17"/>
      <c r="B11" s="31"/>
      <c r="C11" s="66"/>
      <c r="D11" s="23">
        <v>33</v>
      </c>
      <c r="E11" s="23">
        <v>4.5</v>
      </c>
      <c r="F11" s="95">
        <v>3</v>
      </c>
      <c r="G11" s="22" t="s">
        <v>21</v>
      </c>
      <c r="H11" s="150"/>
      <c r="I11" s="32"/>
      <c r="J11" s="32"/>
      <c r="K11" s="32"/>
      <c r="L11" s="32"/>
      <c r="M11" s="32"/>
      <c r="N11" s="32"/>
      <c r="O11" s="32"/>
      <c r="P11" s="29"/>
      <c r="Q11" s="29"/>
      <c r="R11" s="16"/>
    </row>
    <row r="12" spans="1:18" x14ac:dyDescent="0.2">
      <c r="A12" s="17"/>
      <c r="B12" s="31"/>
      <c r="C12" s="66"/>
      <c r="D12" s="22">
        <v>34</v>
      </c>
      <c r="E12" s="22">
        <v>4.5</v>
      </c>
      <c r="F12" s="92">
        <v>4</v>
      </c>
      <c r="G12" s="22" t="s">
        <v>21</v>
      </c>
      <c r="H12" s="150"/>
      <c r="I12" s="32"/>
      <c r="J12" s="32"/>
      <c r="K12" s="32"/>
      <c r="L12" s="32"/>
      <c r="M12" s="32"/>
      <c r="N12" s="32"/>
      <c r="O12" s="32"/>
      <c r="P12" s="29"/>
      <c r="Q12" s="29"/>
      <c r="R12" s="16"/>
    </row>
    <row r="13" spans="1:18" x14ac:dyDescent="0.2">
      <c r="A13" s="17"/>
      <c r="B13" s="31"/>
      <c r="C13" s="66"/>
      <c r="D13" s="22">
        <v>36</v>
      </c>
      <c r="E13" s="22">
        <v>4.5</v>
      </c>
      <c r="F13" s="92">
        <v>3</v>
      </c>
      <c r="G13" s="22" t="s">
        <v>21</v>
      </c>
      <c r="H13" s="150"/>
      <c r="I13" s="32"/>
      <c r="J13" s="32"/>
      <c r="K13" s="32"/>
      <c r="L13" s="32"/>
      <c r="M13" s="32"/>
      <c r="N13" s="32"/>
      <c r="O13" s="32"/>
      <c r="P13" s="29"/>
      <c r="Q13" s="29"/>
      <c r="R13" s="16"/>
    </row>
    <row r="14" spans="1:18" x14ac:dyDescent="0.2">
      <c r="A14" s="17"/>
      <c r="B14" s="31"/>
      <c r="C14" s="66"/>
      <c r="D14" s="22">
        <v>39</v>
      </c>
      <c r="E14" s="22">
        <v>4.5</v>
      </c>
      <c r="F14" s="92">
        <v>2</v>
      </c>
      <c r="G14" s="22" t="s">
        <v>21</v>
      </c>
      <c r="H14" s="150"/>
      <c r="I14" s="32"/>
      <c r="J14" s="32"/>
      <c r="K14" s="32"/>
      <c r="L14" s="32"/>
      <c r="M14" s="32"/>
      <c r="N14" s="32"/>
      <c r="O14" s="32"/>
      <c r="P14" s="29"/>
      <c r="Q14" s="29"/>
      <c r="R14" s="16"/>
    </row>
    <row r="15" spans="1:18" x14ac:dyDescent="0.2">
      <c r="A15" s="17"/>
      <c r="B15" s="31"/>
      <c r="C15" s="66"/>
      <c r="D15" s="22">
        <v>40</v>
      </c>
      <c r="E15" s="22">
        <v>4.5</v>
      </c>
      <c r="F15" s="92">
        <v>4</v>
      </c>
      <c r="G15" s="22" t="s">
        <v>21</v>
      </c>
      <c r="H15" s="150"/>
      <c r="I15" s="32"/>
      <c r="J15" s="32"/>
      <c r="K15" s="32"/>
      <c r="L15" s="32"/>
      <c r="M15" s="32"/>
      <c r="N15" s="32"/>
      <c r="O15" s="32"/>
      <c r="P15" s="29"/>
      <c r="Q15" s="29"/>
      <c r="R15" s="16"/>
    </row>
    <row r="16" spans="1:18" x14ac:dyDescent="0.2">
      <c r="A16" s="17"/>
      <c r="B16" s="31"/>
      <c r="C16" s="66"/>
      <c r="D16" s="22">
        <v>41</v>
      </c>
      <c r="E16" s="22">
        <v>4.5</v>
      </c>
      <c r="F16" s="92">
        <v>3</v>
      </c>
      <c r="G16" s="22" t="s">
        <v>21</v>
      </c>
      <c r="H16" s="150"/>
      <c r="I16" s="32"/>
      <c r="J16" s="32"/>
      <c r="K16" s="32"/>
      <c r="L16" s="32"/>
      <c r="M16" s="32"/>
      <c r="N16" s="32"/>
      <c r="O16" s="32"/>
      <c r="P16" s="29"/>
      <c r="Q16" s="29"/>
      <c r="R16" s="16"/>
    </row>
    <row r="17" spans="1:18" x14ac:dyDescent="0.2">
      <c r="A17" s="17"/>
      <c r="B17" s="31"/>
      <c r="C17" s="66"/>
      <c r="D17" s="22">
        <v>42</v>
      </c>
      <c r="E17" s="22">
        <v>4.5</v>
      </c>
      <c r="F17" s="92">
        <v>2</v>
      </c>
      <c r="G17" s="22" t="s">
        <v>21</v>
      </c>
      <c r="H17" s="150"/>
      <c r="I17" s="32"/>
      <c r="J17" s="32"/>
      <c r="K17" s="32"/>
      <c r="L17" s="32"/>
      <c r="M17" s="32"/>
      <c r="N17" s="32"/>
      <c r="O17" s="32"/>
      <c r="P17" s="29"/>
      <c r="Q17" s="29"/>
      <c r="R17" s="16"/>
    </row>
    <row r="18" spans="1:18" x14ac:dyDescent="0.2">
      <c r="A18" s="70"/>
      <c r="B18" s="30"/>
      <c r="C18" s="67"/>
      <c r="D18" s="53">
        <v>46</v>
      </c>
      <c r="E18" s="53">
        <v>4.5</v>
      </c>
      <c r="F18" s="92">
        <v>3</v>
      </c>
      <c r="G18" s="22" t="s">
        <v>21</v>
      </c>
      <c r="H18" s="151"/>
      <c r="I18" s="32"/>
      <c r="J18" s="32"/>
      <c r="K18" s="32"/>
      <c r="L18" s="32"/>
      <c r="M18" s="32"/>
      <c r="N18" s="32"/>
      <c r="O18" s="32"/>
      <c r="P18" s="29"/>
      <c r="Q18" s="29"/>
      <c r="R18" s="16"/>
    </row>
    <row r="19" spans="1:18" ht="51" x14ac:dyDescent="0.2">
      <c r="A19" s="15">
        <v>312</v>
      </c>
      <c r="B19" s="59" t="s">
        <v>12</v>
      </c>
      <c r="C19" s="60">
        <v>33183100</v>
      </c>
      <c r="D19" s="23"/>
      <c r="E19" s="23"/>
      <c r="F19" s="92"/>
      <c r="G19" s="22"/>
      <c r="H19" s="35"/>
      <c r="I19" s="32"/>
      <c r="J19" s="32"/>
      <c r="K19" s="32"/>
      <c r="L19" s="32"/>
      <c r="M19" s="32"/>
      <c r="N19" s="32"/>
      <c r="O19" s="32"/>
      <c r="P19" s="29" t="s">
        <v>65</v>
      </c>
      <c r="Q19" s="29" t="s">
        <v>65</v>
      </c>
      <c r="R19" s="16"/>
    </row>
    <row r="20" spans="1:18" ht="21.75" customHeight="1" x14ac:dyDescent="0.2">
      <c r="A20" s="17"/>
      <c r="B20" s="36"/>
      <c r="C20" s="36"/>
      <c r="D20" s="22">
        <v>20</v>
      </c>
      <c r="E20" s="22">
        <v>1.5</v>
      </c>
      <c r="F20" s="95">
        <v>9</v>
      </c>
      <c r="G20" s="22" t="s">
        <v>21</v>
      </c>
      <c r="H20" s="152" t="s">
        <v>125</v>
      </c>
      <c r="I20" s="32"/>
      <c r="J20" s="32"/>
      <c r="K20" s="32"/>
      <c r="L20" s="32"/>
      <c r="M20" s="32"/>
      <c r="N20" s="32"/>
      <c r="O20" s="32"/>
      <c r="P20" s="29"/>
      <c r="Q20" s="29"/>
      <c r="R20" s="16"/>
    </row>
    <row r="21" spans="1:18" x14ac:dyDescent="0.2">
      <c r="A21" s="17"/>
      <c r="B21" s="36"/>
      <c r="C21" s="36"/>
      <c r="D21" s="22">
        <v>30</v>
      </c>
      <c r="E21" s="22">
        <v>1.5</v>
      </c>
      <c r="F21" s="95">
        <v>9</v>
      </c>
      <c r="G21" s="22" t="s">
        <v>21</v>
      </c>
      <c r="H21" s="150"/>
      <c r="I21" s="32"/>
      <c r="J21" s="32"/>
      <c r="K21" s="32"/>
      <c r="L21" s="32"/>
      <c r="M21" s="32"/>
      <c r="N21" s="32"/>
      <c r="O21" s="32"/>
      <c r="P21" s="29"/>
      <c r="Q21" s="29"/>
      <c r="R21" s="16"/>
    </row>
    <row r="22" spans="1:18" x14ac:dyDescent="0.2">
      <c r="A22" s="17"/>
      <c r="B22" s="36"/>
      <c r="C22" s="36"/>
      <c r="D22" s="22">
        <v>28</v>
      </c>
      <c r="E22" s="22">
        <v>2</v>
      </c>
      <c r="F22" s="95">
        <v>6</v>
      </c>
      <c r="G22" s="22" t="s">
        <v>21</v>
      </c>
      <c r="H22" s="150"/>
      <c r="I22" s="32"/>
      <c r="J22" s="32"/>
      <c r="K22" s="32"/>
      <c r="L22" s="32"/>
      <c r="M22" s="32"/>
      <c r="N22" s="32"/>
      <c r="O22" s="32"/>
      <c r="P22" s="29"/>
      <c r="Q22" s="29"/>
      <c r="R22" s="16"/>
    </row>
    <row r="23" spans="1:18" x14ac:dyDescent="0.2">
      <c r="A23" s="17"/>
      <c r="B23" s="36"/>
      <c r="C23" s="36"/>
      <c r="D23" s="22">
        <v>30</v>
      </c>
      <c r="E23" s="22">
        <v>2</v>
      </c>
      <c r="F23" s="95">
        <v>7</v>
      </c>
      <c r="G23" s="22" t="s">
        <v>21</v>
      </c>
      <c r="H23" s="150"/>
      <c r="I23" s="32"/>
      <c r="J23" s="32"/>
      <c r="K23" s="32"/>
      <c r="L23" s="32"/>
      <c r="M23" s="32"/>
      <c r="N23" s="32"/>
      <c r="O23" s="32"/>
      <c r="P23" s="29"/>
      <c r="Q23" s="29"/>
      <c r="R23" s="16"/>
    </row>
    <row r="24" spans="1:18" x14ac:dyDescent="0.2">
      <c r="A24" s="17"/>
      <c r="B24" s="36"/>
      <c r="C24" s="36"/>
      <c r="D24" s="22">
        <v>24</v>
      </c>
      <c r="E24" s="22">
        <v>2.5</v>
      </c>
      <c r="F24" s="95">
        <v>9</v>
      </c>
      <c r="G24" s="22" t="s">
        <v>21</v>
      </c>
      <c r="H24" s="150"/>
      <c r="I24" s="32"/>
      <c r="J24" s="32"/>
      <c r="K24" s="32"/>
      <c r="L24" s="32"/>
      <c r="M24" s="32"/>
      <c r="N24" s="32"/>
      <c r="O24" s="32"/>
      <c r="P24" s="29"/>
      <c r="Q24" s="29"/>
      <c r="R24" s="16"/>
    </row>
    <row r="25" spans="1:18" x14ac:dyDescent="0.2">
      <c r="A25" s="17"/>
      <c r="B25" s="36"/>
      <c r="C25" s="36"/>
      <c r="D25" s="22">
        <v>45</v>
      </c>
      <c r="E25" s="22">
        <v>2.5</v>
      </c>
      <c r="F25" s="95">
        <v>8</v>
      </c>
      <c r="G25" s="22" t="s">
        <v>21</v>
      </c>
      <c r="H25" s="150"/>
      <c r="I25" s="32"/>
      <c r="J25" s="32"/>
      <c r="K25" s="32"/>
      <c r="L25" s="32"/>
      <c r="M25" s="32"/>
      <c r="N25" s="32"/>
      <c r="O25" s="32"/>
      <c r="P25" s="29"/>
      <c r="Q25" s="29"/>
      <c r="R25" s="16"/>
    </row>
    <row r="26" spans="1:18" x14ac:dyDescent="0.2">
      <c r="A26" s="17"/>
      <c r="B26" s="36"/>
      <c r="C26" s="36"/>
      <c r="D26" s="22">
        <v>32</v>
      </c>
      <c r="E26" s="22">
        <v>3</v>
      </c>
      <c r="F26" s="95">
        <v>9</v>
      </c>
      <c r="G26" s="22" t="s">
        <v>21</v>
      </c>
      <c r="H26" s="150"/>
      <c r="I26" s="32"/>
      <c r="J26" s="32"/>
      <c r="K26" s="32"/>
      <c r="L26" s="32"/>
      <c r="M26" s="32"/>
      <c r="N26" s="32"/>
      <c r="O26" s="32"/>
      <c r="P26" s="29"/>
      <c r="Q26" s="29"/>
      <c r="R26" s="16"/>
    </row>
    <row r="27" spans="1:18" x14ac:dyDescent="0.2">
      <c r="A27" s="17"/>
      <c r="B27" s="19"/>
      <c r="C27" s="36"/>
      <c r="D27" s="22">
        <v>36</v>
      </c>
      <c r="E27" s="22">
        <v>3</v>
      </c>
      <c r="F27" s="95">
        <v>2</v>
      </c>
      <c r="G27" s="22" t="s">
        <v>21</v>
      </c>
      <c r="H27" s="150"/>
      <c r="I27" s="32"/>
      <c r="J27" s="32"/>
      <c r="K27" s="32"/>
      <c r="L27" s="32"/>
      <c r="M27" s="32"/>
      <c r="N27" s="32"/>
      <c r="O27" s="32"/>
      <c r="P27" s="29"/>
      <c r="Q27" s="29"/>
      <c r="R27" s="16"/>
    </row>
    <row r="28" spans="1:18" x14ac:dyDescent="0.2">
      <c r="A28" s="70"/>
      <c r="B28" s="20"/>
      <c r="C28" s="47"/>
      <c r="D28" s="22">
        <v>40</v>
      </c>
      <c r="E28" s="22">
        <v>3</v>
      </c>
      <c r="F28" s="95">
        <v>9</v>
      </c>
      <c r="G28" s="22" t="s">
        <v>21</v>
      </c>
      <c r="H28" s="151"/>
      <c r="I28" s="32"/>
      <c r="J28" s="32"/>
      <c r="K28" s="32"/>
      <c r="L28" s="32"/>
      <c r="M28" s="32"/>
      <c r="N28" s="32"/>
      <c r="O28" s="32"/>
      <c r="P28" s="29"/>
      <c r="Q28" s="29"/>
      <c r="R28" s="16"/>
    </row>
    <row r="29" spans="1:18" ht="51" x14ac:dyDescent="0.2">
      <c r="A29" s="15">
        <v>313</v>
      </c>
      <c r="B29" s="18" t="s">
        <v>13</v>
      </c>
      <c r="C29" s="60">
        <v>33183100</v>
      </c>
      <c r="D29" s="22"/>
      <c r="E29" s="22"/>
      <c r="F29" s="95"/>
      <c r="G29" s="22"/>
      <c r="H29" s="35"/>
      <c r="I29" s="32"/>
      <c r="J29" s="32"/>
      <c r="K29" s="32"/>
      <c r="L29" s="32"/>
      <c r="M29" s="32"/>
      <c r="N29" s="32"/>
      <c r="O29" s="32"/>
      <c r="P29" s="29" t="s">
        <v>65</v>
      </c>
      <c r="Q29" s="29" t="s">
        <v>65</v>
      </c>
      <c r="R29" s="16"/>
    </row>
    <row r="30" spans="1:18" ht="72" customHeight="1" x14ac:dyDescent="0.2">
      <c r="A30" s="17"/>
      <c r="B30" s="19"/>
      <c r="C30" s="36"/>
      <c r="D30" s="22">
        <v>31</v>
      </c>
      <c r="E30" s="22">
        <v>1</v>
      </c>
      <c r="F30" s="95">
        <v>60</v>
      </c>
      <c r="G30" s="22" t="s">
        <v>21</v>
      </c>
      <c r="H30" s="152" t="s">
        <v>14</v>
      </c>
      <c r="I30" s="32"/>
      <c r="J30" s="32"/>
      <c r="K30" s="32"/>
      <c r="L30" s="32"/>
      <c r="M30" s="32"/>
      <c r="N30" s="32"/>
      <c r="O30" s="32"/>
      <c r="P30" s="29"/>
      <c r="Q30" s="29"/>
      <c r="R30" s="16"/>
    </row>
    <row r="31" spans="1:18" x14ac:dyDescent="0.2">
      <c r="A31" s="17"/>
      <c r="B31" s="19"/>
      <c r="C31" s="36"/>
      <c r="D31" s="22">
        <v>31</v>
      </c>
      <c r="E31" s="22">
        <v>1.5</v>
      </c>
      <c r="F31" s="92">
        <v>60</v>
      </c>
      <c r="G31" s="22" t="s">
        <v>21</v>
      </c>
      <c r="H31" s="150"/>
      <c r="I31" s="32"/>
      <c r="J31" s="32"/>
      <c r="K31" s="32"/>
      <c r="L31" s="32"/>
      <c r="M31" s="32"/>
      <c r="N31" s="32"/>
      <c r="O31" s="32"/>
      <c r="P31" s="29"/>
      <c r="Q31" s="29"/>
      <c r="R31" s="16"/>
    </row>
    <row r="32" spans="1:18" x14ac:dyDescent="0.2">
      <c r="A32" s="17"/>
      <c r="B32" s="19"/>
      <c r="C32" s="36"/>
      <c r="D32" s="22">
        <v>31</v>
      </c>
      <c r="E32" s="22">
        <v>1.6</v>
      </c>
      <c r="F32" s="92">
        <v>60</v>
      </c>
      <c r="G32" s="22" t="s">
        <v>21</v>
      </c>
      <c r="H32" s="150"/>
      <c r="I32" s="32"/>
      <c r="J32" s="32"/>
      <c r="K32" s="32"/>
      <c r="L32" s="32"/>
      <c r="M32" s="32"/>
      <c r="N32" s="32"/>
      <c r="O32" s="32"/>
      <c r="P32" s="29"/>
      <c r="Q32" s="29"/>
      <c r="R32" s="16"/>
    </row>
    <row r="33" spans="1:18" x14ac:dyDescent="0.2">
      <c r="A33" s="17"/>
      <c r="B33" s="19"/>
      <c r="C33" s="36"/>
      <c r="D33" s="22">
        <v>31</v>
      </c>
      <c r="E33" s="22">
        <v>1.8</v>
      </c>
      <c r="F33" s="95">
        <v>100</v>
      </c>
      <c r="G33" s="22" t="s">
        <v>21</v>
      </c>
      <c r="H33" s="150"/>
      <c r="I33" s="32"/>
      <c r="J33" s="32"/>
      <c r="K33" s="32"/>
      <c r="L33" s="32"/>
      <c r="M33" s="32"/>
      <c r="N33" s="32"/>
      <c r="O33" s="32"/>
      <c r="P33" s="29"/>
      <c r="Q33" s="29"/>
      <c r="R33" s="16"/>
    </row>
    <row r="34" spans="1:18" x14ac:dyDescent="0.2">
      <c r="A34" s="70"/>
      <c r="B34" s="20"/>
      <c r="C34" s="47"/>
      <c r="D34" s="22">
        <v>31</v>
      </c>
      <c r="E34" s="48">
        <v>2</v>
      </c>
      <c r="F34" s="95">
        <v>100</v>
      </c>
      <c r="G34" s="22" t="s">
        <v>21</v>
      </c>
      <c r="H34" s="151"/>
      <c r="I34" s="32"/>
      <c r="J34" s="32"/>
      <c r="K34" s="32"/>
      <c r="L34" s="32"/>
      <c r="M34" s="32"/>
      <c r="N34" s="32"/>
      <c r="O34" s="32"/>
      <c r="P34" s="29"/>
      <c r="Q34" s="29"/>
      <c r="R34" s="16"/>
    </row>
    <row r="35" spans="1:18" ht="51" x14ac:dyDescent="0.2">
      <c r="A35" s="15">
        <v>314</v>
      </c>
      <c r="B35" s="18" t="s">
        <v>46</v>
      </c>
      <c r="C35" s="60">
        <v>33183100</v>
      </c>
      <c r="D35" s="41"/>
      <c r="E35" s="41"/>
      <c r="F35" s="96"/>
      <c r="G35" s="22"/>
      <c r="H35" s="37"/>
      <c r="I35" s="32"/>
      <c r="J35" s="32"/>
      <c r="K35" s="32"/>
      <c r="L35" s="32"/>
      <c r="M35" s="32"/>
      <c r="N35" s="32"/>
      <c r="O35" s="32"/>
      <c r="P35" s="29" t="s">
        <v>65</v>
      </c>
      <c r="Q35" s="29" t="s">
        <v>65</v>
      </c>
      <c r="R35" s="16"/>
    </row>
    <row r="36" spans="1:18" x14ac:dyDescent="0.2">
      <c r="A36" s="17"/>
      <c r="B36" s="19"/>
      <c r="C36" s="36"/>
      <c r="D36" s="41">
        <v>28</v>
      </c>
      <c r="E36" s="41" t="s">
        <v>127</v>
      </c>
      <c r="F36" s="96">
        <v>6</v>
      </c>
      <c r="G36" s="22" t="s">
        <v>21</v>
      </c>
      <c r="H36" s="153" t="s">
        <v>47</v>
      </c>
      <c r="I36" s="32"/>
      <c r="J36" s="32"/>
      <c r="K36" s="32"/>
      <c r="L36" s="32"/>
      <c r="M36" s="32"/>
      <c r="N36" s="32"/>
      <c r="O36" s="32"/>
      <c r="P36" s="29"/>
      <c r="Q36" s="29"/>
      <c r="R36" s="16"/>
    </row>
    <row r="37" spans="1:18" x14ac:dyDescent="0.2">
      <c r="A37" s="17"/>
      <c r="B37" s="19"/>
      <c r="C37" s="36"/>
      <c r="D37" s="41">
        <v>30</v>
      </c>
      <c r="E37" s="41" t="s">
        <v>127</v>
      </c>
      <c r="F37" s="96">
        <v>5</v>
      </c>
      <c r="G37" s="22" t="s">
        <v>21</v>
      </c>
      <c r="H37" s="154"/>
      <c r="I37" s="32"/>
      <c r="J37" s="32"/>
      <c r="K37" s="32"/>
      <c r="L37" s="32"/>
      <c r="M37" s="32"/>
      <c r="N37" s="32"/>
      <c r="O37" s="32"/>
      <c r="P37" s="29"/>
      <c r="Q37" s="29"/>
      <c r="R37" s="16"/>
    </row>
    <row r="38" spans="1:18" x14ac:dyDescent="0.2">
      <c r="A38" s="71"/>
      <c r="B38" s="19"/>
      <c r="C38" s="36"/>
      <c r="D38" s="23">
        <v>45</v>
      </c>
      <c r="E38" s="23" t="s">
        <v>127</v>
      </c>
      <c r="F38" s="95">
        <v>12</v>
      </c>
      <c r="G38" s="22" t="s">
        <v>21</v>
      </c>
      <c r="H38" s="154"/>
      <c r="I38" s="32"/>
      <c r="J38" s="32"/>
      <c r="K38" s="32"/>
      <c r="L38" s="32"/>
      <c r="M38" s="32"/>
      <c r="N38" s="32"/>
      <c r="O38" s="32"/>
      <c r="P38" s="29"/>
      <c r="Q38" s="29"/>
      <c r="R38" s="16"/>
    </row>
    <row r="39" spans="1:18" x14ac:dyDescent="0.2">
      <c r="A39" s="71"/>
      <c r="B39" s="19"/>
      <c r="C39" s="36"/>
      <c r="D39" s="23">
        <v>45</v>
      </c>
      <c r="E39" s="23" t="s">
        <v>128</v>
      </c>
      <c r="F39" s="95">
        <v>15</v>
      </c>
      <c r="G39" s="22" t="s">
        <v>21</v>
      </c>
      <c r="H39" s="154"/>
      <c r="I39" s="32"/>
      <c r="J39" s="32"/>
      <c r="K39" s="32"/>
      <c r="L39" s="32"/>
      <c r="M39" s="32"/>
      <c r="N39" s="32"/>
      <c r="O39" s="32"/>
      <c r="P39" s="29"/>
      <c r="Q39" s="29"/>
      <c r="R39" s="16"/>
    </row>
    <row r="40" spans="1:18" x14ac:dyDescent="0.2">
      <c r="A40" s="71"/>
      <c r="B40" s="19"/>
      <c r="C40" s="36"/>
      <c r="D40" s="23">
        <v>33</v>
      </c>
      <c r="E40" s="23" t="s">
        <v>129</v>
      </c>
      <c r="F40" s="95">
        <v>1</v>
      </c>
      <c r="G40" s="22" t="s">
        <v>21</v>
      </c>
      <c r="H40" s="154"/>
      <c r="I40" s="32"/>
      <c r="J40" s="32"/>
      <c r="K40" s="32"/>
      <c r="L40" s="32"/>
      <c r="M40" s="32"/>
      <c r="N40" s="32"/>
      <c r="O40" s="32"/>
      <c r="P40" s="29"/>
      <c r="Q40" s="29"/>
      <c r="R40" s="16"/>
    </row>
    <row r="41" spans="1:18" x14ac:dyDescent="0.2">
      <c r="A41" s="71"/>
      <c r="B41" s="19"/>
      <c r="C41" s="36"/>
      <c r="D41" s="23">
        <v>45</v>
      </c>
      <c r="E41" s="23" t="s">
        <v>129</v>
      </c>
      <c r="F41" s="95">
        <v>14</v>
      </c>
      <c r="G41" s="22" t="s">
        <v>21</v>
      </c>
      <c r="H41" s="154"/>
      <c r="I41" s="32"/>
      <c r="J41" s="32"/>
      <c r="K41" s="32"/>
      <c r="L41" s="32"/>
      <c r="M41" s="32"/>
      <c r="N41" s="32"/>
      <c r="O41" s="32"/>
      <c r="P41" s="29"/>
      <c r="Q41" s="29"/>
      <c r="R41" s="16"/>
    </row>
    <row r="42" spans="1:18" x14ac:dyDescent="0.2">
      <c r="A42" s="71"/>
      <c r="B42" s="19"/>
      <c r="C42" s="36"/>
      <c r="D42" s="23">
        <v>33</v>
      </c>
      <c r="E42" s="23" t="s">
        <v>130</v>
      </c>
      <c r="F42" s="95">
        <v>1</v>
      </c>
      <c r="G42" s="22" t="s">
        <v>21</v>
      </c>
      <c r="H42" s="154"/>
      <c r="I42" s="32"/>
      <c r="J42" s="32"/>
      <c r="K42" s="32"/>
      <c r="L42" s="32"/>
      <c r="M42" s="32"/>
      <c r="N42" s="32"/>
      <c r="O42" s="32"/>
      <c r="P42" s="29"/>
      <c r="Q42" s="29"/>
      <c r="R42" s="16"/>
    </row>
    <row r="43" spans="1:18" x14ac:dyDescent="0.2">
      <c r="A43" s="71"/>
      <c r="B43" s="19"/>
      <c r="C43" s="36"/>
      <c r="D43" s="23">
        <v>40</v>
      </c>
      <c r="E43" s="23" t="s">
        <v>130</v>
      </c>
      <c r="F43" s="95">
        <v>15</v>
      </c>
      <c r="G43" s="22" t="s">
        <v>21</v>
      </c>
      <c r="H43" s="154"/>
      <c r="I43" s="32"/>
      <c r="J43" s="32"/>
      <c r="K43" s="32"/>
      <c r="L43" s="32"/>
      <c r="M43" s="32"/>
      <c r="N43" s="32"/>
      <c r="O43" s="32"/>
      <c r="P43" s="29"/>
      <c r="Q43" s="29"/>
      <c r="R43" s="16"/>
    </row>
    <row r="44" spans="1:18" x14ac:dyDescent="0.2">
      <c r="A44" s="72"/>
      <c r="B44" s="20"/>
      <c r="C44" s="47"/>
      <c r="D44" s="23">
        <v>45</v>
      </c>
      <c r="E44" s="23" t="s">
        <v>130</v>
      </c>
      <c r="F44" s="95">
        <v>4</v>
      </c>
      <c r="G44" s="22" t="s">
        <v>21</v>
      </c>
      <c r="H44" s="155"/>
      <c r="I44" s="32"/>
      <c r="J44" s="32"/>
      <c r="K44" s="32"/>
      <c r="L44" s="32"/>
      <c r="M44" s="32"/>
      <c r="N44" s="32"/>
      <c r="O44" s="32"/>
      <c r="P44" s="29"/>
      <c r="Q44" s="29"/>
      <c r="R44" s="16"/>
    </row>
    <row r="45" spans="1:18" ht="51" x14ac:dyDescent="0.2">
      <c r="A45" s="61">
        <v>315</v>
      </c>
      <c r="B45" s="18" t="s">
        <v>48</v>
      </c>
      <c r="C45" s="60">
        <v>33183100</v>
      </c>
      <c r="D45" s="22"/>
      <c r="E45" s="49"/>
      <c r="F45" s="97"/>
      <c r="G45" s="22"/>
      <c r="H45" s="37"/>
      <c r="I45" s="32"/>
      <c r="J45" s="32"/>
      <c r="K45" s="32"/>
      <c r="L45" s="32"/>
      <c r="M45" s="32"/>
      <c r="N45" s="32"/>
      <c r="O45" s="32"/>
      <c r="P45" s="29" t="s">
        <v>65</v>
      </c>
      <c r="Q45" s="29" t="s">
        <v>65</v>
      </c>
      <c r="R45" s="16"/>
    </row>
    <row r="46" spans="1:18" ht="44.25" customHeight="1" x14ac:dyDescent="0.2">
      <c r="A46" s="62"/>
      <c r="B46" s="19"/>
      <c r="C46" s="36"/>
      <c r="D46" s="22" t="s">
        <v>49</v>
      </c>
      <c r="E46" s="23"/>
      <c r="F46" s="97"/>
      <c r="G46" s="22"/>
      <c r="H46" s="21" t="s">
        <v>50</v>
      </c>
      <c r="I46" s="32"/>
      <c r="J46" s="32"/>
      <c r="K46" s="32"/>
      <c r="L46" s="32"/>
      <c r="M46" s="32"/>
      <c r="N46" s="32"/>
      <c r="O46" s="32"/>
      <c r="P46" s="29"/>
      <c r="Q46" s="29"/>
      <c r="R46" s="16"/>
    </row>
    <row r="47" spans="1:18" ht="18" customHeight="1" x14ac:dyDescent="0.2">
      <c r="A47" s="62"/>
      <c r="B47" s="19"/>
      <c r="C47" s="36"/>
      <c r="D47" s="22" t="s">
        <v>51</v>
      </c>
      <c r="E47" s="22"/>
      <c r="F47" s="97">
        <v>234</v>
      </c>
      <c r="G47" s="22" t="s">
        <v>25</v>
      </c>
      <c r="H47" s="21" t="s">
        <v>52</v>
      </c>
      <c r="I47" s="32"/>
      <c r="J47" s="32"/>
      <c r="K47" s="32"/>
      <c r="L47" s="32"/>
      <c r="M47" s="32"/>
      <c r="N47" s="32"/>
      <c r="O47" s="32"/>
      <c r="P47" s="29"/>
      <c r="Q47" s="29"/>
      <c r="R47" s="16"/>
    </row>
    <row r="48" spans="1:18" ht="50.25" customHeight="1" x14ac:dyDescent="0.2">
      <c r="A48" s="62"/>
      <c r="B48" s="19"/>
      <c r="C48" s="36"/>
      <c r="D48" s="22" t="s">
        <v>53</v>
      </c>
      <c r="E48" s="22"/>
      <c r="F48" s="97"/>
      <c r="G48" s="22"/>
      <c r="H48" s="21" t="s">
        <v>131</v>
      </c>
      <c r="I48" s="32"/>
      <c r="J48" s="32"/>
      <c r="K48" s="32"/>
      <c r="L48" s="32"/>
      <c r="M48" s="32"/>
      <c r="N48" s="32"/>
      <c r="O48" s="32"/>
      <c r="P48" s="29"/>
      <c r="Q48" s="29"/>
      <c r="R48" s="16"/>
    </row>
    <row r="49" spans="1:24" ht="19.5" customHeight="1" x14ac:dyDescent="0.2">
      <c r="A49" s="63"/>
      <c r="B49" s="20"/>
      <c r="C49" s="47"/>
      <c r="D49" s="22" t="s">
        <v>54</v>
      </c>
      <c r="E49" s="22"/>
      <c r="F49" s="97">
        <v>75</v>
      </c>
      <c r="G49" s="22" t="s">
        <v>25</v>
      </c>
      <c r="H49" s="21" t="s">
        <v>55</v>
      </c>
      <c r="I49" s="32"/>
      <c r="J49" s="32"/>
      <c r="K49" s="32"/>
      <c r="L49" s="32"/>
      <c r="M49" s="32"/>
      <c r="N49" s="32"/>
      <c r="O49" s="32"/>
      <c r="P49" s="29"/>
      <c r="Q49" s="29"/>
      <c r="R49" s="16"/>
    </row>
    <row r="50" spans="1:24" ht="79.5" customHeight="1" x14ac:dyDescent="0.2">
      <c r="A50" s="73">
        <v>316</v>
      </c>
      <c r="B50" s="24" t="s">
        <v>56</v>
      </c>
      <c r="C50" s="60">
        <v>33183100</v>
      </c>
      <c r="D50" s="22"/>
      <c r="E50" s="22"/>
      <c r="F50" s="97">
        <v>30</v>
      </c>
      <c r="G50" s="22" t="s">
        <v>25</v>
      </c>
      <c r="H50" s="21" t="s">
        <v>57</v>
      </c>
      <c r="I50" s="32"/>
      <c r="J50" s="32"/>
      <c r="K50" s="32"/>
      <c r="L50" s="32"/>
      <c r="M50" s="32"/>
      <c r="N50" s="32"/>
      <c r="O50" s="32"/>
      <c r="P50" s="29"/>
      <c r="Q50" s="29"/>
      <c r="R50" s="16"/>
    </row>
    <row r="51" spans="1:24" ht="114.75" x14ac:dyDescent="0.2">
      <c r="A51" s="70">
        <v>317</v>
      </c>
      <c r="B51" s="25" t="s">
        <v>58</v>
      </c>
      <c r="C51" s="60">
        <v>33183100</v>
      </c>
      <c r="D51" s="26"/>
      <c r="E51" s="26"/>
      <c r="F51" s="98">
        <v>9</v>
      </c>
      <c r="G51" s="22" t="s">
        <v>25</v>
      </c>
      <c r="H51" s="25" t="s">
        <v>132</v>
      </c>
      <c r="I51" s="32"/>
      <c r="J51" s="32"/>
      <c r="K51" s="32"/>
      <c r="L51" s="32"/>
      <c r="M51" s="32"/>
      <c r="N51" s="32"/>
      <c r="O51" s="32"/>
      <c r="P51" s="29"/>
      <c r="Q51" s="29"/>
      <c r="R51" s="16"/>
    </row>
    <row r="52" spans="1:24" ht="102" x14ac:dyDescent="0.2">
      <c r="A52" s="70">
        <v>318</v>
      </c>
      <c r="B52" s="20" t="s">
        <v>59</v>
      </c>
      <c r="C52" s="60">
        <v>33183100</v>
      </c>
      <c r="D52" s="22"/>
      <c r="E52" s="50"/>
      <c r="F52" s="99">
        <v>10</v>
      </c>
      <c r="G52" s="22" t="s">
        <v>25</v>
      </c>
      <c r="H52" s="25" t="s">
        <v>62</v>
      </c>
      <c r="I52" s="32"/>
      <c r="J52" s="32"/>
      <c r="K52" s="32"/>
      <c r="L52" s="32"/>
      <c r="M52" s="32"/>
      <c r="N52" s="32"/>
      <c r="O52" s="32"/>
      <c r="P52" s="29"/>
      <c r="Q52" s="29"/>
      <c r="R52" s="16"/>
      <c r="S52" s="1" t="s">
        <v>133</v>
      </c>
    </row>
    <row r="53" spans="1:24" ht="76.5" x14ac:dyDescent="0.2">
      <c r="A53" s="70">
        <v>319</v>
      </c>
      <c r="B53" s="20" t="s">
        <v>60</v>
      </c>
      <c r="C53" s="60">
        <v>33183100</v>
      </c>
      <c r="D53" s="22"/>
      <c r="E53" s="50"/>
      <c r="F53" s="99">
        <v>50</v>
      </c>
      <c r="G53" s="22" t="s">
        <v>25</v>
      </c>
      <c r="H53" s="25" t="s">
        <v>61</v>
      </c>
      <c r="I53" s="32"/>
      <c r="J53" s="32"/>
      <c r="K53" s="32"/>
      <c r="L53" s="32"/>
      <c r="M53" s="32"/>
      <c r="N53" s="32"/>
      <c r="O53" s="32"/>
      <c r="P53" s="29"/>
      <c r="Q53" s="29"/>
      <c r="R53" s="16"/>
    </row>
    <row r="54" spans="1:24" ht="137.25" customHeight="1" x14ac:dyDescent="0.2">
      <c r="A54" s="70">
        <v>320</v>
      </c>
      <c r="B54" s="12" t="s">
        <v>44</v>
      </c>
      <c r="C54" s="60">
        <v>33183100</v>
      </c>
      <c r="D54" s="51"/>
      <c r="E54" s="13"/>
      <c r="F54" s="100">
        <v>60</v>
      </c>
      <c r="G54" s="22" t="s">
        <v>25</v>
      </c>
      <c r="H54" s="14" t="s">
        <v>45</v>
      </c>
      <c r="I54" s="32"/>
      <c r="J54" s="32"/>
      <c r="K54" s="32"/>
      <c r="L54" s="32"/>
      <c r="M54" s="32"/>
      <c r="N54" s="32"/>
      <c r="O54" s="32"/>
      <c r="P54" s="29"/>
      <c r="Q54" s="29"/>
      <c r="R54" s="16"/>
    </row>
    <row r="55" spans="1:24" s="3" customFormat="1" ht="89.25" x14ac:dyDescent="0.25">
      <c r="A55" s="70">
        <v>321</v>
      </c>
      <c r="B55" s="21" t="s">
        <v>15</v>
      </c>
      <c r="C55" s="22">
        <v>33141700</v>
      </c>
      <c r="D55" s="23"/>
      <c r="E55" s="23"/>
      <c r="F55" s="95">
        <v>40</v>
      </c>
      <c r="G55" s="23" t="s">
        <v>22</v>
      </c>
      <c r="H55" s="21" t="s">
        <v>16</v>
      </c>
      <c r="I55" s="38"/>
      <c r="J55" s="38"/>
      <c r="K55" s="38"/>
      <c r="L55" s="38"/>
      <c r="M55" s="38"/>
      <c r="N55" s="38"/>
      <c r="O55" s="38"/>
      <c r="P55" s="39"/>
      <c r="Q55" s="39"/>
      <c r="R55" s="38"/>
      <c r="S55" s="2"/>
      <c r="T55" s="2"/>
      <c r="U55" s="2"/>
      <c r="V55" s="2"/>
      <c r="W55" s="2"/>
      <c r="X55" s="2"/>
    </row>
    <row r="56" spans="1:24" ht="89.25" x14ac:dyDescent="0.2">
      <c r="A56" s="70">
        <v>322</v>
      </c>
      <c r="B56" s="32" t="s">
        <v>17</v>
      </c>
      <c r="C56" s="22">
        <v>33141000</v>
      </c>
      <c r="D56" s="22"/>
      <c r="E56" s="22"/>
      <c r="F56" s="95">
        <v>10</v>
      </c>
      <c r="G56" s="23" t="s">
        <v>21</v>
      </c>
      <c r="H56" s="32" t="s">
        <v>18</v>
      </c>
      <c r="I56" s="22"/>
      <c r="J56" s="32"/>
      <c r="K56" s="32"/>
      <c r="L56" s="32"/>
      <c r="M56" s="22"/>
      <c r="N56" s="40"/>
      <c r="O56" s="40"/>
      <c r="P56" s="40"/>
      <c r="Q56" s="40"/>
      <c r="R56" s="40"/>
    </row>
    <row r="57" spans="1:24" ht="52.5" customHeight="1" x14ac:dyDescent="0.2">
      <c r="A57" s="70">
        <v>323</v>
      </c>
      <c r="B57" s="32" t="s">
        <v>73</v>
      </c>
      <c r="C57" s="22">
        <v>33141000</v>
      </c>
      <c r="D57" s="22"/>
      <c r="E57" s="22"/>
      <c r="F57" s="95">
        <v>300</v>
      </c>
      <c r="G57" s="22" t="s">
        <v>75</v>
      </c>
      <c r="H57" s="58" t="s">
        <v>72</v>
      </c>
      <c r="I57" s="22"/>
      <c r="J57" s="32"/>
      <c r="K57" s="32"/>
      <c r="L57" s="32"/>
      <c r="M57" s="22"/>
      <c r="N57" s="40"/>
      <c r="O57" s="40"/>
      <c r="P57" s="40"/>
      <c r="Q57" s="40"/>
      <c r="R57" s="40"/>
    </row>
    <row r="58" spans="1:24" s="7" customFormat="1" ht="16.5" customHeight="1" x14ac:dyDescent="0.2">
      <c r="A58" s="70">
        <v>324</v>
      </c>
      <c r="B58" s="32" t="s">
        <v>40</v>
      </c>
      <c r="C58" s="22">
        <v>33184100</v>
      </c>
      <c r="D58" s="22"/>
      <c r="E58" s="22"/>
      <c r="F58" s="92">
        <v>3</v>
      </c>
      <c r="G58" s="22" t="s">
        <v>25</v>
      </c>
      <c r="H58" s="32" t="s">
        <v>74</v>
      </c>
      <c r="I58" s="32"/>
      <c r="J58" s="32"/>
      <c r="K58" s="32"/>
      <c r="L58" s="32"/>
      <c r="M58" s="32"/>
      <c r="N58" s="32"/>
      <c r="O58" s="32"/>
      <c r="P58" s="32"/>
      <c r="Q58" s="32"/>
      <c r="R58" s="32"/>
    </row>
    <row r="59" spans="1:24" s="7" customFormat="1" ht="50.25" customHeight="1" x14ac:dyDescent="0.2">
      <c r="A59" s="15">
        <v>325</v>
      </c>
      <c r="B59" s="18" t="s">
        <v>41</v>
      </c>
      <c r="C59" s="60">
        <v>33141320</v>
      </c>
      <c r="D59" s="22"/>
      <c r="E59" s="22"/>
      <c r="F59" s="92"/>
      <c r="G59" s="22"/>
      <c r="H59" s="32"/>
      <c r="I59" s="32"/>
      <c r="J59" s="32"/>
      <c r="K59" s="32"/>
      <c r="L59" s="32"/>
      <c r="M59" s="32"/>
      <c r="N59" s="32"/>
      <c r="O59" s="32"/>
      <c r="P59" s="29" t="s">
        <v>65</v>
      </c>
      <c r="Q59" s="29" t="s">
        <v>65</v>
      </c>
      <c r="R59" s="32"/>
      <c r="S59" s="7" t="s">
        <v>133</v>
      </c>
    </row>
    <row r="60" spans="1:24" s="7" customFormat="1" ht="51" x14ac:dyDescent="0.2">
      <c r="A60" s="17"/>
      <c r="B60" s="19"/>
      <c r="C60" s="36"/>
      <c r="D60" s="22"/>
      <c r="E60" s="22"/>
      <c r="F60" s="92">
        <v>15</v>
      </c>
      <c r="G60" s="22" t="s">
        <v>25</v>
      </c>
      <c r="H60" s="32" t="s">
        <v>42</v>
      </c>
      <c r="I60" s="32"/>
      <c r="J60" s="32"/>
      <c r="K60" s="32"/>
      <c r="L60" s="32"/>
      <c r="M60" s="32"/>
      <c r="N60" s="32"/>
      <c r="O60" s="32"/>
      <c r="R60" s="32"/>
    </row>
    <row r="61" spans="1:24" s="7" customFormat="1" ht="51" x14ac:dyDescent="0.2">
      <c r="A61" s="70"/>
      <c r="B61" s="20"/>
      <c r="C61" s="47"/>
      <c r="D61" s="22"/>
      <c r="E61" s="22"/>
      <c r="F61" s="92">
        <v>15</v>
      </c>
      <c r="G61" s="22" t="s">
        <v>25</v>
      </c>
      <c r="H61" s="32" t="s">
        <v>43</v>
      </c>
      <c r="I61" s="32"/>
      <c r="J61" s="32"/>
      <c r="K61" s="32"/>
      <c r="L61" s="32"/>
      <c r="M61" s="32"/>
      <c r="N61" s="32"/>
      <c r="O61" s="32"/>
      <c r="P61" s="32"/>
      <c r="Q61" s="32"/>
      <c r="R61" s="32"/>
    </row>
    <row r="62" spans="1:24" s="7" customFormat="1" ht="15.75" x14ac:dyDescent="0.2">
      <c r="A62" s="74"/>
      <c r="B62" s="6"/>
      <c r="C62" s="11"/>
      <c r="D62" s="11"/>
      <c r="E62" s="11"/>
      <c r="F62" s="52"/>
      <c r="G62" s="11"/>
      <c r="H62" s="6"/>
      <c r="I62" s="6"/>
      <c r="J62" s="6"/>
      <c r="K62" s="6"/>
      <c r="L62" s="6"/>
      <c r="M62" s="6"/>
      <c r="N62" s="6"/>
      <c r="O62" s="6"/>
      <c r="P62" s="6"/>
      <c r="Q62" s="6"/>
      <c r="R62" s="6"/>
    </row>
    <row r="63" spans="1:24" s="7" customFormat="1" ht="15.75" x14ac:dyDescent="0.2">
      <c r="A63" s="74"/>
      <c r="B63" s="6"/>
      <c r="C63" s="11"/>
      <c r="D63" s="11"/>
      <c r="E63" s="11"/>
      <c r="F63" s="52"/>
      <c r="G63" s="11"/>
      <c r="H63" s="6"/>
      <c r="I63" s="6"/>
      <c r="J63" s="6"/>
      <c r="K63" s="6"/>
      <c r="L63" s="6"/>
      <c r="M63" s="6"/>
      <c r="N63" s="6"/>
      <c r="O63" s="6"/>
      <c r="P63" s="6"/>
      <c r="Q63" s="6"/>
      <c r="R63" s="6"/>
    </row>
    <row r="64" spans="1:24" s="7" customFormat="1" ht="15.75" x14ac:dyDescent="0.25">
      <c r="A64" s="74"/>
      <c r="B64" s="4" t="s">
        <v>19</v>
      </c>
      <c r="C64" s="5"/>
      <c r="D64" s="11"/>
      <c r="E64" s="11"/>
      <c r="F64" s="52"/>
      <c r="G64" s="11"/>
      <c r="H64" s="6"/>
      <c r="I64" s="6"/>
      <c r="J64" s="6"/>
      <c r="K64" s="6"/>
      <c r="L64" s="6"/>
      <c r="M64" s="6"/>
      <c r="N64" s="6"/>
      <c r="O64" s="6"/>
      <c r="P64" s="6"/>
      <c r="Q64" s="6"/>
      <c r="R64" s="6"/>
    </row>
    <row r="65" spans="1:18" s="7" customFormat="1" ht="15.75" x14ac:dyDescent="0.2">
      <c r="A65" s="74"/>
      <c r="B65" s="6"/>
      <c r="C65" s="11"/>
      <c r="D65" s="11"/>
      <c r="E65" s="11"/>
      <c r="F65" s="52"/>
      <c r="G65" s="11"/>
      <c r="H65" s="6"/>
      <c r="I65" s="6"/>
      <c r="J65" s="6"/>
      <c r="K65" s="6"/>
      <c r="L65" s="6"/>
      <c r="M65" s="6"/>
      <c r="N65" s="6"/>
      <c r="O65" s="6"/>
      <c r="P65" s="6"/>
      <c r="Q65" s="6"/>
      <c r="R65" s="6"/>
    </row>
    <row r="66" spans="1:18" s="7" customFormat="1" ht="15.75" x14ac:dyDescent="0.2">
      <c r="A66" s="74"/>
      <c r="B66" s="6"/>
      <c r="C66" s="11"/>
      <c r="D66" s="11"/>
      <c r="E66" s="11"/>
      <c r="F66" s="52"/>
      <c r="G66" s="11"/>
      <c r="H66" s="6"/>
      <c r="I66" s="6"/>
      <c r="J66" s="6"/>
      <c r="K66" s="6"/>
      <c r="L66" s="6"/>
      <c r="M66" s="6"/>
      <c r="N66" s="6"/>
      <c r="O66" s="6"/>
      <c r="P66" s="6"/>
      <c r="Q66" s="6"/>
      <c r="R66" s="6"/>
    </row>
    <row r="67" spans="1:18" s="7" customFormat="1" ht="15.75" x14ac:dyDescent="0.2">
      <c r="A67" s="74"/>
      <c r="B67" s="6"/>
      <c r="C67" s="11"/>
      <c r="D67" s="11"/>
      <c r="E67" s="11"/>
      <c r="F67" s="52"/>
      <c r="G67" s="11"/>
      <c r="H67" s="6"/>
      <c r="I67" s="6"/>
      <c r="J67" s="6"/>
      <c r="K67" s="6"/>
      <c r="L67" s="6"/>
      <c r="M67" s="6"/>
      <c r="N67" s="6"/>
      <c r="O67" s="6"/>
      <c r="P67" s="6"/>
      <c r="Q67" s="6"/>
      <c r="R67" s="6"/>
    </row>
    <row r="68" spans="1:18" s="7" customFormat="1" ht="15.75" x14ac:dyDescent="0.2">
      <c r="A68" s="74"/>
      <c r="B68" s="6"/>
      <c r="C68" s="11"/>
      <c r="D68" s="11"/>
      <c r="E68" s="11"/>
      <c r="F68" s="52"/>
      <c r="G68" s="11"/>
      <c r="H68" s="6"/>
      <c r="I68" s="6"/>
      <c r="J68" s="6"/>
      <c r="K68" s="6"/>
      <c r="L68" s="6"/>
      <c r="M68" s="6"/>
      <c r="N68" s="6"/>
      <c r="O68" s="6"/>
      <c r="P68" s="6"/>
      <c r="Q68" s="6"/>
      <c r="R68" s="6"/>
    </row>
    <row r="69" spans="1:18" s="7" customFormat="1" ht="15.75" x14ac:dyDescent="0.2">
      <c r="A69" s="74"/>
      <c r="B69" s="6"/>
      <c r="C69" s="11"/>
      <c r="D69" s="11"/>
      <c r="E69" s="11"/>
      <c r="F69" s="52"/>
      <c r="G69" s="11"/>
      <c r="H69" s="6"/>
      <c r="I69" s="6"/>
      <c r="J69" s="6"/>
      <c r="K69" s="6"/>
      <c r="L69" s="6"/>
      <c r="M69" s="6"/>
      <c r="N69" s="6"/>
      <c r="O69" s="6"/>
      <c r="P69" s="6"/>
      <c r="Q69" s="6"/>
      <c r="R69" s="6"/>
    </row>
    <row r="70" spans="1:18" s="7" customFormat="1" ht="15.75" x14ac:dyDescent="0.2">
      <c r="A70" s="74"/>
      <c r="B70" s="6"/>
      <c r="C70" s="11"/>
      <c r="D70" s="11"/>
      <c r="E70" s="11"/>
      <c r="F70" s="52"/>
      <c r="G70" s="11"/>
      <c r="H70" s="6"/>
      <c r="I70" s="6"/>
      <c r="J70" s="6"/>
      <c r="K70" s="6"/>
      <c r="L70" s="6"/>
      <c r="M70" s="6"/>
      <c r="N70" s="6"/>
      <c r="O70" s="6"/>
      <c r="P70" s="6"/>
      <c r="Q70" s="6"/>
      <c r="R70" s="6"/>
    </row>
    <row r="71" spans="1:18" s="7" customFormat="1" ht="15.75" x14ac:dyDescent="0.2">
      <c r="A71" s="74"/>
      <c r="B71" s="6"/>
      <c r="C71" s="11"/>
      <c r="D71" s="11"/>
      <c r="E71" s="11"/>
      <c r="F71" s="52"/>
      <c r="G71" s="11"/>
      <c r="H71" s="6"/>
      <c r="I71" s="6"/>
      <c r="J71" s="6"/>
      <c r="K71" s="6"/>
      <c r="L71" s="6"/>
      <c r="M71" s="6"/>
      <c r="N71" s="6"/>
      <c r="O71" s="6"/>
      <c r="P71" s="6"/>
      <c r="Q71" s="6"/>
      <c r="R71" s="6"/>
    </row>
    <row r="72" spans="1:18" s="7" customFormat="1" ht="15.75" x14ac:dyDescent="0.2">
      <c r="A72" s="74"/>
      <c r="C72" s="68"/>
      <c r="D72" s="54"/>
      <c r="E72" s="54"/>
      <c r="F72" s="55"/>
      <c r="G72" s="54"/>
    </row>
    <row r="73" spans="1:18" s="7" customFormat="1" ht="15.75" x14ac:dyDescent="0.2">
      <c r="A73" s="74"/>
      <c r="C73" s="68"/>
      <c r="D73" s="54"/>
      <c r="E73" s="54"/>
      <c r="F73" s="55"/>
      <c r="G73" s="54"/>
    </row>
  </sheetData>
  <autoFilter ref="F1:F63" xr:uid="{00000000-0009-0000-0000-000002000000}"/>
  <mergeCells count="4">
    <mergeCell ref="H3:H18"/>
    <mergeCell ref="H20:H28"/>
    <mergeCell ref="H30:H34"/>
    <mergeCell ref="H36:H44"/>
  </mergeCells>
  <pageMargins left="0.7" right="0.7"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S21"/>
  <sheetViews>
    <sheetView zoomScale="106" zoomScaleNormal="106" workbookViewId="0">
      <selection activeCell="G2" sqref="G2"/>
    </sheetView>
  </sheetViews>
  <sheetFormatPr defaultColWidth="9.1640625" defaultRowHeight="12.75" x14ac:dyDescent="0.2"/>
  <cols>
    <col min="1" max="1" width="5" style="65" customWidth="1"/>
    <col min="2" max="2" width="14.1640625" style="65" customWidth="1"/>
    <col min="3" max="3" width="9.1640625" style="65"/>
    <col min="4" max="4" width="8.5" style="88" customWidth="1"/>
    <col min="5" max="5" width="7.1640625" style="65" customWidth="1"/>
    <col min="6" max="6" width="49" style="65" customWidth="1"/>
    <col min="7" max="7" width="20.1640625" style="65" customWidth="1"/>
    <col min="8" max="8" width="23.1640625" style="65" customWidth="1"/>
    <col min="9" max="18" width="9.1640625" style="65"/>
    <col min="19" max="19" width="13" style="65" customWidth="1"/>
    <col min="20" max="16384" width="9.1640625" style="65"/>
  </cols>
  <sheetData>
    <row r="1" spans="1:19" ht="102" x14ac:dyDescent="0.2">
      <c r="A1" s="76" t="s">
        <v>23</v>
      </c>
      <c r="B1" s="76" t="s">
        <v>1</v>
      </c>
      <c r="C1" s="76" t="s">
        <v>26</v>
      </c>
      <c r="D1" s="9" t="s">
        <v>79</v>
      </c>
      <c r="E1" s="76" t="s">
        <v>20</v>
      </c>
      <c r="F1" s="8" t="s">
        <v>37</v>
      </c>
      <c r="G1" s="91" t="s">
        <v>134</v>
      </c>
      <c r="H1" s="77" t="s">
        <v>80</v>
      </c>
      <c r="I1" s="77" t="s">
        <v>6</v>
      </c>
      <c r="J1" s="77" t="s">
        <v>66</v>
      </c>
      <c r="K1" s="77" t="s">
        <v>67</v>
      </c>
      <c r="L1" s="77" t="s">
        <v>81</v>
      </c>
      <c r="M1" s="77" t="s">
        <v>82</v>
      </c>
      <c r="N1" s="78" t="s">
        <v>38</v>
      </c>
      <c r="O1" s="78" t="s">
        <v>39</v>
      </c>
      <c r="P1" s="78" t="s">
        <v>9</v>
      </c>
      <c r="Q1" s="78" t="s">
        <v>36</v>
      </c>
      <c r="R1" s="78" t="s">
        <v>10</v>
      </c>
      <c r="S1" s="78" t="s">
        <v>11</v>
      </c>
    </row>
    <row r="2" spans="1:19" ht="267.75" x14ac:dyDescent="0.2">
      <c r="A2" s="28">
        <v>334</v>
      </c>
      <c r="B2" s="79" t="s">
        <v>83</v>
      </c>
      <c r="C2" s="79" t="s">
        <v>84</v>
      </c>
      <c r="D2" s="28">
        <v>750</v>
      </c>
      <c r="E2" s="28" t="s">
        <v>25</v>
      </c>
      <c r="F2" s="80" t="s">
        <v>85</v>
      </c>
      <c r="G2" s="80"/>
      <c r="H2" s="28"/>
      <c r="I2" s="28"/>
      <c r="J2" s="44"/>
      <c r="K2" s="44"/>
      <c r="L2" s="44"/>
      <c r="M2" s="44"/>
      <c r="N2" s="44"/>
      <c r="O2" s="44"/>
      <c r="P2" s="44"/>
      <c r="Q2" s="44"/>
      <c r="R2" s="44"/>
      <c r="S2" s="81"/>
    </row>
    <row r="3" spans="1:19" ht="153" x14ac:dyDescent="0.2">
      <c r="A3" s="28">
        <v>335</v>
      </c>
      <c r="B3" s="79" t="s">
        <v>86</v>
      </c>
      <c r="C3" s="79" t="s">
        <v>84</v>
      </c>
      <c r="D3" s="28">
        <v>10000</v>
      </c>
      <c r="E3" s="28" t="s">
        <v>87</v>
      </c>
      <c r="F3" s="44" t="s">
        <v>88</v>
      </c>
      <c r="G3" s="44"/>
      <c r="H3" s="28"/>
      <c r="I3" s="28"/>
      <c r="J3" s="44"/>
      <c r="K3" s="44"/>
      <c r="L3" s="44"/>
      <c r="M3" s="44"/>
      <c r="N3" s="44"/>
      <c r="O3" s="44"/>
      <c r="P3" s="44"/>
      <c r="Q3" s="44"/>
      <c r="R3" s="44"/>
      <c r="S3" s="81"/>
    </row>
    <row r="4" spans="1:19" ht="191.25" x14ac:dyDescent="0.2">
      <c r="A4" s="28">
        <v>336</v>
      </c>
      <c r="B4" s="79" t="s">
        <v>89</v>
      </c>
      <c r="C4" s="79" t="s">
        <v>84</v>
      </c>
      <c r="D4" s="28">
        <v>3500</v>
      </c>
      <c r="E4" s="28" t="s">
        <v>25</v>
      </c>
      <c r="F4" s="83" t="s">
        <v>90</v>
      </c>
      <c r="G4" s="83"/>
      <c r="H4" s="82"/>
      <c r="I4" s="82"/>
      <c r="J4" s="84"/>
      <c r="K4" s="84"/>
      <c r="L4" s="84"/>
      <c r="M4" s="84"/>
      <c r="N4" s="84"/>
      <c r="O4" s="84"/>
      <c r="P4" s="84"/>
      <c r="Q4" s="84"/>
      <c r="R4" s="84"/>
      <c r="S4" s="85"/>
    </row>
    <row r="5" spans="1:19" ht="191.25" x14ac:dyDescent="0.2">
      <c r="A5" s="28">
        <v>337</v>
      </c>
      <c r="B5" s="79" t="s">
        <v>91</v>
      </c>
      <c r="C5" s="79" t="s">
        <v>84</v>
      </c>
      <c r="D5" s="28">
        <v>7000</v>
      </c>
      <c r="E5" s="28" t="s">
        <v>25</v>
      </c>
      <c r="F5" s="80" t="s">
        <v>92</v>
      </c>
      <c r="G5" s="80"/>
      <c r="H5" s="82"/>
      <c r="I5" s="82"/>
      <c r="J5" s="84"/>
      <c r="K5" s="84"/>
      <c r="L5" s="84"/>
      <c r="M5" s="84"/>
      <c r="N5" s="84"/>
      <c r="O5" s="84"/>
      <c r="P5" s="84"/>
      <c r="Q5" s="84"/>
      <c r="R5" s="84"/>
      <c r="S5" s="85"/>
    </row>
    <row r="6" spans="1:19" ht="191.25" x14ac:dyDescent="0.2">
      <c r="A6" s="28">
        <v>338</v>
      </c>
      <c r="B6" s="79" t="s">
        <v>93</v>
      </c>
      <c r="C6" s="79" t="s">
        <v>84</v>
      </c>
      <c r="D6" s="28">
        <v>2000</v>
      </c>
      <c r="E6" s="28" t="s">
        <v>25</v>
      </c>
      <c r="F6" s="80" t="s">
        <v>94</v>
      </c>
      <c r="G6" s="80"/>
      <c r="H6" s="82"/>
      <c r="I6" s="82"/>
      <c r="J6" s="84"/>
      <c r="K6" s="84"/>
      <c r="L6" s="84"/>
      <c r="M6" s="84"/>
      <c r="N6" s="84"/>
      <c r="O6" s="84"/>
      <c r="P6" s="84"/>
      <c r="Q6" s="84"/>
      <c r="R6" s="84"/>
      <c r="S6" s="85"/>
    </row>
    <row r="7" spans="1:19" ht="280.5" x14ac:dyDescent="0.2">
      <c r="A7" s="28">
        <v>339</v>
      </c>
      <c r="B7" s="79" t="s">
        <v>95</v>
      </c>
      <c r="C7" s="79" t="s">
        <v>84</v>
      </c>
      <c r="D7" s="28">
        <v>6000</v>
      </c>
      <c r="E7" s="28" t="s">
        <v>87</v>
      </c>
      <c r="F7" s="80" t="s">
        <v>96</v>
      </c>
      <c r="G7" s="80"/>
      <c r="H7" s="28"/>
      <c r="I7" s="28"/>
      <c r="J7" s="44"/>
      <c r="K7" s="44"/>
      <c r="L7" s="44"/>
      <c r="M7" s="44"/>
      <c r="N7" s="44"/>
      <c r="O7" s="44"/>
      <c r="P7" s="44"/>
      <c r="Q7" s="44"/>
      <c r="R7" s="44"/>
      <c r="S7" s="81"/>
    </row>
    <row r="8" spans="1:19" ht="280.5" x14ac:dyDescent="0.2">
      <c r="A8" s="28">
        <v>340</v>
      </c>
      <c r="B8" s="79" t="s">
        <v>97</v>
      </c>
      <c r="C8" s="79" t="s">
        <v>84</v>
      </c>
      <c r="D8" s="28">
        <v>6000</v>
      </c>
      <c r="E8" s="28" t="s">
        <v>87</v>
      </c>
      <c r="F8" s="80" t="s">
        <v>98</v>
      </c>
      <c r="G8" s="80"/>
      <c r="H8" s="28"/>
      <c r="I8" s="28"/>
      <c r="J8" s="44"/>
      <c r="K8" s="44"/>
      <c r="L8" s="44"/>
      <c r="M8" s="44"/>
      <c r="N8" s="44"/>
      <c r="O8" s="44"/>
      <c r="P8" s="44"/>
      <c r="Q8" s="44"/>
      <c r="R8" s="44"/>
      <c r="S8" s="81"/>
    </row>
    <row r="9" spans="1:19" ht="280.5" x14ac:dyDescent="0.2">
      <c r="A9" s="28">
        <v>341</v>
      </c>
      <c r="B9" s="79" t="s">
        <v>99</v>
      </c>
      <c r="C9" s="79" t="s">
        <v>84</v>
      </c>
      <c r="D9" s="28">
        <v>8000</v>
      </c>
      <c r="E9" s="28" t="s">
        <v>87</v>
      </c>
      <c r="F9" s="80" t="s">
        <v>100</v>
      </c>
      <c r="G9" s="80"/>
      <c r="H9" s="28"/>
      <c r="I9" s="28"/>
      <c r="J9" s="44"/>
      <c r="K9" s="44"/>
      <c r="L9" s="44"/>
      <c r="M9" s="44"/>
      <c r="N9" s="44"/>
      <c r="O9" s="44"/>
      <c r="P9" s="44"/>
      <c r="Q9" s="44"/>
      <c r="R9" s="44"/>
      <c r="S9" s="81"/>
    </row>
    <row r="10" spans="1:19" ht="280.5" x14ac:dyDescent="0.2">
      <c r="A10" s="28">
        <v>342</v>
      </c>
      <c r="B10" s="79" t="s">
        <v>101</v>
      </c>
      <c r="C10" s="79" t="s">
        <v>84</v>
      </c>
      <c r="D10" s="28">
        <v>2000</v>
      </c>
      <c r="E10" s="28" t="s">
        <v>87</v>
      </c>
      <c r="F10" s="80" t="s">
        <v>102</v>
      </c>
      <c r="G10" s="80"/>
      <c r="H10" s="28"/>
      <c r="I10" s="28"/>
      <c r="J10" s="44"/>
      <c r="K10" s="44"/>
      <c r="L10" s="44"/>
      <c r="M10" s="44"/>
      <c r="N10" s="44"/>
      <c r="O10" s="44"/>
      <c r="P10" s="44"/>
      <c r="Q10" s="44"/>
      <c r="R10" s="44"/>
      <c r="S10" s="81"/>
    </row>
    <row r="11" spans="1:19" ht="280.5" x14ac:dyDescent="0.2">
      <c r="A11" s="28">
        <v>343</v>
      </c>
      <c r="B11" s="79" t="s">
        <v>103</v>
      </c>
      <c r="C11" s="79" t="s">
        <v>84</v>
      </c>
      <c r="D11" s="28">
        <v>2000</v>
      </c>
      <c r="E11" s="28" t="s">
        <v>87</v>
      </c>
      <c r="F11" s="80" t="s">
        <v>104</v>
      </c>
      <c r="G11" s="80"/>
      <c r="H11" s="28"/>
      <c r="I11" s="28"/>
      <c r="J11" s="44"/>
      <c r="K11" s="44"/>
      <c r="L11" s="44"/>
      <c r="M11" s="44"/>
      <c r="N11" s="44"/>
      <c r="O11" s="44"/>
      <c r="P11" s="44"/>
      <c r="Q11" s="44"/>
      <c r="R11" s="44"/>
      <c r="S11" s="81"/>
    </row>
    <row r="12" spans="1:19" ht="280.5" x14ac:dyDescent="0.2">
      <c r="A12" s="28">
        <v>344</v>
      </c>
      <c r="B12" s="79" t="s">
        <v>105</v>
      </c>
      <c r="C12" s="79" t="s">
        <v>84</v>
      </c>
      <c r="D12" s="28">
        <v>1500</v>
      </c>
      <c r="E12" s="28" t="s">
        <v>87</v>
      </c>
      <c r="F12" s="80" t="s">
        <v>106</v>
      </c>
      <c r="G12" s="80"/>
      <c r="H12" s="28"/>
      <c r="I12" s="28"/>
      <c r="J12" s="44"/>
      <c r="K12" s="44"/>
      <c r="L12" s="44"/>
      <c r="M12" s="44"/>
      <c r="N12" s="44"/>
      <c r="O12" s="44"/>
      <c r="P12" s="44"/>
      <c r="Q12" s="44"/>
      <c r="R12" s="44"/>
      <c r="S12" s="81"/>
    </row>
    <row r="13" spans="1:19" ht="280.5" x14ac:dyDescent="0.2">
      <c r="A13" s="28">
        <v>345</v>
      </c>
      <c r="B13" s="79" t="s">
        <v>107</v>
      </c>
      <c r="C13" s="79" t="s">
        <v>84</v>
      </c>
      <c r="D13" s="28">
        <v>1500</v>
      </c>
      <c r="E13" s="28" t="s">
        <v>87</v>
      </c>
      <c r="F13" s="80" t="s">
        <v>108</v>
      </c>
      <c r="G13" s="80"/>
      <c r="H13" s="28"/>
      <c r="I13" s="28"/>
      <c r="J13" s="44"/>
      <c r="K13" s="44"/>
      <c r="L13" s="44"/>
      <c r="M13" s="44"/>
      <c r="N13" s="44"/>
      <c r="O13" s="44"/>
      <c r="P13" s="44"/>
      <c r="Q13" s="44"/>
      <c r="R13" s="44"/>
      <c r="S13" s="81"/>
    </row>
    <row r="14" spans="1:19" ht="51" x14ac:dyDescent="0.2">
      <c r="A14" s="28">
        <v>346</v>
      </c>
      <c r="B14" s="79" t="s">
        <v>109</v>
      </c>
      <c r="C14" s="79" t="s">
        <v>84</v>
      </c>
      <c r="D14" s="28">
        <v>100</v>
      </c>
      <c r="E14" s="28" t="s">
        <v>25</v>
      </c>
      <c r="F14" s="80" t="s">
        <v>110</v>
      </c>
      <c r="G14" s="80"/>
      <c r="H14" s="28"/>
      <c r="I14" s="28"/>
      <c r="J14" s="44"/>
      <c r="K14" s="44"/>
      <c r="L14" s="44"/>
      <c r="M14" s="44"/>
      <c r="N14" s="44"/>
      <c r="O14" s="44"/>
      <c r="P14" s="44"/>
      <c r="Q14" s="44"/>
      <c r="R14" s="44"/>
      <c r="S14" s="81"/>
    </row>
    <row r="15" spans="1:19" ht="76.5" x14ac:dyDescent="0.2">
      <c r="A15" s="28">
        <v>347</v>
      </c>
      <c r="B15" s="79" t="s">
        <v>111</v>
      </c>
      <c r="C15" s="79" t="s">
        <v>122</v>
      </c>
      <c r="D15" s="28">
        <v>20</v>
      </c>
      <c r="E15" s="28" t="s">
        <v>25</v>
      </c>
      <c r="F15" s="80" t="s">
        <v>112</v>
      </c>
      <c r="G15" s="80"/>
      <c r="H15" s="28"/>
      <c r="I15" s="28"/>
      <c r="J15" s="44"/>
      <c r="K15" s="44"/>
      <c r="L15" s="44"/>
      <c r="M15" s="44"/>
      <c r="N15" s="44"/>
      <c r="O15" s="44"/>
      <c r="P15" s="44"/>
      <c r="Q15" s="44"/>
      <c r="R15" s="44"/>
      <c r="S15" s="81"/>
    </row>
    <row r="16" spans="1:19" ht="178.5" x14ac:dyDescent="0.2">
      <c r="A16" s="28">
        <v>348</v>
      </c>
      <c r="B16" s="79" t="s">
        <v>113</v>
      </c>
      <c r="C16" s="79" t="s">
        <v>84</v>
      </c>
      <c r="D16" s="28">
        <v>7000</v>
      </c>
      <c r="E16" s="28" t="s">
        <v>25</v>
      </c>
      <c r="F16" s="80" t="s">
        <v>114</v>
      </c>
      <c r="G16" s="90" t="s">
        <v>135</v>
      </c>
      <c r="H16" s="10"/>
      <c r="I16" s="28"/>
      <c r="J16" s="44"/>
      <c r="K16" s="44"/>
      <c r="L16" s="44"/>
      <c r="M16" s="44"/>
      <c r="N16" s="44"/>
      <c r="O16" s="44"/>
      <c r="P16" s="44"/>
      <c r="Q16" s="44"/>
      <c r="R16" s="44"/>
      <c r="S16" s="81"/>
    </row>
    <row r="17" spans="1:19" ht="140.25" x14ac:dyDescent="0.2">
      <c r="A17" s="28">
        <v>349</v>
      </c>
      <c r="B17" s="43" t="s">
        <v>115</v>
      </c>
      <c r="C17" s="43" t="s">
        <v>84</v>
      </c>
      <c r="D17" s="9">
        <v>24</v>
      </c>
      <c r="E17" s="9" t="s">
        <v>116</v>
      </c>
      <c r="F17" s="86" t="s">
        <v>117</v>
      </c>
      <c r="G17" s="86"/>
      <c r="H17" s="9"/>
      <c r="I17" s="9"/>
      <c r="J17" s="10"/>
      <c r="K17" s="10"/>
      <c r="L17" s="10"/>
      <c r="M17" s="10"/>
      <c r="N17" s="10"/>
      <c r="O17" s="10"/>
      <c r="P17" s="10"/>
      <c r="Q17" s="10"/>
      <c r="R17" s="10"/>
      <c r="S17" s="42"/>
    </row>
    <row r="18" spans="1:19" ht="102" x14ac:dyDescent="0.2">
      <c r="A18" s="28">
        <v>350</v>
      </c>
      <c r="B18" s="79" t="s">
        <v>118</v>
      </c>
      <c r="C18" s="43" t="s">
        <v>123</v>
      </c>
      <c r="D18" s="28" t="s">
        <v>119</v>
      </c>
      <c r="E18" s="87" t="s">
        <v>120</v>
      </c>
      <c r="F18" s="44" t="s">
        <v>121</v>
      </c>
      <c r="G18" s="44"/>
      <c r="H18" s="82"/>
      <c r="I18" s="82"/>
      <c r="J18" s="84"/>
      <c r="K18" s="84"/>
      <c r="L18" s="84"/>
      <c r="M18" s="84"/>
      <c r="N18" s="84"/>
      <c r="O18" s="84"/>
      <c r="P18" s="84"/>
      <c r="Q18" s="84"/>
      <c r="R18" s="84"/>
      <c r="S18" s="85"/>
    </row>
    <row r="21" spans="1:19" x14ac:dyDescent="0.2">
      <c r="H21" s="89"/>
      <c r="I21" s="89"/>
      <c r="J21" s="89"/>
    </row>
  </sheetData>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Įvairios vienkartinės priemonės</vt:lpstr>
      <vt:lpstr>Sterilizacijos priemonės</vt:lpstr>
      <vt:lpstr> Traumat ir chirurginės priemon</vt:lpstr>
      <vt:lpstr>Priemonės sterilizacijai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Specialistas</dc:creator>
  <cp:lastModifiedBy>Angele Zutkienė</cp:lastModifiedBy>
  <cp:lastPrinted>2021-12-07T10:23:51Z</cp:lastPrinted>
  <dcterms:created xsi:type="dcterms:W3CDTF">2019-11-27T14:20:20Z</dcterms:created>
  <dcterms:modified xsi:type="dcterms:W3CDTF">2022-04-26T10:07:54Z</dcterms:modified>
</cp:coreProperties>
</file>