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polt0-my.sharepoint.com/personal/j_kuzmaite_cpo_lt/Documents/Desktop/Pirkimai_2024/RŠL-3718-1_Chirurginiai_siūlai_ir_vienkartinės_pagalbinės_priemonės/Sutartys/Braun medical/"/>
    </mc:Choice>
  </mc:AlternateContent>
  <xr:revisionPtr revIDLastSave="6" documentId="8_{A977B2FC-040E-4055-A907-203C70A0EDD2}" xr6:coauthVersionLast="47" xr6:coauthVersionMax="47" xr10:uidLastSave="{38A5E154-82A5-4DAF-A19D-DF9D8C066327}"/>
  <bookViews>
    <workbookView xWindow="-108" yWindow="-108" windowWidth="23256" windowHeight="1257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7" i="1" l="1"/>
  <c r="F134" i="1"/>
  <c r="F132" i="1"/>
  <c r="F130" i="1"/>
  <c r="F128" i="1"/>
  <c r="F126" i="1"/>
  <c r="F124" i="1"/>
  <c r="F122" i="1"/>
  <c r="F120" i="1"/>
  <c r="F118" i="1"/>
  <c r="G106" i="1"/>
  <c r="F103" i="1"/>
  <c r="F101" i="1"/>
  <c r="F99" i="1"/>
  <c r="F97" i="1"/>
  <c r="F95" i="1"/>
  <c r="G83" i="1"/>
  <c r="F80" i="1"/>
  <c r="G82" i="1" s="1"/>
  <c r="G70" i="1"/>
  <c r="F67" i="1"/>
  <c r="F65" i="1"/>
  <c r="F63" i="1"/>
  <c r="F61" i="1"/>
  <c r="F59" i="1"/>
  <c r="F57" i="1"/>
  <c r="F55" i="1"/>
  <c r="F53" i="1"/>
  <c r="F51" i="1"/>
  <c r="F49" i="1"/>
  <c r="F47" i="1"/>
  <c r="F45" i="1"/>
  <c r="F43" i="1"/>
  <c r="F41" i="1"/>
  <c r="F39" i="1"/>
  <c r="G21" i="1"/>
  <c r="G136" i="1" l="1"/>
  <c r="G105" i="1"/>
  <c r="F105" i="1"/>
  <c r="F106" i="1" s="1"/>
  <c r="F107" i="1" s="1"/>
  <c r="G69" i="1"/>
  <c r="F136" i="1"/>
  <c r="F137" i="1" s="1"/>
  <c r="F138" i="1" s="1"/>
  <c r="F82" i="1"/>
  <c r="F83" i="1" s="1"/>
  <c r="F84" i="1" s="1"/>
  <c r="F69" i="1"/>
  <c r="F70" i="1" s="1"/>
  <c r="F71" i="1" s="1"/>
</calcChain>
</file>

<file path=xl/sharedStrings.xml><?xml version="1.0" encoding="utf-8"?>
<sst xmlns="http://schemas.openxmlformats.org/spreadsheetml/2006/main" count="333" uniqueCount="261">
  <si>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</si>
  <si>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</si>
  <si>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</si>
  <si>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</si>
  <si>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</si>
  <si>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</si>
  <si>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</si>
  <si>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</si>
  <si>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</si>
  <si>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</si>
  <si>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</si>
  <si>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</si>
  <si>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</si>
  <si>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</si>
  <si>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</si>
  <si>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</si>
  <si>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</si>
  <si>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</si>
  <si>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</si>
  <si>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</si>
  <si>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</si>
  <si>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</si>
  <si>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</si>
  <si>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</si>
  <si>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</si>
  <si>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Maksimalūs kiekiai</t>
  </si>
  <si>
    <t>Mato vienetas</t>
  </si>
  <si>
    <t>Kaina be PVM, Eur</t>
  </si>
  <si>
    <t>Suma be PVM, Eur</t>
  </si>
  <si>
    <t>Gamintojas, modelis, REF kodas (jei taikoma)</t>
  </si>
  <si>
    <t>Gamintojo techninės charakteristikos ir atitikimo techniniams reikalavimams patvirtinimas su nuoroda į kartu su pasiūlymu pateikto dokumento puslapį. Pildo tiekėjas↓</t>
  </si>
  <si>
    <t>vnt.</t>
  </si>
  <si>
    <t>Suma be PVM</t>
  </si>
  <si>
    <t>Taikomas PVM dydis (%)</t>
  </si>
  <si>
    <t>PVM suma</t>
  </si>
  <si>
    <t>Suma su PVM</t>
  </si>
  <si>
    <t>Siūlo storis USP 3-0, ilgis 70 (±5) cm, 1 apvali, 1/2 lenktumo, 24-26 mm ilgio adata</t>
  </si>
  <si>
    <t>Siūlo storis USP 2-0, ilgis 70 (±5) cm, 1 apvali, 1/2 lenktumo, 24-26 mm ilgio adata</t>
  </si>
  <si>
    <t>Siūlo storis USP 0, ilgis 70 (±5) cm, 1 apvali, 1/2 lenktumo, 24-26 mm ilgio adata</t>
  </si>
  <si>
    <t>Siūlo storis USP 1, ilgis 90 (±5) cm, 1 apvali, 1/2 lenktumo, 48-50 mm ilgio adata</t>
  </si>
  <si>
    <t>Siūlo storis USP 1, ilgis 70 (±5) cm, 1 apvali, 1/2 lenktumo, 24-26 mm ilgio adata</t>
  </si>
  <si>
    <t>Siūlo storis USP 1, ilgis 70 (±5) cm, 1 apvali, 1/2 lenktumo, 48-50 mm ilgio adata</t>
  </si>
  <si>
    <t>Siūlo storis USP 0, ilgis 90 (±5) cm, 1 apvali, 1/2 lenktumo, 48-50 mm ilgio adata</t>
  </si>
  <si>
    <t>8. DALIS</t>
  </si>
  <si>
    <t>NESIREZORBUOJANTYS POLIFILAMENTINIAI, DENGTI SILIKONU ARBA FIZIKINĖMIS IR CHEMINĖMIS SAVYBĖMIS LYGIAVERTE MEDŽIAGA, POLIESTERIO ARBA FIZIKINĖMIS IR CHEMINĖMIS SAVYBĖMIS LYGIAVERTĖS MEDŽIAGOS SIŪLAI</t>
  </si>
  <si>
    <t>8.</t>
  </si>
  <si>
    <t>Nesirezorbuojantys polifilamentiniai, dengti silikonu arba fizikinėmis ir cheminėmis savybėmis lygiaverte medžiaga, poliesterio arba fizikinėmis ir cheminėmis savybėmis lygiavertės medžiagos siūlai</t>
  </si>
  <si>
    <t>8.1.</t>
  </si>
  <si>
    <t>Siūlo storis USP 4-0, ilgis 70 (±5) cm, 1 apvali, 1/2 lenktumo, 22-24 mm ilgio adata</t>
  </si>
  <si>
    <t>8.1.1.</t>
  </si>
  <si>
    <t>Nesirezorbuojantys polifilamentiniai, dengti silikonu arba fizikinėmis ir cheminėmis savybėmis lygiaverte medžiaga, poliesterio arba fizikinėmis ir cheminėmis savybėmis lygiavertės medžiagos siūlai. Siūlo storis USP 4-0, siūlas 70 (±5) cm ilgio. 1 adata 22-24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</si>
  <si>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8.2.</t>
  </si>
  <si>
    <t>Siūlo storis USP 3-0, ilgis 70 (±5) cm, 1 pjaunanti, 3/8 lenktumo, 16-19 mm ilgio adata</t>
  </si>
  <si>
    <t>8.2.1.</t>
  </si>
  <si>
    <t>Nesirezorbuojantys polifilamentiniai, dengti silikonu arba fizikinėmis ir cheminėmis savybėmis lygiaverte medžiaga, poliesterio arba fizikinėmis ir cheminėmis savybėmis lygiavertės medžiagos siūlai. Siūlo storis USP 3-0, siūlas 70 (±5) cm ilgio. 1 adata 16-19 mm ilgio, adatos lenktumas 3/8,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</si>
  <si>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8.3.</t>
  </si>
  <si>
    <t>8.3.1.</t>
  </si>
  <si>
    <t>Nesirezorbuojantys polifilamentiniai, dengti silikonu arba fizikinėmis ir cheminėmis savybėmis lygiaverte medžiaga, poliesterio arba fizikinėmis ir cheminėmis savybėmis lygiavertės medžiagos siūlai. Siūlo storis USP 3-0, siūlas 70 (±5) cm ilgio. 1 adata 24-26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</si>
  <si>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8.4.</t>
  </si>
  <si>
    <t>Siūlo storis USP 2-0, ilgis 70 (±5) cm, 1 apvali, 1/2 lenktumo, 21-22 mm ilgio adata</t>
  </si>
  <si>
    <t>8.4.1.</t>
  </si>
  <si>
    <t>Nesirezorbuojantys polifilamentiniai, dengti silikonu arba fizikinėmis ir cheminėmis savybėmis lygiaverte medžiaga, poliesterio arba fizikinėmis ir cheminėmis savybėmis lygiavertės medžiagos siūlai. Siūlo storis USP 2-0, siūlas 70 (±5) cm ilgio. 1 adata 21-22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</si>
  <si>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8.5.</t>
  </si>
  <si>
    <t>8.5.1.</t>
  </si>
  <si>
    <t>Nesirezorbuojantys polifilamentiniai, dengti silikonu arba fizikinėmis ir cheminėmis savybėmis lygiaverte medžiaga, poliesterio arba fizikinėmis ir cheminėmis savybėmis lygiavertės medžiagos siūlai. Siūlo storis USP 2-0, siūlas 70 (±5) cm ilgio. 1 adata 24-26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</si>
  <si>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8.6.</t>
  </si>
  <si>
    <t>Siūlo storis USP 2-0, ilgis 70 (±5) cm, 1 pjaunanti, 3/8 lenktumo, 24-26 mm ilgio adata</t>
  </si>
  <si>
    <t>8.6.1.</t>
  </si>
  <si>
    <t>Nesirezorbuojantys polifilamentiniai, dengti silikonu arba fizikinėmis ir cheminėmis savybėmis lygiaverte medžiaga, poliesterio arba fizikinėmis ir cheminėmis savybėmis lygiavertės medžiagos siūlai. Siūlo storis USP 2-0, siūlas 70 (±5) cm ilgio. 1 adata 24-26 mm ilgio, adatos lenktumas 3/8,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</si>
  <si>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8.7.</t>
  </si>
  <si>
    <t>Siūlo storis USP 2, ilgis 70 (±5) cm, 1 apvali, 1/2 lenktumo, 37-40 mm ilgio adata</t>
  </si>
  <si>
    <t>8.7.1.</t>
  </si>
  <si>
    <t>Nesirezorbuojantys polifilamentiniai, dengti silikonu arba fizikinėmis ir cheminėmis savybėmis lygiaverte medžiaga, poliesterio arba fizikinėmis ir cheminėmis savybėmis lygiavertės medžiagos siūlai. Siūlo storis USP 2, siūlas 70 (±5) cm ilgio. 1 adata 37-40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</si>
  <si>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8.8.</t>
  </si>
  <si>
    <t>8.8.1.</t>
  </si>
  <si>
    <t>Nesirezorbuojantys polifilamentiniai, dengti silikonu arba fizikinėmis ir cheminėmis savybėmis lygiaverte medžiaga, poliesterio arba fizikinėmis ir cheminėmis savybėmis lygiavertės medžiagos siūlai. Siūlo storis USP 1, siūlas 70 (±5) cm ilgio. 1 adata 24-26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</si>
  <si>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8.9.</t>
  </si>
  <si>
    <t>8.9.1.</t>
  </si>
  <si>
    <t>Nesirezorbuojantys polifilamentiniai, dengti silikonu arba fizikinėmis ir cheminėmis savybėmis lygiaverte medžiaga, poliesterio arba fizikinėmis ir cheminėmis savybėmis lygiavertės medžiagos siūlai. Siūlo storis USP 1, siūlas 70 (±5) cm ilgio. 1 adata 48-50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</si>
  <si>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8.10.</t>
  </si>
  <si>
    <t>8.10.1.</t>
  </si>
  <si>
    <t>Nesirezorbuojantys polifilamentiniai, dengti silikonu arba fizikinėmis ir cheminėmis savybėmis lygiaverte medžiaga, poliesterio arba fizikinėmis ir cheminėmis savybėmis lygiavertės medžiagos siūlai. Siūlo storis USP 0, siūlas 70 (±5) cm ilgio. 1 adata 24-26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</si>
  <si>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8.11.</t>
  </si>
  <si>
    <t>Siūlo storis USP 0, ilgis 70 (±5) cm, 1 pjaunanti, 1/2 lenktumo, 24-26 mm ilgio adata</t>
  </si>
  <si>
    <t>8.11.1.</t>
  </si>
  <si>
    <t>Nesirezorbuojantys polifilamentiniai, dengti silikonu arba fizikinėmis ir cheminėmis savybėmis lygiaverte medžiaga, poliesterio arba fizikinėmis ir cheminėmis savybėmis lygiavertės medžiagos siūlai. Siūlo storis USP 0, siūlas 70 (±5) cm ilgio. 1 adata 24-26 mm ilgio, adatos lenktumas 1/2,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</si>
  <si>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8.12.</t>
  </si>
  <si>
    <t>Siūlo storis USP 0, ilgis 70 (±5) cm, 1 apvali, 1/2 lenktumo, 26-30 mm ilgio adata</t>
  </si>
  <si>
    <t>8.12.1.</t>
  </si>
  <si>
    <t>Nesirezorbuojantys polifilamentiniai, dengti silikonu arba fizikinėmis ir cheminėmis savybėmis lygiaverte medžiaga, poliesterio arba fizikinėmis ir cheminėmis savybėmis lygiavertės medžiagos siūlai. Siūlo storis USP 0, siūlas 70 (±5) cm ilgio. 1 adata 26-30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</si>
  <si>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8.13.</t>
  </si>
  <si>
    <t>Siūlo storis USP 0, ilgis 70 (±5) cm, 1 apvali, 1/2 lenktumo, 37-40 mm ilgio adata</t>
  </si>
  <si>
    <t>8.13.1.</t>
  </si>
  <si>
    <t>Nesirezorbuojantys polifilamentiniai, dengti silikonu arba fizikinėmis ir cheminėmis savybėmis lygiaverte medžiaga, poliesterio arba fizikinėmis ir cheminėmis savybėmis lygiavertės medžiagos siūlai. Siūlo storis USP 0, siūlas 70 (±5) cm ilgio. 1 adata 37-40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</si>
  <si>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8.14.</t>
  </si>
  <si>
    <t>Siūlo storis USP 0, ilgis 70 (±5) cm, 1 pjaunanti, 1/2 lenktumo, 37-40 mm ilgio adata</t>
  </si>
  <si>
    <t>8.14.1.</t>
  </si>
  <si>
    <t>Nesirezorbuojantys polifilamentiniai, dengti silikonu arba fizikinėmis ir cheminėmis savybėmis lygiaverte medžiaga, poliesterio arba fizikinėmis ir cheminėmis savybėmis lygiavertės medžiagos siūlai. Siūlo storis USP 0, siūlas 70 (±5) cm ilgio. 1 adata 37-40 mm ilgio, adatos lenktumas 1/2,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</si>
  <si>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8.15.</t>
  </si>
  <si>
    <t>Siūlo storis USP 5 ar 6, ilgis 70 (±5) cm, 1 pjaunančiu galu, 1/2 lenktumo, 48-50 mm ilgio adata</t>
  </si>
  <si>
    <t>8.15.1.</t>
  </si>
  <si>
    <t>Nesirezorbuojantys polifilamentiniai, dengti silikonu arba fizikinėmis ir cheminėmis savybėmis lygiaverte medžiaga, poliesterio arba fizikinėmis ir cheminėmis savybėmis lygiavertės medžiagos siūlai. Siūlo storis USP 5 ar 6, siūlas 70 (±5) cm ilgio. 1 adata 48-50 mm ilgio, adatos lenktumas 1/2, adatos tipas - pjaunančiu galu.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</si>
  <si>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9. DALIS</t>
  </si>
  <si>
    <t>NESIREZORBUOJANTYS POLIFILAMENTINIAI DENGTI POLIESTERIO ARBA FIZIKINĖMIS IR CHEMINĖMIS SAVYBĖMIS LYGIAVERTĖS MEDŽIAGOS SIŪLAI</t>
  </si>
  <si>
    <t>9.</t>
  </si>
  <si>
    <t>Nesirezorbuojantys polifilamentiniai dengti poliesterio arba fizikinėmis ir cheminėmis savybėmis lygiavertės medžiagos siūlai</t>
  </si>
  <si>
    <t>9.1.</t>
  </si>
  <si>
    <t>Siūlo storis USP 2, ilgis 70 (±5) cm, 2 apvalios, 1/2 lenktumo, 21-22 mm ilgio adata</t>
  </si>
  <si>
    <t>9.1.1.</t>
  </si>
  <si>
    <t>Nesirezorbuojantys polifilamentiniai dengti poliesterio arba fizikinėmis ir cheminėmis savybėmis lygiavertės medžiagos siūlai. Siūlo storis USP 2, siūlas 70 (±5) cm ilgio. 2 adatos 21-22 mm ilgio, adatų lenktumas 1/2, adatų tipas - apvalios.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</si>
  <si>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NESIREZORBUOJANTYS MONOFILAMENTINIAI POLIPROPILENO ARBA FIZIKINĖMIS IR CHEMINĖMIS SAVYBĖMIS LYGIAVERTĖS MEDŽIAGOS SIŪLAI MIKROCHIRURGIJAI, KRAUJAGYSLIŲ CHIRURGIJAI</t>
  </si>
  <si>
    <t>Nesirezorbuojantys monofilamentiniai polipropileno arba fizikinėmis ir cheminėmis savybėmis lygiavertės medžiagos siūlai mikrochirurgijai, kraujagyslių chirurgijai</t>
  </si>
  <si>
    <t>18. DALIS</t>
  </si>
  <si>
    <t>18.</t>
  </si>
  <si>
    <t>18.1.</t>
  </si>
  <si>
    <t>Siūlo storis USP 5-0, ilgis 90 (±5) cm, 2 apvalios, 1/2 lenktumo, 15-17 mm ilgio adatos</t>
  </si>
  <si>
    <t>18.1.1.</t>
  </si>
  <si>
    <t>18.2.</t>
  </si>
  <si>
    <t>Siūlo storis USP 4-0, ilgis 90 (±5) cm, 2 apvalios, 1/2 lenktumo, 15-17 mm ilgio adatos</t>
  </si>
  <si>
    <t>18.2.1.</t>
  </si>
  <si>
    <t>18.3.</t>
  </si>
  <si>
    <t>Siūlo storis USP 4-0, ilgis 90 (±5) cm, 2 apvalios, 1/2 lenktumo, 24-26 mm ilgio adatos</t>
  </si>
  <si>
    <t>18.3.1.</t>
  </si>
  <si>
    <t>18.4.</t>
  </si>
  <si>
    <t>Siūlo storis USP 3-0, ilgis 90 (±5) cm, 2 apvalios, 1/2 lenktumo, 24-26 mm ilgio adatos</t>
  </si>
  <si>
    <t>18.4.1.</t>
  </si>
  <si>
    <t>18.5.</t>
  </si>
  <si>
    <t>Mėlyno siūlo storis USP 3-0, ilgis 90 (±5) cm, 2 apvalios, 1/2 lenktumo, 34-37 mm ilgio adatos</t>
  </si>
  <si>
    <t>18.5.1.</t>
  </si>
  <si>
    <t>29. DALIS</t>
  </si>
  <si>
    <t>ILGOS REZORBCIJOS MONOFILAMENTINIS SIŪLAS IŠ POLI-4-HIDROKSIBUTIRATO AR JO DARINIŲ, SKIRTAS PILVO CHIRURGIJAI</t>
  </si>
  <si>
    <t>29.</t>
  </si>
  <si>
    <t>Ilgos rezorbcijos monofilamentinis siūlas iš poli-4-hidroksibutirato ar jo darinių, skirtas pilvo chirurgijai</t>
  </si>
  <si>
    <t>29.1.</t>
  </si>
  <si>
    <t>Siūlo storis USP 2-0, ilgis 90 (±5) cm, 1 apvali, 1/2 lenktumo, 30-32 mm ilgio adata</t>
  </si>
  <si>
    <t>29.1.1.</t>
  </si>
  <si>
    <t>Ilgos rezorbcijos monofilamentinis siūlas iš poli-4-hidroksibutirato ar jo darinių, skirtas pilvo chirurgijai. Pilnai rezorbuojasi mažiausiai per 12 mėn. Siūlo storis USP 2-0, siūlas 90 (±5) cm ilgio. 1 adata 30-32 mm ilgio, adatos lenktumas 1/2, adatos tipas – apvali.  Pirminė siūlo pakuotė yra folijos darinys arba kita saugi metalizuota pakuotė. Chirurginės adatos galo storis atitinka siūlo storį, t.y. siūlas audiniuose pilnai uždaro adatos suformuotą angą.</t>
  </si>
  <si>
    <t>29.2.</t>
  </si>
  <si>
    <t>Siūlo storis USP 2-0, ilgis 150 (±5) cm, 1 apvali, 1/2 lenktumo, 30-32 mm ilgio adata</t>
  </si>
  <si>
    <t>29.2.1.</t>
  </si>
  <si>
    <t>Ilgos rezorbcijos monofilamentinis siūlas iš poli-4-hidroksibutirato ar jo darinių, skirtas pilvo chirurgijai. Pilnai rezorbuojasi mažiausiai per 12 mėn. Siūlo storis USP 2-0, siūlas 150 (±5) cm ilgio. 1 adata 30-32 mm ilgio, adatos lenktumas 1/2, adatos tipas – apvali.  Pirminė siūlo pakuotė yra folijos darinys arba kita saugi metalizuota pakuotė. Chirurginės adatos galo storis atitinka siūlo storį, t.y. siūlas audiniuose pilnai uždaro adatos suformuotą angą.</t>
  </si>
  <si>
    <t>29.3.</t>
  </si>
  <si>
    <t>Siūlo storis USP 2-0, ilgis 150 (±5) cm, 1 apvali, 1/2 lenktumo, 35-37 mm ilgio adata</t>
  </si>
  <si>
    <t>29.3.1.</t>
  </si>
  <si>
    <t>Ilgos rezorbcijos monofilamentinis siūlas iš poli-4-hidroksibutirato ar jo darinių, skirtas pilvo chirurgijai. Pilnai rezorbuojasi mažiausiai per 12 mėn. Siūlo storis USP 2-0, siūlas 150 (±5) cm ilgio. 1 adata 35-37 mm ilgio, adatos lenktumas 1/2, adatos tipas – apvali.  Pirminė siūlo pakuotė yra folijos darinys arba kita saugi metalizuota pakuotė. Chirurginės adatos galo storis atitinka siūlo storį, t.y. siūlas audiniuose pilnai uždaro adatos suformuotą angą.</t>
  </si>
  <si>
    <t>29.4.</t>
  </si>
  <si>
    <t>Siūlo storis USP 2-0, ilgis 150 (±5) cm, 1 apvali, sustiprinta, 1/2 lenktumo, 35-37 mm ilgio adata</t>
  </si>
  <si>
    <t>29.4.1.</t>
  </si>
  <si>
    <t>Ilgos rezorbcijos monofilamentinis siūlas iš poli-4-hidroksibutirato ar jo darinių, skirtas pilvo chirurgijai. Pilnai rezorbuojasi mažiausiai per 12 mėn. Siūlo storis USP 2-0, siūlas 150 (±5) cm ilgio. 1 adata 35-37 mm ilgio, adatos lenktumas 1/2, adatos tipas – apvali, sustiprinta.  Pirminė siūlo pakuotė yra folijos darinys arba kita saugi metalizuota pakuotė. Chirurginės adatos galo storis atitinka siūlo storį, t.y. siūlas audiniuose pilnai uždaro adatos suformuotą angą.</t>
  </si>
  <si>
    <t>29.5.</t>
  </si>
  <si>
    <t>Siūlo storis USP 0, ilgis 150 (±5) cm, 1 apvali, 1/2 lenktumo, 30-32 mm ilgio adata</t>
  </si>
  <si>
    <t>29.5.1.</t>
  </si>
  <si>
    <t>Ilgos rezorbcijos monofilamentinis siūlas iš poli-4-hidroksibutirato ar jo darinių, skirtas pilvo chirurgijai. Pilnai rezorbuojasi mažiausiai per 12 mėn. Siūlo storis USP 0, siūlas 150 (±5) cm ilgio. 1 adata 30-32 mm ilgio, adatos lenktumas 1/2, adatos tipas – apvali.  Pirminė siūlo pakuotė yra folijos darinys arba kita saugi metalizuota pakuotė. Chirurginės adatos galo storis atitinka siūlo storį, t.y. siūlas audiniuose pilnai uždaro adatos suformuotą angą.</t>
  </si>
  <si>
    <t>29.6.</t>
  </si>
  <si>
    <t>Siūlo storis USP 0, ilgis 90 (±5) cm, 1 apvali, 1/2 lenktumo, 35-37 mm ilgio adata</t>
  </si>
  <si>
    <t>29.6.1.</t>
  </si>
  <si>
    <t>Ilgos rezorbcijos monofilamentinis siūlas iš poli-4-hidroksibutirato ar jo darinių, skirtas pilvo chirurgijai. Pilnai rezorbuojasi mažiausiai per 12 mėn. Siūlo storis USP 0, siūlas 90 (±5) cm ilgio. 1 adata 35-37 mm ilgio, adatos lenktumas 1/2, adatos tipas – apvali.  Pirminė siūlo pakuotė yra folijos darinys arba kita saugi metalizuota pakuotė. Chirurginės adatos galo storis atitinka siūlo storį, t.y. siūlas audiniuose pilnai uždaro adatos suformuotą angą.</t>
  </si>
  <si>
    <t>29.7.</t>
  </si>
  <si>
    <t>Siūlo storis USP 0, ilgis 150 (±5) cm, 1 apvali, sustiprinta, 1/2 lenktumo, 35-37 mm ilgio adata</t>
  </si>
  <si>
    <t>29.7.1.</t>
  </si>
  <si>
    <t>Ilgos rezorbcijos monofilamentinis siūlas iš poli-4-hidroksibutirato ar jo darinių, skirtas pilvo chirurgijai. Pilnai rezorbuojasi mažiausiai per 12 mėn. Siūlo storis USP 0, siūlas 150 (±5) cm ilgio. 1 adata 35-37 mm ilgio, adatos lenktumas 1/2, adatos tipas – apvali, sustiprinta.  Pirminė siūlo pakuotė yra folijos darinys arba kita saugi metalizuota pakuotė. Chirurginės adatos galo storis atitinka siūlo storį, t.y. siūlas audiniuose pilnai uždaro adatos suformuotą angą.</t>
  </si>
  <si>
    <t>29.8.</t>
  </si>
  <si>
    <t>29.8.1.</t>
  </si>
  <si>
    <t>Ilgos rezorbcijos monofilamentinis siūlas iš poli-4-hidroksibutirato ar jo darinių, skirtas pilvo chirurgijai. Pilnai rezorbuojasi mažiausiai per 12 mėn. Siūlo storis USP 0, siūlas 90 (±5) cm ilgio. 1 adata 48-50 mm ilgio, adatos lenktumas 1/2, adatos tipas – apvali.  Pirminė siūlo pakuotė yra folijos darinys arba kita saugi metalizuota pakuotė. Chirurginės adatos galo storis atitinka siūlo storį, t.y. siūlas audiniuose pilnai uždaro adatos suformuotą angą.</t>
  </si>
  <si>
    <t>29.9.</t>
  </si>
  <si>
    <t>29.9.1.</t>
  </si>
  <si>
    <t>Ilgos rezorbcijos monofilamentinis siūlas iš poli-4-hidroksibutirato ar jo darinių, skirtas pilvo chirurgijai. Pilnai rezorbuojasi mažiausiai per 12 mėn. Siūlo storis USP 1, siūlas 90 (±5) cm ilgio. 1 adata 48-50 mm ilgio, adatos lenktumas 1/2, adatos tipas – apvali.  Pirminė siūlo pakuotė yra folijos darinys arba kita saugi metalizuota pakuotė. Chirurginės adatos galo storis atitinka siūlo storį, t.y. siūlas audiniuose pilnai uždaro adatos suformuotą angą.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</si>
  <si>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</si>
  <si>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</si>
  <si>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</si>
  <si>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</si>
  <si>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</si>
  <si>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</si>
  <si>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</si>
  <si>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</si>
  <si>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</si>
  <si>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</si>
  <si>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</si>
  <si>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</si>
  <si>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</si>
  <si>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</si>
  <si>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</si>
  <si>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</si>
  <si>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</si>
  <si>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</si>
  <si>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</si>
  <si>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</si>
  <si>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</si>
  <si>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</si>
  <si>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RŠL-3718-1 2025-10-08 11:19:23</t>
  </si>
  <si>
    <t>CHIRURGINIAI SIŪLAI IR VIENKARTINĖS PAGALBINĖS PRIEMONĖS</t>
  </si>
  <si>
    <t>Tais atvejais, kai pagal galiojančius teisės aktus tiekėjui nereikia mokėti PVM, jis nurodo priežastis, dėl kurių PVM nemoka:</t>
  </si>
  <si>
    <t>Tiekėjas kainas pateikia, nurodydamas ne daugiau skaičių po kablelio, nei leidžiama pirkimo dokumentuose.</t>
  </si>
  <si>
    <t>Nesirezorbuojantys monofilamentiniai polipropileno arba fizikinėmis ir cheminėmis savybėmis lygiavertės medžiagos siūlai mikrochirurgijai, kraujagyslių chirurgijai. Siūlo storis USP 5-0, siūlas 90 (±5) cm ilgio. 2 adatos 15-17 mm ilgio, adatų lenktumas 1/2, adatų tipas – apvalios. Siūlas elastingas, netrūkstantis, neturi "atminties" ar turi minimalią "atmintį". Adatos ypač tvirtos, nelūžta, nelinksta, aštrios (vertinama pavyzdžio vertinimo metu pirkimo dokumentų nustatyta tvarka).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</si>
  <si>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Nesirezorbuojantys monofilamentiniai polipropileno arba fizikinėmis ir cheminėmis savybėmis lygiavertės medžiagos siūlai mikrochirurgijai, kraujagyslių chirurgijai. Siūlo storis USP 4-0, siūlas 90 (±5) cm ilgio. 2 adatos 15-17 mm ilgio, adatų lenktumas 1/2, adatų tipas – apvalios. Siūlas elastingas, netrūkstantis, neturi "atminties" ar turi minimalią "atmintį". Adatos ypač tvirtos, nelūžta, nelinksta, aštrios (vertinama pavyzdžio vertinimo metu pirkimo dokumentų nustatyta tvarka).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</si>
  <si>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Nesirezorbuojantys monofilamentiniai polipropileno arba fizikinėmis ir cheminėmis savybėmis lygiavertės medžiagos siūlai mikrochirurgijai, kraujagyslių chirurgijai. Siūlo storis USP 4-0, siūlas 90 (±5) cm ilgio. 2 adatos 24-26 mm ilgio, adatų lenktumas 1/2, adatų tipas – apvalios. Siūlas elastingas, netrūkstantis, neturi "atminties" ar turi minimalią "atmintį". Adatos ypač tvirtos, nelūžta, nelinksta, aštrios (vertinama pavyzdžio vertinimo metu pirkimo dokumentų nustatyta tvarka).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</si>
  <si>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Nesirezorbuojantys monofilamentiniai polipropileno arba fizikinėmis ir cheminėmis savybėmis lygiavertės medžiagos siūlai mikrochirurgijai, kraujagyslių chirurgijai. Siūlo storis USP 3-0, siūlas 90 (±5) cm ilgio. 2 adatos 24-26 mm ilgio, adatų lenktumas 1/2, adatų tipas – apvalios. Siūlas elastingas, netrūkstantis, neturi "atminties" ar turi minimalią "atmintį". Adatos ypač tvirtos, nelūžta, nelinksta, aštrios (vertinama pavyzdžio vertinimo metu pirkimo dokumentų nustatyta tvarka).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</si>
  <si>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Nesirezorbuojantys monofilamentiniai polipropileno arba fizikinėmis ir cheminėmis savybėmis lygiavertės medžiagos siūlai mikrochirurgijai, kraujagyslių chirurgijai. Siūlo storis USP 3-0, siūlas mėlynas 90 (±5) cm ilgio. 2 adatos 34-37 mm ilgio, adatų lenktumas 1/2, adatų tipas – apvalios. Siūlas elastingas, netrūkstantis, neturi "atminties" ar turi minimalią "atmintį". Adatos ypač tvirtos, nelūžta, nelinksta, aštrios (vertinama pavyzdžio vertinimo metu pirkimo dokumentų nustatyta tvarka).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</si>
  <si>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Siūlo storis USP 4-0, ilgis 75 cm, 1 apvali, 1/2 lenktumo, 22 mm ilgio adata. Nesirezorbuojantys polifilamentiniai, dengti silikonu, poliesterio medžiagos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8 p.d. Premicron kodai, 1 psl., 8, 9 p.d. PremiCron techniniai duomenys, Declaration Letter DDP to RCP su vertimu, Statement_Regarding_the_Benefits_of_Small_Diameter_Suture_Needles__1___1761136229595__Certified</t>
  </si>
  <si>
    <t>Siūlo storis USP 3-0, ilgis 75 cm, 1 apvali, 1/2 lenktumo, 26 mm ilgio adata. Nesirezorbuojantys polifilamentiniai, dengti silikonu, poliesterio medžiagos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8 p.d. Premicron kodai, 1 psl., 8, 9 p.d. PremiCron techniniai duomenys, Declaration Letter DDP to RCP su vertimu, Statement_Regarding_the_Benefits_of_Small_Diameter_Suture_Needles__1___1761136229595__Certified</t>
  </si>
  <si>
    <t>Siūlo storis USP 2-0, ilgis 75 cm, 1 apvali, 1/2 lenktumo, 22 mm ilgio adata. Nesirezorbuojantys polifilamentiniai, dengti silikonu, poliesterio medžiagos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8 p.d. Premicron kodai, 1 psl., 8, 9 p.d. PremiCron techniniai duomenys, Declaration Letter DDP to RCP su vertimu, Statement_Regarding_the_Benefits_of_Small_Diameter_Suture_Needles__1___1761136229595__Certified</t>
  </si>
  <si>
    <t>Siūlo storis USP 2-0, ilgis 75 cm, 1 apvali, 1/2 lenktumo, 26 mm ilgio adata. Nesirezorbuojantys polifilamentiniai, dengti silikonu, poliesterio medžiagos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8 p.d. Premicron kodai, 1 psl., 8, 9 p.d. PremiCron techniniai duomenys, Declaration Letter DDP to RCP su vertimu, Statement_Regarding_the_Benefits_of_Small_Diameter_Suture_Needles__1___1761136229595__Certified</t>
  </si>
  <si>
    <t>Siūlo storis USP 1, ilgis 75 cm, 1 apvali, 1/2 lenktumo, 26 mm ilgio adata. Nesirezorbuojantys polifilamentiniai, dengti silikonu, poliesterio medžiagos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8 p.d. Premicron kodai, 1 psl., 8, 9 p.d. PremiCron techniniai duomenys, Declaration Letter DDP to RCP su vertimu, Statement_Regarding_the_Benefits_of_Small_Diameter_Suture_Needles__1___1761136229595__Certified</t>
  </si>
  <si>
    <t>Siūlo storis USP 0, ilgis 75 cm, 1 apvali, 1/2 lenktumo, 26 mm ilgio adata. Nesirezorbuojantys polifilamentiniai, dengti silikonu, poliesterio medžiagos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8 p.d. Premicron kodai, 1 psl., 8, 9 p.d. PremiCron techniniai duomenys, Declaration Letter DDP to RCP su vertimu, Statement_Regarding_the_Benefits_of_Small_Diameter_Suture_Needles__1___1761136229595__Certified</t>
  </si>
  <si>
    <t>Siūlo storis USP 2, ilgis 75 cm, 1 apvali, 1/2 lenktumo, 37 mm ilgio adata. Nesirezorbuojantys polifilamentiniai, dengti silikonu, poliesterio medžiagos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8 p.d. Premicron kodai, 2 psl., 8, 9 p.d. PremiCron techniniai duomenys, Declaration Letter DDP to RCP su vertimu, Statement_Regarding_the_Benefits_of_Small_Diameter_Suture_Needles__1___1761136229595__Certified</t>
  </si>
  <si>
    <t>Siūlo storis USP 0, ilgis 75 cm, 1 apvali, 1/2 lenktumo, 37 mm ilgio adata. Nesirezorbuojantys polifilamentiniai, dengti silikonu, poliesterio medžiagos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8 p.d. Premicron kodai, 2 psl., 8, 9 p.d. PremiCron techniniai duomenys, Declaration Letter DDP to RCP su vertimu, Statement_Regarding_the_Benefits_of_Small_Diameter_Suture_Needles__1___1761136229595__Certified</t>
  </si>
  <si>
    <t>Siūlo storis USP 0, ilgis 75 cm, 1 apvali, 1/2 lenktumo, 30 mm ilgio adata. Nesirezorbuojantys polifilamentiniai, dengti silikonu, poliesterio medžiagos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8 p.d. Premicron kodai, 3 psl., 8, 9 p.d. PremiCron techniniai duomenys, Declaration Letter DDP to RCP su vertimu, Statement_Regarding_the_Benefits_of_Small_Diameter_Suture_Needles__1___1761136229595__Certified</t>
  </si>
  <si>
    <t>Siūlo storis USP 1, ilgis 75 cm, 1 apvali, 1/2 lenktumo, 48 mm ilgio adata. Nesirezorbuojantys polifilamentiniai, dengti silikonu, poliesterio medžiagos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8 p.d. Premicron kodai, 4 psl., 8, 9 p.d. PremiCron techniniai duomenys, Declaration Letter DDP to RCP su vertimu, Statement_Regarding_the_Benefits_of_Small_Diameter_Suture_Needles__1___1761136229595__Certified</t>
  </si>
  <si>
    <t>Siūlo storis USP 3-0, ilgis 75 cm, 1 pjaunanti, 3/8 lenktumo, 19 mm ilgio adata. Nesirezorbuojantys polifilamentiniai, dengti silikonu, poliesterio medžiagos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8 p.d. Premicron kodai, 5 psl., 8, 9 p.d. PremiCron techniniai duomenys, Declaration Letter DDP to RCP su vertimu, Statement_Regarding_the_Benefits_of_Small_Diameter_Suture_Needles__1___1761136229595__Certified</t>
  </si>
  <si>
    <t>Siūlo storis USP 0, ilgis 75 cm, 1 pjaunanti, 1/2 lenktumo, 26 mm ilgio adata. Nesirezorbuojantys polifilamentiniai, dengti silikonu, poliesterio medžiagos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8 p.d. Premicron kodai, 6 psl., 8, 9 p.d. PremiCron techniniai duomenys, Declaration Letter DDP to RCP su vertimu, Statement_Regarding_the_Benefits_of_Small_Diameter_Suture_Needles__1___1761136229595__Certified</t>
  </si>
  <si>
    <t>Siūlo storis USP 0, ilgis 75 cm, 1 pjaunanti, 1/2 lenktumo, 37 mm ilgio adata. Nesirezorbuojantys polifilamentiniai, dengti silikonu, poliesterio medžiagos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8 p.d. Premicron kodai, 7 psl., 8, 9 p.d. PremiCron techniniai duomenys, Declaration Letter DDP to RCP su vertimu, Statement_Regarding_the_Benefits_of_Small_Diameter_Suture_Needles__1___1761136229595__Certified</t>
  </si>
  <si>
    <t>Siūlo storis USP 2-0, ilgis 75 cm, 1 pjaunanti, 3/8 lenktumo, 24 mm ilgio adata. Nesirezorbuojantys polifilamentiniai, dengti silikonu, poliesterio medžiagos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8 p.d. Premicron kodai, 8 psl., 8, 9 p.d. PremiCron techniniai duomenys, Declaration Letter DDP to RCP su vertimu, Statement_Regarding_the_Benefits_of_Small_Diameter_Suture_Needles__1___1761136229595__Certified</t>
  </si>
  <si>
    <t>Siūlo storis USP 5, ilgis 75 cm, 1 pjaunančiu galu, 1/2 lenktumo, 48 mm ilgio adata. Nesirezorbuojantys polifilamentiniai, dengti silikonu, poliesterio medžiagos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8 p.d. Premicron kodai, 9 psl., 8, 9 p.d. PremiCron techniniai duomenys, Declaration Letter DDP to RCP su vertimu, Statement_Regarding_the_Benefits_of_Small_Diameter_Suture_Needles__1___1761136229595__Certified</t>
  </si>
  <si>
    <t>Siūlo storis USP 2, ilgis 75 cm, 2 apvalios, 1/2 lenktumo, 22 mm ilgio adata. Nesirezorbuojantys polifilamentiniai, dengti silikonu, poliesterio medžiagos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9 p.d. Premicron kodai, 1 psl., 8, 9 p.d. PremiCron techniniai duomenys, Declaration Letter DDP to RCP su vertimu, Statement_Regarding_the_Benefits_of_Small_Diameter_Suture_Needles__1___1761136229595__Certified</t>
  </si>
  <si>
    <t>Siūlo storis USP 5-0, ilgis 90 cm, 2 apvalios, 1/2 lenktumo, 17 mm ilgio adatos. Nesirezorbuojantys monofilamentiniai polipropileno medžiagos siūlai mikrochirurgijai, kraujagyslių chirurgijai. Siūlas elastingas, netrūkstantis, neturi "atminties" ar turi minimalią "atmintį". Adatos ypač tvirtos, nelūžta, nelinksta, aštrios (vertinama pavyzdžio vertinimo metu pirkimo dokumentų nustatyta tvarka).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18 p.d. Optilene kodai, 1 psl., 14, 18 p.d. Optilene bukletas, 14, 18 p.d. Optilene techniniai duomenys, Declaration Letter DDP to RCP su vertimu, Statement_Regarding_the_Benefits_of_Small_Diameter_Suture_Needles__1___1761136229595__Certified</t>
  </si>
  <si>
    <t>Siūlo storis USP 4-0, ilgis 90 cm, 2 apvalios, 1/2 lenktumo, 26 mm ilgio adatos. Nesirezorbuojantys monofilamentiniai polipropileno medžiagos siūlai mikrochirurgijai, kraujagyslių chirurgijai. Siūlas elastingas, netrūkstantis, neturi "atminties" ar turi minimalią "atmintį". Adatos ypač tvirtos, nelūžta, nelinksta, aštrios (vertinama pavyzdžio vertinimo metu pirkimo dokumentų nustatyta tvarka).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18 p.d. Optilene kodai, 2 psl., 14, 18 p.d. Optilene bukletas, 14, 18 p.d. Optilene techniniai duomenys, Declaration Letter DDP to RCP su vertimu, Statement_Regarding_the_Benefits_of_Small_Diameter_Suture_Needles__1___1761136229595__Certified</t>
  </si>
  <si>
    <t>Siūlo storis USP 3-0, ilgis 90 cm, 2 apvalios, 1/2 lenktumo, 26 mm ilgio adatos. Nesirezorbuojantys monofilamentiniai polipropileno medžiagos siūlai mikrochirurgijai, kraujagyslių chirurgijai. Siūlas elastingas, netrūkstantis, neturi "atminties" ar turi minimalią "atmintį". Adatos ypač tvirtos, nelūžta, nelinksta, aštrios (vertinama pavyzdžio vertinimo metu pirkimo dokumentų nustatyta tvarka).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18 p.d. Optilene kodai, 2 psl., 14, 18 p.d. Optilene bukletas, 14, 18 p.d. Optilene techniniai duomenys, Declaration Letter DDP to RCP su vertimu, Statement_Regarding_the_Benefits_of_Small_Diameter_Suture_Needles__1___1761136229595__Certified</t>
  </si>
  <si>
    <t>Mėlyno siūlo storis USP 3-0, ilgis 90 cm, 2 apvalios, 1/2 lenktumo, 37 mm ilgio adatos. Nesirezorbuojantys monofilamentiniai polipropileno medžiagos siūlai mikrochirurgijai, kraujagyslių chirurgijai. Siūlas elastingas, netrūkstantis, neturi "atminties" ar turi minimalią "atmintį". Adatos ypač tvirtos, nelūžta, nelinksta, aštrios (vertinama pavyzdžio vertinimo metu pirkimo dokumentų nustatyta tvarka).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18 p.d. Optilene kodai, 3 psl., 14, 18 p.d. Optilene bukletas, 14, 18 p.d. Optilene techniniai duomenys, Declaration Letter DDP to RCP su vertimu, Statement_Regarding_the_Benefits_of_Small_Diameter_Suture_Needles__1___1761136229595__Certified</t>
  </si>
  <si>
    <t>Siūlo storis USP 4-0, ilgis 90 cm, 2 apvalios, 1/2 lenktumo, 17 mm ilgio adatos. Nesirezorbuojantys monofilamentiniai polipropileno medžiagos siūlai mikrochirurgijai, kraujagyslių chirurgijai. Siūlas elastingas, netrūkstantis, neturi "atminties" ar turi minimalią "atmintį". Adatos ypač tvirtos, nelūžta, nelinksta, aštrios (vertinama pavyzdžio vertinimo metu pirkimo dokumentų nustatyta tvarka).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18 p.d. Optilene kodai, 1 psl., 14, 18 p.d. Optilene bukletas, 14, 18 p.d. Optilene techniniai duomenys, Declaration Letter DDP to RCP su vertimu, Statement_Regarding_the_Benefits_of_Small_Diameter_Suture_Needles__1___1761136229595__Certified</t>
  </si>
  <si>
    <t>Siūlo storis USP 2-0, ilgis 90 cm, 1 apvali, 1/2 lenktumo, 30 mm ilgio adata. Ilgos rezorbcijos monofilamentinis siūlas iš poli-4-hidroksibutirato, skirtas pilvo chirurgijai. Pilnai rezorbuojasi per 13 mėn. Pirminė siūlo pakuotė yra folijos darinys arba kita saugi metalizuota pakuotė. Chirurginės adatos galo storis atitinka siūlo storį, t.y. siūlas audiniuose pilnai uždaro adatos suformuotą angą. 29 p.d. Monomax kodai, 4 psl., 29 p.d. Monomax techniniai duomenys, Declaration Letter DDP to RCP su vertimu, Statement_Regarding_the_Benefits_of_Small_Diameter_Suture_Needles__1___1761136229595__Certified</t>
  </si>
  <si>
    <t>Siūlo storis USP 0, ilgis 90 cm, 1 apvali, 1/2 lenktumo, 37 mm ilgio adata. Ilgos rezorbcijos monofilamentinis siūlas iš poli-4-hidroksibutirato, skirtas pilvo chirurgijai. Pilnai rezorbuojasi per 13 mėn. Pirminė siūlo pakuotė yra folijos darinys arba kita saugi metalizuota pakuotė. Chirurginės adatos galo storis atitinka siūlo storį, t.y. siūlas audiniuose pilnai uždaro adatos suformuotą angą. 29 p.d. Monomax kodai, 1 psl., 29 p.d. Monomax techniniai duomenys, Declaration Letter DDP to RCP su vertimu, Statement_Regarding_the_Benefits_of_Small_Diameter_Suture_Needles__1___1761136229595__Certified</t>
  </si>
  <si>
    <t>Siūlo storis USP 2-0, ilgis 150 cm, 1 apvali, 1/2 lenktumo, 37 mm ilgio adata. Ilgos rezorbcijos monofilamentinis siūlas iš poli-4-hidroksibutirato, skirtas pilvo chirurgijai. Pilnai rezorbuojasi per 13 mėn. Pirminė siūlo pakuotė yra folijos darinys arba kita saugi metalizuota pakuotė. Chirurginės adatos galo storis atitinka siūlo storį, t.y. siūlas audiniuose pilnai uždaro adatos suformuotą angą. 29 p.d. Monomax kodai, 2 psl., 29 p.d. Monomax techniniai duomenys, Declaration Letter DDP to RCP su vertimu, Statement_Regarding_the_Benefits_of_Small_Diameter_Suture_Needles__1___1761136229595__Certified</t>
  </si>
  <si>
    <t>Siūlo storis USP 2-0, ilgis 150 cm, 1 apvali, sustiprinta, 1/2 lenktumo, 37 mm ilgio adata. Ilgos rezorbcijos monofilamentinis siūlas iš poli-4-hidroksibutirato, skirtas pilvo chirurgijai. Pilnai rezorbuojasi per 13 mėn. Pirminė siūlo pakuotė yra folijos darinys arba kita saugi metalizuota pakuotė. Chirurginės adatos galo storis atitinka siūlo storį, t.y. siūlas audiniuose pilnai uždaro adatos suformuotą angą. 29 p.d. Monomax kodai, 2 psl., 29 p.d. Monomax techniniai duomenys, Declaration Letter DDP to RCP su vertimu, Statement_Regarding_the_Benefits_of_Small_Diameter_Suture_Needles__1___1761136229595__Certified</t>
  </si>
  <si>
    <t>Siūlo storis USP 0, ilgis 150 cm, 1 apvali, sustiprinta, 1/2 lenktumo, 37 mm ilgio adata. Ilgos rezorbcijos monofilamentinis siūlas iš poli-4-hidroksibutirato, skirtas pilvo chirurgijai. Pilnai rezorbuojasi per 13 mėn. Pirminė siūlo pakuotė yra folijos darinys arba kita saugi metalizuota pakuotė. Chirurginės adatos galo storis atitinka siūlo storį, t.y. siūlas audiniuose pilnai uždaro adatos suformuotą angą. 29 p.d. Monomax kodai, 2 psl., 29 p.d. Monomax techniniai duomenys, Declaration Letter DDP to RCP su vertimu, Statement_Regarding_the_Benefits_of_Small_Diameter_Suture_Needles__1___1761136229595__Certified</t>
  </si>
  <si>
    <t>Siūlo storis USP 0, ilgis 90 cm, 1 apvali, 1/2 lenktumo, 48 mm ilgio adata. Ilgos rezorbcijos monofilamentinis siūlas iš poli-4-hidroksibutirato, skirtas pilvo chirurgijai. Pilnai rezorbuojasi per 13 mėn. Pirminė siūlo pakuotė yra folijos darinys arba kita saugi metalizuota pakuotė. Chirurginės adatos galo storis atitinka siūlo storį, t.y. siūlas audiniuose pilnai uždaro adatos suformuotą angą. 29 p.d. Monomax kodai, 3 psl., 29 p.d. Monomax techniniai duomenys, Declaration Letter DDP to RCP su vertimu, Statement_Regarding_the_Benefits_of_Small_Diameter_Suture_Needles__1___1761136229595__Certified</t>
  </si>
  <si>
    <t>Siūlo storis USP 1, ilgis 90 cm, 1 apvali, 1/2 lenktumo, 48 mm ilgio adata. Ilgos rezorbcijos monofilamentinis siūlas iš poli-4-hidroksibutirato, skirtas pilvo chirurgijai. Pilnai rezorbuojasi per 13 mėn. Pirminė siūlo pakuotė yra folijos darinys arba kita saugi metalizuota pakuotė. Chirurginės adatos galo storis atitinka siūlo storį, t.y. siūlas audiniuose pilnai uždaro adatos suformuotą angą. 29 p.d. Monomax kodai, 3 psl., 29 p.d. Monomax techniniai duomenys, Declaration Letter DDP to RCP su vertimu, Statement_Regarding_the_Benefits_of_Small_Diameter_Suture_Needles__1___1761136229595__Certified</t>
  </si>
  <si>
    <t>Siūlo storis USP 0, ilgis 150 cm, 1 apvali, 1/2 lenktumo, 30 mm ilgio adata. Ilgos rezorbcijos monofilamentinis siūlas iš poli-4-hidroksibutirato, skirtas pilvo chirurgijai. Pilnai rezorbuojasi per 13 mėn. Pirminė siūlo pakuotė yra folijos darinys arba kita saugi metalizuota pakuotė. Chirurginės adatos galo storis atitinka siūlo storį, t.y. siūlas audiniuose pilnai uždaro adatos suformuotą angą. 29 p.d. Monomax kodai, 5 psl., 29 p.d. Monomax techniniai duomenys, Declaration Letter DDP to RCP su vertimu, Statement_Regarding_the_Benefits_of_Small_Diameter_Suture_Needles__1___1761136229595__Certified</t>
  </si>
  <si>
    <t>Siūlo storis USP 2-0, ilgis 150 cm, 1 apvali, 1/2 lenktumo, 30 mm ilgio adata. Ilgos rezorbcijos monofilamentinis siūlas iš poli-4-hidroksibutirato, skirtas pilvo chirurgijai. Pilnai rezorbuojasi per 13 mėn. Pirminė siūlo pakuotė yra folijos darinys arba kita saugi metalizuota pakuotė. Chirurginės adatos galo storis atitinka siūlo storį, t.y. siūlas audiniuose pilnai uždaro adatos suformuotą angą. 29 p.d. Monomax kodai, 5 psl., 29 p.d. Monomax techniniai duomenys, Declaration Letter DDP to RCP su vertimu, Statement_Regarding_the_Benefits_of_Small_Diameter_Suture_Needles__1___1761136229595__Certified</t>
  </si>
  <si>
    <t>B.Braun Surgical S.A., Premicron, C0026024</t>
  </si>
  <si>
    <t>B.Braun Surgical S.A., Premicron, C0026232</t>
  </si>
  <si>
    <t>B.Braun Surgical S.A., Premicron, C0026015</t>
  </si>
  <si>
    <t>B.Braun Surgical S.A., Premicron, C0026026</t>
  </si>
  <si>
    <t>B.Braun Surgical S.A., Premicron, C0026016</t>
  </si>
  <si>
    <t>B.Braun Surgical S.A., Premicron, C0026516</t>
  </si>
  <si>
    <t>B.Braun Surgical S.A., Premicron, C0026039</t>
  </si>
  <si>
    <t>B.Braun Surgical S.A., Premicron, C0026018</t>
  </si>
  <si>
    <t>B.Braun Surgical S.A., Premicron, C0026080</t>
  </si>
  <si>
    <t>B.Braun Surgical S.A., Premicron, C0026017</t>
  </si>
  <si>
    <t>B.Braun Surgical S.A., Premicron, C0026423</t>
  </si>
  <si>
    <t>B.Braun Surgical S.A., Premicron, C0026058</t>
  </si>
  <si>
    <t>B.Braun Surgical S.A., Premicron, C0026037</t>
  </si>
  <si>
    <t>B.Braun Surgical S.A., Premicron, C0026471</t>
  </si>
  <si>
    <t>B.Braun Surgical S.A., Premicron, G0026259</t>
  </si>
  <si>
    <t>B.Braun Surgical S.A., Premicron, C0026070</t>
  </si>
  <si>
    <t>B.Braun Surgical S.A., Optilene, C3090901</t>
  </si>
  <si>
    <t>B.Braun Surgical S.A., Optilene, C3090902</t>
  </si>
  <si>
    <t>B.Braun Surgical S.A., Optilene, C3090907</t>
  </si>
  <si>
    <t>B.Braun Surgical S.A., Optilene, C3090908</t>
  </si>
  <si>
    <t>B.Braun Surgical S.A., Optilene, C3090942</t>
  </si>
  <si>
    <t>B.Braun Surgical S.A., Monomax, B0041278</t>
  </si>
  <si>
    <t>B.Braun Surgical S.A., Monomax, B0041453</t>
  </si>
  <si>
    <t>B.Braun Surgical S.A., Monomax, B0041044</t>
  </si>
  <si>
    <t>B.Braun Surgical S.A., Monomax, B0041042</t>
  </si>
  <si>
    <t>B.Braun Surgical S.A., Monomax, B0041455</t>
  </si>
  <si>
    <t>B.Braun Surgical S.A., Monomax, B0041024</t>
  </si>
  <si>
    <t>B.Braun Surgical S.A., Monomax, B0041043</t>
  </si>
  <si>
    <t>B.Braun Surgical S.A., Monomax, B0041137</t>
  </si>
  <si>
    <t>B.Braun Surgical S.A., Monomax, B0041138</t>
  </si>
  <si>
    <t>Vilnius</t>
  </si>
  <si>
    <t>UAB B.Braun Medical</t>
  </si>
  <si>
    <t>SUTARTIES 1 PRIEDAS "PASIŪLYMAS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</si>
</sst>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1">
    <xf numFmtId="0" fontId="0" fillId="0" borderId="0" xfId="0"/>
    <xf numFmtId="0" fontId="5"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wrapText="1"/>
    </xf>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6" fillId="2" borderId="0" xfId="0" applyFont="1" applyFill="1" applyAlignment="1">
      <alignment wrapText="1"/>
    </xf>
    <xf numFmtId="0" fontId="6" fillId="2" borderId="0" xfId="0" applyFont="1" applyFill="1" applyAlignment="1">
      <alignment horizontal="center" wrapText="1"/>
    </xf>
    <xf numFmtId="0" fontId="6" fillId="4" borderId="0" xfId="0" applyFont="1" applyFill="1" applyAlignment="1">
      <alignment wrapText="1"/>
    </xf>
    <xf numFmtId="0" fontId="5" fillId="5" borderId="1" xfId="0" applyFont="1" applyFill="1" applyBorder="1" applyAlignment="1" applyProtection="1">
      <alignment wrapText="1"/>
      <protection locked="0"/>
    </xf>
    <xf numFmtId="0" fontId="6" fillId="4" borderId="23" xfId="0" applyFont="1" applyFill="1" applyBorder="1" applyAlignment="1">
      <alignment wrapText="1"/>
    </xf>
    <xf numFmtId="0" fontId="5" fillId="4" borderId="23" xfId="0" applyFont="1" applyFill="1" applyBorder="1" applyAlignment="1">
      <alignment wrapText="1"/>
    </xf>
    <xf numFmtId="0" fontId="5" fillId="4" borderId="0" xfId="0" applyFont="1" applyFill="1" applyAlignment="1">
      <alignment wrapText="1"/>
    </xf>
    <xf numFmtId="0" fontId="5" fillId="2" borderId="0" xfId="0" applyFont="1" applyFill="1" applyAlignment="1">
      <alignment horizontal="center" wrapText="1"/>
    </xf>
    <xf numFmtId="0" fontId="6" fillId="4" borderId="23" xfId="0" applyFont="1" applyFill="1" applyBorder="1" applyAlignment="1">
      <alignment horizontal="center" wrapText="1"/>
    </xf>
    <xf numFmtId="0" fontId="5" fillId="4" borderId="23" xfId="0" applyFont="1" applyFill="1" applyBorder="1" applyAlignment="1">
      <alignment horizontal="center" wrapText="1"/>
    </xf>
    <xf numFmtId="0" fontId="6" fillId="4" borderId="23" xfId="0" applyFont="1" applyFill="1" applyBorder="1" applyAlignment="1">
      <alignment horizontal="center"/>
    </xf>
    <xf numFmtId="0" fontId="5" fillId="2" borderId="0" xfId="0" applyFont="1" applyFill="1" applyAlignment="1">
      <alignment horizontal="center"/>
    </xf>
    <xf numFmtId="0" fontId="5" fillId="4" borderId="23" xfId="0" applyFont="1" applyFill="1" applyBorder="1" applyAlignment="1">
      <alignment horizontal="center"/>
    </xf>
    <xf numFmtId="0" fontId="6" fillId="4" borderId="0" xfId="0" applyFont="1" applyFill="1" applyAlignment="1">
      <alignment horizontal="center"/>
    </xf>
    <xf numFmtId="0" fontId="6" fillId="4" borderId="0" xfId="0" applyFont="1" applyFill="1" applyAlignment="1">
      <alignment horizontal="left"/>
    </xf>
    <xf numFmtId="0" fontId="4" fillId="4" borderId="0" xfId="0" applyFont="1" applyFill="1" applyAlignment="1">
      <alignment horizontal="left"/>
    </xf>
    <xf numFmtId="0" fontId="4" fillId="4" borderId="23" xfId="0" applyFont="1" applyFill="1" applyBorder="1" applyAlignment="1">
      <alignment wrapText="1"/>
    </xf>
    <xf numFmtId="0" fontId="5" fillId="2" borderId="0" xfId="0" applyFont="1" applyFill="1" applyAlignment="1">
      <alignment horizontal="left"/>
    </xf>
    <xf numFmtId="0" fontId="6" fillId="4" borderId="0" xfId="0" applyFont="1" applyFill="1" applyAlignment="1">
      <alignment horizontal="left" wrapText="1"/>
    </xf>
    <xf numFmtId="0" fontId="3" fillId="5" borderId="23" xfId="0" applyFont="1" applyFill="1" applyBorder="1" applyAlignment="1" applyProtection="1">
      <alignment horizontal="center" wrapText="1"/>
      <protection locked="0"/>
    </xf>
    <xf numFmtId="0" fontId="2" fillId="5" borderId="23" xfId="0" applyFont="1" applyFill="1" applyBorder="1" applyAlignment="1" applyProtection="1">
      <alignment wrapText="1"/>
      <protection locked="0"/>
    </xf>
    <xf numFmtId="14" fontId="5" fillId="5" borderId="1" xfId="0" applyNumberFormat="1" applyFont="1" applyFill="1" applyBorder="1" applyAlignment="1" applyProtection="1">
      <alignment wrapText="1"/>
      <protection locked="0"/>
    </xf>
    <xf numFmtId="0" fontId="1" fillId="5" borderId="1" xfId="0" applyFont="1" applyFill="1" applyBorder="1" applyAlignment="1" applyProtection="1">
      <alignment wrapText="1"/>
      <protection locked="0"/>
    </xf>
    <xf numFmtId="0" fontId="5" fillId="2" borderId="0" xfId="0" applyFont="1" applyFill="1"/>
    <xf numFmtId="0" fontId="5"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7" fillId="2" borderId="2" xfId="0" applyNumberFormat="1" applyFont="1" applyFill="1" applyBorder="1" applyAlignment="1">
      <alignment horizontal="left" vertical="center" wrapText="1"/>
    </xf>
    <xf numFmtId="0" fontId="0" fillId="0" borderId="22" xfId="0" applyBorder="1"/>
    <xf numFmtId="0" fontId="6" fillId="2" borderId="0" xfId="0" applyFont="1" applyFill="1"/>
    <xf numFmtId="0" fontId="5" fillId="2" borderId="1" xfId="0" applyFont="1" applyFill="1" applyBorder="1" applyAlignment="1">
      <alignment vertical="center" wrapText="1"/>
    </xf>
    <xf numFmtId="0" fontId="0" fillId="0" borderId="15" xfId="0" applyBorder="1"/>
    <xf numFmtId="0" fontId="5" fillId="4" borderId="23" xfId="0" applyFont="1" applyFill="1" applyBorder="1" applyAlignment="1">
      <alignment vertical="center" wrapText="1"/>
    </xf>
    <xf numFmtId="0" fontId="0" fillId="0" borderId="23"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1" fillId="5" borderId="1"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5" fillId="3" borderId="1" xfId="0" applyFont="1" applyFill="1" applyBorder="1" applyAlignment="1" applyProtection="1">
      <alignment horizontal="center" vertical="center" wrapText="1"/>
      <protection locked="0"/>
    </xf>
    <xf numFmtId="0" fontId="0" fillId="0" borderId="16" xfId="0" applyBorder="1"/>
    <xf numFmtId="0" fontId="5" fillId="3" borderId="7"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5" fillId="3" borderId="8" xfId="0" applyFont="1" applyFill="1" applyBorder="1" applyAlignment="1" applyProtection="1">
      <alignment horizontal="center" vertical="center" wrapText="1"/>
      <protection locked="0"/>
    </xf>
    <xf numFmtId="0" fontId="0" fillId="0" borderId="17" xfId="0" applyBorder="1"/>
    <xf numFmtId="0" fontId="5"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5" fillId="2" borderId="4" xfId="0" applyFont="1" applyFill="1" applyBorder="1" applyAlignment="1">
      <alignment horizontal="center" vertical="center" wrapText="1"/>
    </xf>
    <xf numFmtId="0" fontId="6" fillId="2" borderId="0" xfId="0" applyFont="1" applyFill="1" applyAlignment="1">
      <alignment horizontal="left"/>
    </xf>
    <xf numFmtId="0" fontId="5" fillId="3" borderId="0" xfId="0" applyFont="1" applyFill="1" applyProtection="1">
      <protection locked="0"/>
    </xf>
    <xf numFmtId="0" fontId="5" fillId="4" borderId="1"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8" fillId="2" borderId="0" xfId="0" applyFont="1" applyFill="1" applyAlignment="1">
      <alignment horizontal="left" vertical="top" wrapText="1"/>
    </xf>
    <xf numFmtId="0" fontId="5" fillId="5" borderId="1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6" fillId="2" borderId="0" xfId="0" applyFont="1" applyFill="1" applyAlignment="1">
      <alignment horizontal="left" vertical="center" wrapText="1"/>
    </xf>
    <xf numFmtId="0" fontId="6"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38"/>
  <sheetViews>
    <sheetView tabSelected="1" topLeftCell="D135" zoomScale="170" zoomScaleNormal="170" workbookViewId="0">
      <selection activeCell="G46" sqref="G46"/>
    </sheetView>
  </sheetViews>
  <sheetFormatPr defaultColWidth="10.69921875" defaultRowHeight="14.4" x14ac:dyDescent="0.3"/>
  <cols>
    <col min="1" max="1" width="9.19921875" style="33" customWidth="1"/>
    <col min="2" max="2" width="78" style="11" customWidth="1"/>
    <col min="3" max="6" width="29.19921875" style="1" customWidth="1"/>
    <col min="7" max="7" width="20.5" style="11" customWidth="1"/>
    <col min="8" max="8" width="26.5" style="29" customWidth="1"/>
    <col min="9" max="15" width="25" style="1" customWidth="1"/>
    <col min="16" max="16" width="10.69921875" style="1" customWidth="1"/>
    <col min="17" max="16384" width="10.69921875" style="1"/>
  </cols>
  <sheetData>
    <row r="2" spans="1:6" x14ac:dyDescent="0.3">
      <c r="A2" s="36" t="s">
        <v>260</v>
      </c>
      <c r="B2" s="22"/>
    </row>
    <row r="3" spans="1:6" x14ac:dyDescent="0.3">
      <c r="B3" s="23"/>
    </row>
    <row r="4" spans="1:6" x14ac:dyDescent="0.3">
      <c r="A4" s="36" t="s">
        <v>190</v>
      </c>
      <c r="B4" s="22"/>
    </row>
    <row r="5" spans="1:6" x14ac:dyDescent="0.3">
      <c r="A5" s="2"/>
      <c r="B5" s="22"/>
    </row>
    <row r="6" spans="1:6" x14ac:dyDescent="0.3">
      <c r="A6" s="39" t="s">
        <v>0</v>
      </c>
      <c r="B6" s="40" t="s">
        <v>1</v>
      </c>
    </row>
    <row r="7" spans="1:6" x14ac:dyDescent="0.3">
      <c r="B7" s="22"/>
    </row>
    <row r="8" spans="1:6" x14ac:dyDescent="0.3">
      <c r="A8" s="3" t="s">
        <v>2</v>
      </c>
      <c r="B8" s="43">
        <v>45960</v>
      </c>
    </row>
    <row r="9" spans="1:6" x14ac:dyDescent="0.3">
      <c r="A9" s="3" t="s">
        <v>3</v>
      </c>
      <c r="B9" s="25"/>
    </row>
    <row r="10" spans="1:6" x14ac:dyDescent="0.3">
      <c r="A10" s="3" t="s">
        <v>4</v>
      </c>
      <c r="B10" s="44" t="s">
        <v>258</v>
      </c>
    </row>
    <row r="12" spans="1:6" ht="15.6" x14ac:dyDescent="0.3">
      <c r="A12" s="52" t="s">
        <v>5</v>
      </c>
      <c r="B12" s="53"/>
      <c r="C12" s="58" t="s">
        <v>259</v>
      </c>
      <c r="D12" s="47"/>
      <c r="E12" s="47"/>
      <c r="F12" s="48"/>
    </row>
    <row r="13" spans="1:6" ht="16.2" customHeight="1" x14ac:dyDescent="0.3">
      <c r="A13" s="57" t="s">
        <v>6</v>
      </c>
      <c r="B13" s="50"/>
      <c r="C13" s="46">
        <v>111551739</v>
      </c>
      <c r="D13" s="47"/>
      <c r="E13" s="47"/>
      <c r="F13" s="48"/>
    </row>
    <row r="14" spans="1:6" ht="16.2" hidden="1" customHeight="1" x14ac:dyDescent="0.3">
      <c r="A14" s="57" t="s">
        <v>7</v>
      </c>
      <c r="B14" s="50"/>
      <c r="C14" s="46"/>
      <c r="D14" s="47"/>
      <c r="E14" s="47"/>
      <c r="F14" s="48"/>
    </row>
    <row r="15" spans="1:6" ht="16.2" hidden="1" customHeight="1" x14ac:dyDescent="0.3">
      <c r="A15" s="52" t="s">
        <v>8</v>
      </c>
      <c r="B15" s="53"/>
      <c r="C15" s="46"/>
      <c r="D15" s="47"/>
      <c r="E15" s="47"/>
      <c r="F15" s="48"/>
    </row>
    <row r="16" spans="1:6" ht="63.15" hidden="1" customHeight="1" x14ac:dyDescent="0.3">
      <c r="A16" s="49" t="s">
        <v>9</v>
      </c>
      <c r="B16" s="50"/>
      <c r="C16" s="46"/>
      <c r="D16" s="47"/>
      <c r="E16" s="47"/>
      <c r="F16" s="48"/>
    </row>
    <row r="17" spans="1:7" ht="16.2" hidden="1" customHeight="1" x14ac:dyDescent="0.3">
      <c r="A17" s="52" t="s">
        <v>10</v>
      </c>
      <c r="B17" s="53"/>
      <c r="C17" s="46"/>
      <c r="D17" s="47"/>
      <c r="E17" s="47"/>
      <c r="F17" s="48"/>
    </row>
    <row r="18" spans="1:7" ht="16.2" hidden="1" customHeight="1" x14ac:dyDescent="0.3">
      <c r="A18" s="52" t="s">
        <v>11</v>
      </c>
      <c r="B18" s="53"/>
      <c r="C18" s="46"/>
      <c r="D18" s="47"/>
      <c r="E18" s="47"/>
      <c r="F18" s="48"/>
    </row>
    <row r="19" spans="1:7" ht="48" hidden="1" customHeight="1" x14ac:dyDescent="0.3">
      <c r="A19" s="52" t="s">
        <v>12</v>
      </c>
      <c r="B19" s="53"/>
      <c r="C19" s="46"/>
      <c r="D19" s="47"/>
      <c r="E19" s="47"/>
      <c r="F19" s="48"/>
    </row>
    <row r="20" spans="1:7" ht="55.05" hidden="1" customHeight="1" x14ac:dyDescent="0.3">
      <c r="A20" s="52" t="s">
        <v>13</v>
      </c>
      <c r="B20" s="53"/>
      <c r="C20" s="46"/>
      <c r="D20" s="47"/>
      <c r="E20" s="47"/>
      <c r="F20" s="48"/>
    </row>
    <row r="21" spans="1:7" ht="70.95" hidden="1" customHeight="1" x14ac:dyDescent="0.3">
      <c r="A21" s="54" t="s">
        <v>14</v>
      </c>
      <c r="B21" s="55"/>
      <c r="C21" s="59"/>
      <c r="D21" s="60"/>
      <c r="E21" s="60"/>
      <c r="F21" s="60"/>
      <c r="G21" s="28" t="str">
        <f>IF((SUMPRODUCT(--(C21=""))&gt;0), "Privaloma užpildyti, kai taikomi pašalinimo pagrindai", "")</f>
        <v>Privaloma užpildyti, kai taikomi pašalinimo pagrindai</v>
      </c>
    </row>
    <row r="22" spans="1:7" ht="18" hidden="1" customHeight="1" x14ac:dyDescent="0.3">
      <c r="A22" s="9"/>
      <c r="B22" s="4"/>
      <c r="C22" s="5"/>
      <c r="D22" s="5"/>
      <c r="E22" s="5"/>
      <c r="F22" s="5"/>
    </row>
    <row r="23" spans="1:7" hidden="1" x14ac:dyDescent="0.3">
      <c r="A23" s="51" t="s">
        <v>15</v>
      </c>
      <c r="B23" s="45"/>
      <c r="C23" s="45"/>
      <c r="D23" s="45"/>
      <c r="E23" s="45"/>
      <c r="F23" s="45"/>
    </row>
    <row r="24" spans="1:7" hidden="1" x14ac:dyDescent="0.3">
      <c r="A24" s="45" t="s">
        <v>16</v>
      </c>
      <c r="B24" s="45"/>
      <c r="C24" s="45"/>
      <c r="D24" s="45"/>
      <c r="E24" s="45"/>
      <c r="F24" s="45"/>
    </row>
    <row r="25" spans="1:7" hidden="1" x14ac:dyDescent="0.3">
      <c r="A25" s="45" t="s">
        <v>17</v>
      </c>
      <c r="B25" s="45"/>
      <c r="C25" s="45"/>
      <c r="D25" s="45"/>
      <c r="E25" s="45"/>
      <c r="F25" s="45"/>
    </row>
    <row r="26" spans="1:7" hidden="1" x14ac:dyDescent="0.3">
      <c r="A26" s="45" t="s">
        <v>18</v>
      </c>
      <c r="B26" s="45"/>
      <c r="C26" s="45"/>
      <c r="D26" s="45"/>
      <c r="E26" s="45"/>
      <c r="F26" s="45"/>
    </row>
    <row r="27" spans="1:7" hidden="1" x14ac:dyDescent="0.3">
      <c r="A27" s="45" t="s">
        <v>19</v>
      </c>
      <c r="B27" s="45"/>
      <c r="C27" s="45"/>
      <c r="D27" s="45"/>
      <c r="E27" s="45"/>
      <c r="F27" s="45"/>
    </row>
    <row r="28" spans="1:7" ht="31.95" hidden="1" customHeight="1" x14ac:dyDescent="0.3">
      <c r="A28" s="56" t="s">
        <v>20</v>
      </c>
      <c r="B28" s="45"/>
      <c r="C28" s="45"/>
      <c r="D28" s="45"/>
      <c r="E28" s="45"/>
      <c r="F28" s="45"/>
    </row>
    <row r="29" spans="1:7" hidden="1" x14ac:dyDescent="0.3">
      <c r="A29" s="45" t="s">
        <v>21</v>
      </c>
      <c r="B29" s="45"/>
      <c r="C29" s="45"/>
      <c r="D29" s="45"/>
      <c r="E29" s="45"/>
      <c r="F29" s="45"/>
    </row>
    <row r="30" spans="1:7" x14ac:dyDescent="0.3">
      <c r="A30" s="37" t="s">
        <v>191</v>
      </c>
      <c r="D30" s="12"/>
    </row>
    <row r="31" spans="1:7" x14ac:dyDescent="0.3">
      <c r="A31" s="37" t="s">
        <v>192</v>
      </c>
    </row>
    <row r="34" spans="1:8" ht="43.2" x14ac:dyDescent="0.3">
      <c r="A34" s="35" t="s">
        <v>43</v>
      </c>
      <c r="B34" s="24" t="s">
        <v>44</v>
      </c>
    </row>
    <row r="36" spans="1:8" x14ac:dyDescent="0.3">
      <c r="A36" s="36" t="s">
        <v>22</v>
      </c>
    </row>
    <row r="37" spans="1:8" s="33" customFormat="1" ht="100.8" x14ac:dyDescent="0.3">
      <c r="A37" s="32" t="s">
        <v>23</v>
      </c>
      <c r="B37" s="30" t="s">
        <v>24</v>
      </c>
      <c r="C37" s="32" t="s">
        <v>25</v>
      </c>
      <c r="D37" s="32" t="s">
        <v>26</v>
      </c>
      <c r="E37" s="32" t="s">
        <v>27</v>
      </c>
      <c r="F37" s="32" t="s">
        <v>28</v>
      </c>
      <c r="G37" s="30" t="s">
        <v>29</v>
      </c>
      <c r="H37" s="30" t="s">
        <v>30</v>
      </c>
    </row>
    <row r="38" spans="1:8" ht="43.2" x14ac:dyDescent="0.3">
      <c r="A38" s="32" t="s">
        <v>45</v>
      </c>
      <c r="B38" s="26" t="s">
        <v>46</v>
      </c>
      <c r="C38" s="14"/>
      <c r="D38" s="14"/>
      <c r="E38" s="14"/>
      <c r="F38" s="14"/>
      <c r="G38" s="27"/>
      <c r="H38" s="31"/>
    </row>
    <row r="39" spans="1:8" ht="28.8" x14ac:dyDescent="0.3">
      <c r="A39" s="34" t="s">
        <v>47</v>
      </c>
      <c r="B39" s="27" t="s">
        <v>48</v>
      </c>
      <c r="C39" s="34">
        <v>1080</v>
      </c>
      <c r="D39" s="34" t="s">
        <v>31</v>
      </c>
      <c r="E39" s="15">
        <v>1.5</v>
      </c>
      <c r="F39" s="14">
        <f>IF(ISBLANK(E39),"", PRODUCT(C39,E39))</f>
        <v>1620</v>
      </c>
      <c r="G39" s="42" t="s">
        <v>228</v>
      </c>
      <c r="H39" s="31"/>
    </row>
    <row r="40" spans="1:8" ht="316.8" x14ac:dyDescent="0.3">
      <c r="A40" s="34" t="s">
        <v>49</v>
      </c>
      <c r="B40" s="27" t="s">
        <v>50</v>
      </c>
      <c r="C40" s="34"/>
      <c r="D40" s="34"/>
      <c r="E40" s="14"/>
      <c r="F40" s="14"/>
      <c r="G40" s="27"/>
      <c r="H40" s="41" t="s">
        <v>198</v>
      </c>
    </row>
    <row r="41" spans="1:8" ht="28.8" x14ac:dyDescent="0.3">
      <c r="A41" s="34" t="s">
        <v>51</v>
      </c>
      <c r="B41" s="27" t="s">
        <v>52</v>
      </c>
      <c r="C41" s="34">
        <v>720</v>
      </c>
      <c r="D41" s="34" t="s">
        <v>31</v>
      </c>
      <c r="E41" s="15">
        <v>1.1000000000000001</v>
      </c>
      <c r="F41" s="14">
        <f>IF(ISBLANK(E41),"", PRODUCT(C41,E41))</f>
        <v>792.00000000000011</v>
      </c>
      <c r="G41" s="42" t="s">
        <v>229</v>
      </c>
      <c r="H41" s="31"/>
    </row>
    <row r="42" spans="1:8" ht="316.8" x14ac:dyDescent="0.3">
      <c r="A42" s="34" t="s">
        <v>53</v>
      </c>
      <c r="B42" s="27" t="s">
        <v>54</v>
      </c>
      <c r="C42" s="34"/>
      <c r="D42" s="34"/>
      <c r="E42" s="14"/>
      <c r="F42" s="14"/>
      <c r="G42" s="27"/>
      <c r="H42" s="41" t="s">
        <v>208</v>
      </c>
    </row>
    <row r="43" spans="1:8" ht="28.8" x14ac:dyDescent="0.3">
      <c r="A43" s="34" t="s">
        <v>55</v>
      </c>
      <c r="B43" s="27" t="s">
        <v>36</v>
      </c>
      <c r="C43" s="34">
        <v>2592</v>
      </c>
      <c r="D43" s="34" t="s">
        <v>31</v>
      </c>
      <c r="E43" s="15">
        <v>1.55</v>
      </c>
      <c r="F43" s="14">
        <f>IF(ISBLANK(E43),"", PRODUCT(C43,E43))</f>
        <v>4017.6</v>
      </c>
      <c r="G43" s="42" t="s">
        <v>230</v>
      </c>
      <c r="H43" s="31"/>
    </row>
    <row r="44" spans="1:8" ht="316.8" x14ac:dyDescent="0.3">
      <c r="A44" s="34" t="s">
        <v>56</v>
      </c>
      <c r="B44" s="27" t="s">
        <v>57</v>
      </c>
      <c r="C44" s="34"/>
      <c r="D44" s="34"/>
      <c r="E44" s="14"/>
      <c r="F44" s="14"/>
      <c r="G44" s="27"/>
      <c r="H44" s="41" t="s">
        <v>199</v>
      </c>
    </row>
    <row r="45" spans="1:8" ht="28.8" x14ac:dyDescent="0.3">
      <c r="A45" s="34" t="s">
        <v>58</v>
      </c>
      <c r="B45" s="27" t="s">
        <v>59</v>
      </c>
      <c r="C45" s="34">
        <v>1080</v>
      </c>
      <c r="D45" s="34" t="s">
        <v>31</v>
      </c>
      <c r="E45" s="15">
        <v>1.5</v>
      </c>
      <c r="F45" s="14">
        <f>IF(ISBLANK(E45),"", PRODUCT(C45,E45))</f>
        <v>1620</v>
      </c>
      <c r="G45" s="42" t="s">
        <v>231</v>
      </c>
      <c r="H45" s="31"/>
    </row>
    <row r="46" spans="1:8" ht="316.8" x14ac:dyDescent="0.3">
      <c r="A46" s="34" t="s">
        <v>60</v>
      </c>
      <c r="B46" s="27" t="s">
        <v>61</v>
      </c>
      <c r="C46" s="34"/>
      <c r="D46" s="34"/>
      <c r="E46" s="14"/>
      <c r="F46" s="14"/>
      <c r="G46" s="27"/>
      <c r="H46" s="41" t="s">
        <v>200</v>
      </c>
    </row>
    <row r="47" spans="1:8" ht="28.8" x14ac:dyDescent="0.3">
      <c r="A47" s="34" t="s">
        <v>62</v>
      </c>
      <c r="B47" s="27" t="s">
        <v>37</v>
      </c>
      <c r="C47" s="34">
        <v>540</v>
      </c>
      <c r="D47" s="34" t="s">
        <v>31</v>
      </c>
      <c r="E47" s="15">
        <v>1.55</v>
      </c>
      <c r="F47" s="14">
        <f>IF(ISBLANK(E47),"", PRODUCT(C47,E47))</f>
        <v>837</v>
      </c>
      <c r="G47" s="42" t="s">
        <v>232</v>
      </c>
      <c r="H47" s="31"/>
    </row>
    <row r="48" spans="1:8" ht="316.8" x14ac:dyDescent="0.3">
      <c r="A48" s="34" t="s">
        <v>63</v>
      </c>
      <c r="B48" s="27" t="s">
        <v>64</v>
      </c>
      <c r="C48" s="34"/>
      <c r="D48" s="34"/>
      <c r="E48" s="14"/>
      <c r="F48" s="14"/>
      <c r="G48" s="27"/>
      <c r="H48" s="41" t="s">
        <v>201</v>
      </c>
    </row>
    <row r="49" spans="1:8" ht="28.8" x14ac:dyDescent="0.3">
      <c r="A49" s="34" t="s">
        <v>65</v>
      </c>
      <c r="B49" s="27" t="s">
        <v>66</v>
      </c>
      <c r="C49" s="34">
        <v>4320</v>
      </c>
      <c r="D49" s="34" t="s">
        <v>31</v>
      </c>
      <c r="E49" s="15">
        <v>1.25</v>
      </c>
      <c r="F49" s="14">
        <f>IF(ISBLANK(E49),"", PRODUCT(C49,E49))</f>
        <v>5400</v>
      </c>
      <c r="G49" s="42" t="s">
        <v>233</v>
      </c>
      <c r="H49" s="31"/>
    </row>
    <row r="50" spans="1:8" ht="316.8" x14ac:dyDescent="0.3">
      <c r="A50" s="34" t="s">
        <v>67</v>
      </c>
      <c r="B50" s="27" t="s">
        <v>68</v>
      </c>
      <c r="C50" s="34"/>
      <c r="D50" s="34"/>
      <c r="E50" s="14"/>
      <c r="F50" s="14"/>
      <c r="G50" s="27"/>
      <c r="H50" s="41" t="s">
        <v>211</v>
      </c>
    </row>
    <row r="51" spans="1:8" ht="28.8" x14ac:dyDescent="0.3">
      <c r="A51" s="34" t="s">
        <v>69</v>
      </c>
      <c r="B51" s="27" t="s">
        <v>70</v>
      </c>
      <c r="C51" s="34">
        <v>828</v>
      </c>
      <c r="D51" s="34" t="s">
        <v>31</v>
      </c>
      <c r="E51" s="15">
        <v>1.4</v>
      </c>
      <c r="F51" s="14">
        <f>IF(ISBLANK(E51),"", PRODUCT(C51,E51))</f>
        <v>1159.1999999999998</v>
      </c>
      <c r="G51" s="42" t="s">
        <v>234</v>
      </c>
      <c r="H51" s="31"/>
    </row>
    <row r="52" spans="1:8" ht="316.8" x14ac:dyDescent="0.3">
      <c r="A52" s="34" t="s">
        <v>71</v>
      </c>
      <c r="B52" s="27" t="s">
        <v>72</v>
      </c>
      <c r="C52" s="34"/>
      <c r="D52" s="34"/>
      <c r="E52" s="14"/>
      <c r="F52" s="14"/>
      <c r="G52" s="27"/>
      <c r="H52" s="41" t="s">
        <v>204</v>
      </c>
    </row>
    <row r="53" spans="1:8" ht="28.8" x14ac:dyDescent="0.3">
      <c r="A53" s="34" t="s">
        <v>73</v>
      </c>
      <c r="B53" s="27" t="s">
        <v>40</v>
      </c>
      <c r="C53" s="34">
        <v>1836</v>
      </c>
      <c r="D53" s="34" t="s">
        <v>31</v>
      </c>
      <c r="E53" s="15">
        <v>1.4</v>
      </c>
      <c r="F53" s="14">
        <f>IF(ISBLANK(E53),"", PRODUCT(C53,E53))</f>
        <v>2570.3999999999996</v>
      </c>
      <c r="G53" s="42" t="s">
        <v>235</v>
      </c>
      <c r="H53" s="31"/>
    </row>
    <row r="54" spans="1:8" ht="316.8" x14ac:dyDescent="0.3">
      <c r="A54" s="34" t="s">
        <v>74</v>
      </c>
      <c r="B54" s="27" t="s">
        <v>75</v>
      </c>
      <c r="C54" s="34"/>
      <c r="D54" s="34"/>
      <c r="E54" s="14"/>
      <c r="F54" s="14"/>
      <c r="G54" s="27"/>
      <c r="H54" s="41" t="s">
        <v>202</v>
      </c>
    </row>
    <row r="55" spans="1:8" ht="28.8" x14ac:dyDescent="0.3">
      <c r="A55" s="34" t="s">
        <v>76</v>
      </c>
      <c r="B55" s="27" t="s">
        <v>41</v>
      </c>
      <c r="C55" s="34">
        <v>756</v>
      </c>
      <c r="D55" s="34" t="s">
        <v>31</v>
      </c>
      <c r="E55" s="15">
        <v>1.5</v>
      </c>
      <c r="F55" s="14">
        <f>IF(ISBLANK(E55),"", PRODUCT(C55,E55))</f>
        <v>1134</v>
      </c>
      <c r="G55" s="42" t="s">
        <v>236</v>
      </c>
      <c r="H55" s="31"/>
    </row>
    <row r="56" spans="1:8" ht="316.8" x14ac:dyDescent="0.3">
      <c r="A56" s="34" t="s">
        <v>77</v>
      </c>
      <c r="B56" s="27" t="s">
        <v>78</v>
      </c>
      <c r="C56" s="34"/>
      <c r="D56" s="34"/>
      <c r="E56" s="14"/>
      <c r="F56" s="14"/>
      <c r="G56" s="27"/>
      <c r="H56" s="41" t="s">
        <v>207</v>
      </c>
    </row>
    <row r="57" spans="1:8" ht="28.8" x14ac:dyDescent="0.3">
      <c r="A57" s="34" t="s">
        <v>79</v>
      </c>
      <c r="B57" s="27" t="s">
        <v>38</v>
      </c>
      <c r="C57" s="34">
        <v>828</v>
      </c>
      <c r="D57" s="34" t="s">
        <v>31</v>
      </c>
      <c r="E57" s="15">
        <v>1.55</v>
      </c>
      <c r="F57" s="14">
        <f>IF(ISBLANK(E57),"", PRODUCT(C57,E57))</f>
        <v>1283.4000000000001</v>
      </c>
      <c r="G57" s="42" t="s">
        <v>237</v>
      </c>
      <c r="H57" s="31"/>
    </row>
    <row r="58" spans="1:8" ht="316.8" x14ac:dyDescent="0.3">
      <c r="A58" s="34" t="s">
        <v>80</v>
      </c>
      <c r="B58" s="27" t="s">
        <v>81</v>
      </c>
      <c r="C58" s="34"/>
      <c r="D58" s="34"/>
      <c r="E58" s="14"/>
      <c r="F58" s="14"/>
      <c r="G58" s="27"/>
      <c r="H58" s="41" t="s">
        <v>203</v>
      </c>
    </row>
    <row r="59" spans="1:8" ht="28.8" x14ac:dyDescent="0.3">
      <c r="A59" s="34" t="s">
        <v>82</v>
      </c>
      <c r="B59" s="27" t="s">
        <v>83</v>
      </c>
      <c r="C59" s="34">
        <v>180</v>
      </c>
      <c r="D59" s="34" t="s">
        <v>31</v>
      </c>
      <c r="E59" s="15">
        <v>1.25</v>
      </c>
      <c r="F59" s="14">
        <f>IF(ISBLANK(E59),"", PRODUCT(C59,E59))</f>
        <v>225</v>
      </c>
      <c r="G59" s="42" t="s">
        <v>238</v>
      </c>
      <c r="H59" s="31"/>
    </row>
    <row r="60" spans="1:8" ht="316.8" x14ac:dyDescent="0.3">
      <c r="A60" s="34" t="s">
        <v>84</v>
      </c>
      <c r="B60" s="27" t="s">
        <v>85</v>
      </c>
      <c r="C60" s="34"/>
      <c r="D60" s="34"/>
      <c r="E60" s="14"/>
      <c r="F60" s="14"/>
      <c r="G60" s="27"/>
      <c r="H60" s="41" t="s">
        <v>209</v>
      </c>
    </row>
    <row r="61" spans="1:8" ht="28.8" x14ac:dyDescent="0.3">
      <c r="A61" s="34" t="s">
        <v>86</v>
      </c>
      <c r="B61" s="27" t="s">
        <v>87</v>
      </c>
      <c r="C61" s="34">
        <v>468</v>
      </c>
      <c r="D61" s="34" t="s">
        <v>31</v>
      </c>
      <c r="E61" s="15">
        <v>1.5</v>
      </c>
      <c r="F61" s="14">
        <f>IF(ISBLANK(E61),"", PRODUCT(C61,E61))</f>
        <v>702</v>
      </c>
      <c r="G61" s="42" t="s">
        <v>239</v>
      </c>
      <c r="H61" s="31"/>
    </row>
    <row r="62" spans="1:8" ht="316.8" x14ac:dyDescent="0.3">
      <c r="A62" s="34" t="s">
        <v>88</v>
      </c>
      <c r="B62" s="27" t="s">
        <v>89</v>
      </c>
      <c r="C62" s="34"/>
      <c r="D62" s="34"/>
      <c r="E62" s="14"/>
      <c r="F62" s="14"/>
      <c r="G62" s="27"/>
      <c r="H62" s="41" t="s">
        <v>206</v>
      </c>
    </row>
    <row r="63" spans="1:8" ht="28.8" x14ac:dyDescent="0.3">
      <c r="A63" s="34" t="s">
        <v>90</v>
      </c>
      <c r="B63" s="27" t="s">
        <v>91</v>
      </c>
      <c r="C63" s="34">
        <v>1836</v>
      </c>
      <c r="D63" s="34" t="s">
        <v>31</v>
      </c>
      <c r="E63" s="15">
        <v>1.05</v>
      </c>
      <c r="F63" s="14">
        <f>IF(ISBLANK(E63),"", PRODUCT(C63,E63))</f>
        <v>1927.8000000000002</v>
      </c>
      <c r="G63" s="42" t="s">
        <v>240</v>
      </c>
      <c r="H63" s="31"/>
    </row>
    <row r="64" spans="1:8" ht="316.8" x14ac:dyDescent="0.3">
      <c r="A64" s="34" t="s">
        <v>92</v>
      </c>
      <c r="B64" s="27" t="s">
        <v>93</v>
      </c>
      <c r="C64" s="34"/>
      <c r="D64" s="34"/>
      <c r="E64" s="14"/>
      <c r="F64" s="14"/>
      <c r="G64" s="27"/>
      <c r="H64" s="41" t="s">
        <v>205</v>
      </c>
    </row>
    <row r="65" spans="1:8" ht="28.8" x14ac:dyDescent="0.3">
      <c r="A65" s="34" t="s">
        <v>94</v>
      </c>
      <c r="B65" s="27" t="s">
        <v>95</v>
      </c>
      <c r="C65" s="34">
        <v>180</v>
      </c>
      <c r="D65" s="34" t="s">
        <v>31</v>
      </c>
      <c r="E65" s="15">
        <v>1.28</v>
      </c>
      <c r="F65" s="14">
        <f>IF(ISBLANK(E65),"", PRODUCT(C65,E65))</f>
        <v>230.4</v>
      </c>
      <c r="G65" s="42" t="s">
        <v>241</v>
      </c>
      <c r="H65" s="31"/>
    </row>
    <row r="66" spans="1:8" ht="316.8" x14ac:dyDescent="0.3">
      <c r="A66" s="34" t="s">
        <v>96</v>
      </c>
      <c r="B66" s="27" t="s">
        <v>97</v>
      </c>
      <c r="C66" s="34"/>
      <c r="D66" s="34"/>
      <c r="E66" s="14"/>
      <c r="F66" s="14"/>
      <c r="G66" s="27"/>
      <c r="H66" s="41" t="s">
        <v>210</v>
      </c>
    </row>
    <row r="67" spans="1:8" ht="28.8" x14ac:dyDescent="0.3">
      <c r="A67" s="34" t="s">
        <v>98</v>
      </c>
      <c r="B67" s="27" t="s">
        <v>99</v>
      </c>
      <c r="C67" s="34">
        <v>240</v>
      </c>
      <c r="D67" s="34" t="s">
        <v>31</v>
      </c>
      <c r="E67" s="15">
        <v>3.27</v>
      </c>
      <c r="F67" s="14">
        <f>IF(ISBLANK(E67),"", PRODUCT(C67,E67))</f>
        <v>784.8</v>
      </c>
      <c r="G67" s="42" t="s">
        <v>242</v>
      </c>
      <c r="H67" s="31"/>
    </row>
    <row r="68" spans="1:8" ht="331.2" x14ac:dyDescent="0.3">
      <c r="A68" s="34" t="s">
        <v>100</v>
      </c>
      <c r="B68" s="27" t="s">
        <v>101</v>
      </c>
      <c r="C68" s="34"/>
      <c r="D68" s="34"/>
      <c r="E68" s="14"/>
      <c r="F68" s="14"/>
      <c r="G68" s="27"/>
      <c r="H68" s="41" t="s">
        <v>212</v>
      </c>
    </row>
    <row r="69" spans="1:8" x14ac:dyDescent="0.3">
      <c r="E69" s="13" t="s">
        <v>32</v>
      </c>
      <c r="F69" s="13">
        <f>IF((COUNT(C39:C68)&lt;&gt;COUNT(F39:F68)),"", ROUND(SUM(F39:F68),2))</f>
        <v>24303.599999999999</v>
      </c>
      <c r="G69" s="28" t="str">
        <f>IF((COUNT(C39:C68)&lt;&gt;COUNT(F39:F68)),"Neužpildytos visų objektų kainos", "")</f>
        <v/>
      </c>
    </row>
    <row r="70" spans="1:8" x14ac:dyDescent="0.3">
      <c r="C70" s="13" t="s">
        <v>33</v>
      </c>
      <c r="D70" s="16">
        <v>5</v>
      </c>
      <c r="E70" s="13" t="s">
        <v>34</v>
      </c>
      <c r="F70" s="13">
        <f>IF(OR(F69="",D70=""),"", ROUND(PRODUCT(D70,F69)/100,2))</f>
        <v>1215.18</v>
      </c>
      <c r="G70" s="28" t="str">
        <f>IF(D70="", "Nurodykite taikomą PVM dydį", "")</f>
        <v/>
      </c>
    </row>
    <row r="71" spans="1:8" x14ac:dyDescent="0.3">
      <c r="E71" s="13" t="s">
        <v>35</v>
      </c>
      <c r="F71" s="13">
        <f>IF(ISBLANK(F70), "", ROUND(SUM(F69:F70),2))</f>
        <v>25518.78</v>
      </c>
    </row>
    <row r="75" spans="1:8" ht="28.8" x14ac:dyDescent="0.3">
      <c r="A75" s="35" t="s">
        <v>102</v>
      </c>
      <c r="B75" s="24" t="s">
        <v>103</v>
      </c>
    </row>
    <row r="77" spans="1:8" x14ac:dyDescent="0.3">
      <c r="A77" s="36" t="s">
        <v>22</v>
      </c>
    </row>
    <row r="78" spans="1:8" s="33" customFormat="1" ht="100.8" x14ac:dyDescent="0.3">
      <c r="A78" s="32" t="s">
        <v>23</v>
      </c>
      <c r="B78" s="30" t="s">
        <v>24</v>
      </c>
      <c r="C78" s="32" t="s">
        <v>25</v>
      </c>
      <c r="D78" s="32" t="s">
        <v>26</v>
      </c>
      <c r="E78" s="32" t="s">
        <v>27</v>
      </c>
      <c r="F78" s="32" t="s">
        <v>28</v>
      </c>
      <c r="G78" s="30" t="s">
        <v>29</v>
      </c>
      <c r="H78" s="30" t="s">
        <v>30</v>
      </c>
    </row>
    <row r="79" spans="1:8" ht="28.8" x14ac:dyDescent="0.3">
      <c r="A79" s="32" t="s">
        <v>104</v>
      </c>
      <c r="B79" s="26" t="s">
        <v>105</v>
      </c>
      <c r="C79" s="14"/>
      <c r="D79" s="14"/>
      <c r="E79" s="14"/>
      <c r="F79" s="14"/>
      <c r="G79" s="27"/>
      <c r="H79" s="31"/>
    </row>
    <row r="80" spans="1:8" ht="28.8" x14ac:dyDescent="0.3">
      <c r="A80" s="34" t="s">
        <v>106</v>
      </c>
      <c r="B80" s="27" t="s">
        <v>107</v>
      </c>
      <c r="C80" s="34">
        <v>408</v>
      </c>
      <c r="D80" s="34" t="s">
        <v>31</v>
      </c>
      <c r="E80" s="15">
        <v>2.15</v>
      </c>
      <c r="F80" s="14">
        <f>IF(ISBLANK(E80),"", PRODUCT(C80,E80))</f>
        <v>877.19999999999993</v>
      </c>
      <c r="G80" s="42" t="s">
        <v>243</v>
      </c>
      <c r="H80" s="31"/>
    </row>
    <row r="81" spans="1:8" ht="316.8" x14ac:dyDescent="0.3">
      <c r="A81" s="34" t="s">
        <v>108</v>
      </c>
      <c r="B81" s="27" t="s">
        <v>109</v>
      </c>
      <c r="C81" s="14"/>
      <c r="D81" s="14"/>
      <c r="E81" s="14"/>
      <c r="F81" s="14"/>
      <c r="G81" s="27"/>
      <c r="H81" s="41" t="s">
        <v>213</v>
      </c>
    </row>
    <row r="82" spans="1:8" x14ac:dyDescent="0.3">
      <c r="E82" s="13" t="s">
        <v>32</v>
      </c>
      <c r="F82" s="13">
        <f>IF((COUNT(C80:C81)&lt;&gt;COUNT(F80:F81)),"", ROUND(SUM(F80:F81),2))</f>
        <v>877.2</v>
      </c>
      <c r="G82" s="28" t="str">
        <f>IF((COUNT(C80:C81)&lt;&gt;COUNT(F80:F81)),"Neužpildytos visų objektų kainos", "")</f>
        <v/>
      </c>
    </row>
    <row r="83" spans="1:8" x14ac:dyDescent="0.3">
      <c r="C83" s="13" t="s">
        <v>33</v>
      </c>
      <c r="D83" s="16">
        <v>5</v>
      </c>
      <c r="E83" s="13" t="s">
        <v>34</v>
      </c>
      <c r="F83" s="13">
        <f>IF(OR(F82="",D83=""),"", ROUND(PRODUCT(D83,F82)/100,2))</f>
        <v>43.86</v>
      </c>
      <c r="G83" s="28" t="str">
        <f>IF(D83="", "Nurodykite taikomą PVM dydį", "")</f>
        <v/>
      </c>
    </row>
    <row r="84" spans="1:8" x14ac:dyDescent="0.3">
      <c r="E84" s="13" t="s">
        <v>35</v>
      </c>
      <c r="F84" s="13">
        <f>IF(ISBLANK(F83), "", ROUND(SUM(F82:F83),2))</f>
        <v>921.06</v>
      </c>
    </row>
    <row r="90" spans="1:8" ht="28.8" x14ac:dyDescent="0.3">
      <c r="A90" s="35" t="s">
        <v>112</v>
      </c>
      <c r="B90" s="24" t="s">
        <v>110</v>
      </c>
    </row>
    <row r="92" spans="1:8" x14ac:dyDescent="0.3">
      <c r="A92" s="36" t="s">
        <v>22</v>
      </c>
    </row>
    <row r="93" spans="1:8" s="33" customFormat="1" ht="100.8" x14ac:dyDescent="0.3">
      <c r="A93" s="32" t="s">
        <v>23</v>
      </c>
      <c r="B93" s="30" t="s">
        <v>24</v>
      </c>
      <c r="C93" s="32" t="s">
        <v>25</v>
      </c>
      <c r="D93" s="32" t="s">
        <v>26</v>
      </c>
      <c r="E93" s="32" t="s">
        <v>27</v>
      </c>
      <c r="F93" s="32" t="s">
        <v>28</v>
      </c>
      <c r="G93" s="30" t="s">
        <v>29</v>
      </c>
      <c r="H93" s="30" t="s">
        <v>30</v>
      </c>
    </row>
    <row r="94" spans="1:8" ht="28.8" x14ac:dyDescent="0.3">
      <c r="A94" s="32" t="s">
        <v>113</v>
      </c>
      <c r="B94" s="26" t="s">
        <v>111</v>
      </c>
      <c r="C94" s="14"/>
      <c r="D94" s="14"/>
      <c r="E94" s="14"/>
      <c r="F94" s="14"/>
      <c r="G94" s="27"/>
      <c r="H94" s="31"/>
    </row>
    <row r="95" spans="1:8" ht="28.8" x14ac:dyDescent="0.3">
      <c r="A95" s="34" t="s">
        <v>114</v>
      </c>
      <c r="B95" s="27" t="s">
        <v>115</v>
      </c>
      <c r="C95" s="34">
        <v>1080</v>
      </c>
      <c r="D95" s="34" t="s">
        <v>31</v>
      </c>
      <c r="E95" s="15">
        <v>3</v>
      </c>
      <c r="F95" s="14">
        <f>IF(ISBLANK(E95),"", PRODUCT(C95,E95))</f>
        <v>3240</v>
      </c>
      <c r="G95" s="42" t="s">
        <v>244</v>
      </c>
      <c r="H95" s="31"/>
    </row>
    <row r="96" spans="1:8" ht="409.6" x14ac:dyDescent="0.3">
      <c r="A96" s="34" t="s">
        <v>116</v>
      </c>
      <c r="B96" s="38" t="s">
        <v>193</v>
      </c>
      <c r="C96" s="34"/>
      <c r="D96" s="34"/>
      <c r="E96" s="14"/>
      <c r="F96" s="14"/>
      <c r="G96" s="27"/>
      <c r="H96" s="41" t="s">
        <v>214</v>
      </c>
    </row>
    <row r="97" spans="1:8" ht="28.8" x14ac:dyDescent="0.3">
      <c r="A97" s="34" t="s">
        <v>117</v>
      </c>
      <c r="B97" s="27" t="s">
        <v>118</v>
      </c>
      <c r="C97" s="34">
        <v>396</v>
      </c>
      <c r="D97" s="34" t="s">
        <v>31</v>
      </c>
      <c r="E97" s="15">
        <v>3</v>
      </c>
      <c r="F97" s="14">
        <f>IF(ISBLANK(E97),"", PRODUCT(C97,E97))</f>
        <v>1188</v>
      </c>
      <c r="G97" s="42" t="s">
        <v>245</v>
      </c>
      <c r="H97" s="31"/>
    </row>
    <row r="98" spans="1:8" ht="409.6" x14ac:dyDescent="0.3">
      <c r="A98" s="34" t="s">
        <v>119</v>
      </c>
      <c r="B98" s="38" t="s">
        <v>194</v>
      </c>
      <c r="C98" s="34"/>
      <c r="D98" s="34"/>
      <c r="E98" s="14"/>
      <c r="F98" s="14"/>
      <c r="G98" s="27"/>
      <c r="H98" s="41" t="s">
        <v>218</v>
      </c>
    </row>
    <row r="99" spans="1:8" ht="28.8" x14ac:dyDescent="0.3">
      <c r="A99" s="34" t="s">
        <v>120</v>
      </c>
      <c r="B99" s="27" t="s">
        <v>121</v>
      </c>
      <c r="C99" s="34">
        <v>576</v>
      </c>
      <c r="D99" s="34" t="s">
        <v>31</v>
      </c>
      <c r="E99" s="15">
        <v>2.95</v>
      </c>
      <c r="F99" s="14">
        <f>IF(ISBLANK(E99),"", PRODUCT(C99,E99))</f>
        <v>1699.2</v>
      </c>
      <c r="G99" s="42" t="s">
        <v>246</v>
      </c>
      <c r="H99" s="31"/>
    </row>
    <row r="100" spans="1:8" ht="409.6" x14ac:dyDescent="0.3">
      <c r="A100" s="34" t="s">
        <v>122</v>
      </c>
      <c r="B100" s="38" t="s">
        <v>195</v>
      </c>
      <c r="C100" s="34"/>
      <c r="D100" s="34"/>
      <c r="E100" s="14"/>
      <c r="F100" s="14"/>
      <c r="G100" s="27"/>
      <c r="H100" s="41" t="s">
        <v>215</v>
      </c>
    </row>
    <row r="101" spans="1:8" ht="28.8" x14ac:dyDescent="0.3">
      <c r="A101" s="34" t="s">
        <v>123</v>
      </c>
      <c r="B101" s="27" t="s">
        <v>124</v>
      </c>
      <c r="C101" s="34">
        <v>396</v>
      </c>
      <c r="D101" s="34" t="s">
        <v>31</v>
      </c>
      <c r="E101" s="15">
        <v>2.95</v>
      </c>
      <c r="F101" s="14">
        <f>IF(ISBLANK(E101),"", PRODUCT(C101,E101))</f>
        <v>1168.2</v>
      </c>
      <c r="G101" s="42" t="s">
        <v>247</v>
      </c>
      <c r="H101" s="31"/>
    </row>
    <row r="102" spans="1:8" ht="409.6" x14ac:dyDescent="0.3">
      <c r="A102" s="34" t="s">
        <v>125</v>
      </c>
      <c r="B102" s="38" t="s">
        <v>196</v>
      </c>
      <c r="C102" s="34"/>
      <c r="D102" s="34"/>
      <c r="E102" s="14"/>
      <c r="F102" s="14"/>
      <c r="G102" s="27"/>
      <c r="H102" s="41" t="s">
        <v>216</v>
      </c>
    </row>
    <row r="103" spans="1:8" ht="28.8" x14ac:dyDescent="0.3">
      <c r="A103" s="34" t="s">
        <v>126</v>
      </c>
      <c r="B103" s="27" t="s">
        <v>127</v>
      </c>
      <c r="C103" s="34">
        <v>360</v>
      </c>
      <c r="D103" s="34" t="s">
        <v>31</v>
      </c>
      <c r="E103" s="15">
        <v>2.5499999999999998</v>
      </c>
      <c r="F103" s="14">
        <f>IF(ISBLANK(E103),"", PRODUCT(C103,E103))</f>
        <v>917.99999999999989</v>
      </c>
      <c r="G103" s="42" t="s">
        <v>248</v>
      </c>
      <c r="H103" s="31"/>
    </row>
    <row r="104" spans="1:8" ht="409.6" x14ac:dyDescent="0.3">
      <c r="A104" s="34" t="s">
        <v>128</v>
      </c>
      <c r="B104" s="38" t="s">
        <v>197</v>
      </c>
      <c r="C104" s="34"/>
      <c r="D104" s="34"/>
      <c r="E104" s="14"/>
      <c r="F104" s="14"/>
      <c r="G104" s="27"/>
      <c r="H104" s="41" t="s">
        <v>217</v>
      </c>
    </row>
    <row r="105" spans="1:8" x14ac:dyDescent="0.3">
      <c r="E105" s="13" t="s">
        <v>32</v>
      </c>
      <c r="F105" s="13">
        <f>IF((COUNT(C95:C104)&lt;&gt;COUNT(F95:F104)),"", ROUND(SUM(F95:F104),2))</f>
        <v>8213.4</v>
      </c>
      <c r="G105" s="28" t="str">
        <f>IF((COUNT(C95:C104)&lt;&gt;COUNT(F95:F104)),"Neužpildytos visų objektų kainos", "")</f>
        <v/>
      </c>
    </row>
    <row r="106" spans="1:8" x14ac:dyDescent="0.3">
      <c r="C106" s="13" t="s">
        <v>33</v>
      </c>
      <c r="D106" s="16">
        <v>5</v>
      </c>
      <c r="E106" s="13" t="s">
        <v>34</v>
      </c>
      <c r="F106" s="13">
        <f>IF(OR(F105="",D106=""),"", ROUND(PRODUCT(D106,F105)/100,2))</f>
        <v>410.67</v>
      </c>
      <c r="G106" s="28" t="str">
        <f>IF(D106="", "Nurodykite taikomą PVM dydį", "")</f>
        <v/>
      </c>
    </row>
    <row r="107" spans="1:8" x14ac:dyDescent="0.3">
      <c r="E107" s="13" t="s">
        <v>35</v>
      </c>
      <c r="F107" s="13">
        <f>IF(ISBLANK(F106), "", ROUND(SUM(F105:F106),2))</f>
        <v>8624.07</v>
      </c>
    </row>
    <row r="113" spans="1:8" ht="28.8" x14ac:dyDescent="0.3">
      <c r="A113" s="35" t="s">
        <v>129</v>
      </c>
      <c r="B113" s="24" t="s">
        <v>130</v>
      </c>
    </row>
    <row r="115" spans="1:8" x14ac:dyDescent="0.3">
      <c r="A115" s="36" t="s">
        <v>22</v>
      </c>
    </row>
    <row r="116" spans="1:8" s="33" customFormat="1" ht="100.8" x14ac:dyDescent="0.3">
      <c r="A116" s="32" t="s">
        <v>23</v>
      </c>
      <c r="B116" s="30" t="s">
        <v>24</v>
      </c>
      <c r="C116" s="32" t="s">
        <v>25</v>
      </c>
      <c r="D116" s="32" t="s">
        <v>26</v>
      </c>
      <c r="E116" s="32" t="s">
        <v>27</v>
      </c>
      <c r="F116" s="32" t="s">
        <v>28</v>
      </c>
      <c r="G116" s="30" t="s">
        <v>29</v>
      </c>
      <c r="H116" s="30" t="s">
        <v>30</v>
      </c>
    </row>
    <row r="117" spans="1:8" ht="28.8" x14ac:dyDescent="0.3">
      <c r="A117" s="32" t="s">
        <v>131</v>
      </c>
      <c r="B117" s="26" t="s">
        <v>132</v>
      </c>
      <c r="C117" s="14"/>
      <c r="D117" s="14"/>
      <c r="E117" s="14"/>
      <c r="F117" s="14"/>
      <c r="G117" s="27"/>
      <c r="H117" s="31"/>
    </row>
    <row r="118" spans="1:8" ht="28.8" x14ac:dyDescent="0.3">
      <c r="A118" s="34" t="s">
        <v>133</v>
      </c>
      <c r="B118" s="27" t="s">
        <v>134</v>
      </c>
      <c r="C118" s="34">
        <v>480</v>
      </c>
      <c r="D118" s="34" t="s">
        <v>31</v>
      </c>
      <c r="E118" s="15">
        <v>7.95</v>
      </c>
      <c r="F118" s="14">
        <f>IF(ISBLANK(E118),"", PRODUCT(C118,E118))</f>
        <v>3816</v>
      </c>
      <c r="G118" s="42" t="s">
        <v>249</v>
      </c>
      <c r="H118" s="31"/>
    </row>
    <row r="119" spans="1:8" ht="288" x14ac:dyDescent="0.3">
      <c r="A119" s="34" t="s">
        <v>135</v>
      </c>
      <c r="B119" s="27" t="s">
        <v>136</v>
      </c>
      <c r="C119" s="34"/>
      <c r="D119" s="34"/>
      <c r="E119" s="14"/>
      <c r="F119" s="14"/>
      <c r="G119" s="27"/>
      <c r="H119" s="41" t="s">
        <v>219</v>
      </c>
    </row>
    <row r="120" spans="1:8" ht="28.8" x14ac:dyDescent="0.3">
      <c r="A120" s="34" t="s">
        <v>137</v>
      </c>
      <c r="B120" s="27" t="s">
        <v>138</v>
      </c>
      <c r="C120" s="34">
        <v>480</v>
      </c>
      <c r="D120" s="34" t="s">
        <v>31</v>
      </c>
      <c r="E120" s="15">
        <v>5.8</v>
      </c>
      <c r="F120" s="14">
        <f>IF(ISBLANK(E120),"", PRODUCT(C120,E120))</f>
        <v>2784</v>
      </c>
      <c r="G120" s="42" t="s">
        <v>250</v>
      </c>
      <c r="H120" s="31"/>
    </row>
    <row r="121" spans="1:8" ht="288" x14ac:dyDescent="0.3">
      <c r="A121" s="34" t="s">
        <v>139</v>
      </c>
      <c r="B121" s="27" t="s">
        <v>140</v>
      </c>
      <c r="C121" s="34"/>
      <c r="D121" s="34"/>
      <c r="E121" s="14"/>
      <c r="F121" s="14"/>
      <c r="G121" s="27"/>
      <c r="H121" s="41" t="s">
        <v>227</v>
      </c>
    </row>
    <row r="122" spans="1:8" ht="28.8" x14ac:dyDescent="0.3">
      <c r="A122" s="34" t="s">
        <v>141</v>
      </c>
      <c r="B122" s="27" t="s">
        <v>142</v>
      </c>
      <c r="C122" s="34">
        <v>480</v>
      </c>
      <c r="D122" s="34" t="s">
        <v>31</v>
      </c>
      <c r="E122" s="15">
        <v>9.8000000000000007</v>
      </c>
      <c r="F122" s="14">
        <f>IF(ISBLANK(E122),"", PRODUCT(C122,E122))</f>
        <v>4704</v>
      </c>
      <c r="G122" s="42" t="s">
        <v>251</v>
      </c>
      <c r="H122" s="31"/>
    </row>
    <row r="123" spans="1:8" ht="288" x14ac:dyDescent="0.3">
      <c r="A123" s="34" t="s">
        <v>143</v>
      </c>
      <c r="B123" s="27" t="s">
        <v>144</v>
      </c>
      <c r="C123" s="34"/>
      <c r="D123" s="34"/>
      <c r="E123" s="14"/>
      <c r="F123" s="14"/>
      <c r="G123" s="27"/>
      <c r="H123" s="41" t="s">
        <v>221</v>
      </c>
    </row>
    <row r="124" spans="1:8" ht="28.8" x14ac:dyDescent="0.3">
      <c r="A124" s="34" t="s">
        <v>145</v>
      </c>
      <c r="B124" s="27" t="s">
        <v>146</v>
      </c>
      <c r="C124" s="34">
        <v>360</v>
      </c>
      <c r="D124" s="34" t="s">
        <v>31</v>
      </c>
      <c r="E124" s="15">
        <v>9.8000000000000007</v>
      </c>
      <c r="F124" s="14">
        <f>IF(ISBLANK(E124),"", PRODUCT(C124,E124))</f>
        <v>3528.0000000000005</v>
      </c>
      <c r="G124" s="42" t="s">
        <v>252</v>
      </c>
      <c r="H124" s="31"/>
    </row>
    <row r="125" spans="1:8" ht="302.39999999999998" x14ac:dyDescent="0.3">
      <c r="A125" s="34" t="s">
        <v>147</v>
      </c>
      <c r="B125" s="27" t="s">
        <v>148</v>
      </c>
      <c r="C125" s="34"/>
      <c r="D125" s="34"/>
      <c r="E125" s="14"/>
      <c r="F125" s="14"/>
      <c r="G125" s="27"/>
      <c r="H125" s="41" t="s">
        <v>222</v>
      </c>
    </row>
    <row r="126" spans="1:8" ht="28.8" x14ac:dyDescent="0.3">
      <c r="A126" s="34" t="s">
        <v>149</v>
      </c>
      <c r="B126" s="27" t="s">
        <v>150</v>
      </c>
      <c r="C126" s="34">
        <v>480</v>
      </c>
      <c r="D126" s="34" t="s">
        <v>31</v>
      </c>
      <c r="E126" s="15">
        <v>8.5</v>
      </c>
      <c r="F126" s="14">
        <f>IF(ISBLANK(E126),"", PRODUCT(C126,E126))</f>
        <v>4080</v>
      </c>
      <c r="G126" s="42" t="s">
        <v>253</v>
      </c>
      <c r="H126" s="31"/>
    </row>
    <row r="127" spans="1:8" ht="288" x14ac:dyDescent="0.3">
      <c r="A127" s="34" t="s">
        <v>151</v>
      </c>
      <c r="B127" s="27" t="s">
        <v>152</v>
      </c>
      <c r="C127" s="34"/>
      <c r="D127" s="34"/>
      <c r="E127" s="14"/>
      <c r="F127" s="14"/>
      <c r="G127" s="27"/>
      <c r="H127" s="41" t="s">
        <v>226</v>
      </c>
    </row>
    <row r="128" spans="1:8" ht="28.8" x14ac:dyDescent="0.3">
      <c r="A128" s="34" t="s">
        <v>153</v>
      </c>
      <c r="B128" s="27" t="s">
        <v>154</v>
      </c>
      <c r="C128" s="34">
        <v>480</v>
      </c>
      <c r="D128" s="34" t="s">
        <v>31</v>
      </c>
      <c r="E128" s="15">
        <v>5.6</v>
      </c>
      <c r="F128" s="14">
        <f>IF(ISBLANK(E128),"", PRODUCT(C128,E128))</f>
        <v>2688</v>
      </c>
      <c r="G128" s="42" t="s">
        <v>254</v>
      </c>
      <c r="H128" s="31"/>
    </row>
    <row r="129" spans="1:8" ht="288" x14ac:dyDescent="0.3">
      <c r="A129" s="34" t="s">
        <v>155</v>
      </c>
      <c r="B129" s="27" t="s">
        <v>156</v>
      </c>
      <c r="C129" s="34"/>
      <c r="D129" s="34"/>
      <c r="E129" s="14"/>
      <c r="F129" s="14"/>
      <c r="G129" s="27"/>
      <c r="H129" s="41" t="s">
        <v>220</v>
      </c>
    </row>
    <row r="130" spans="1:8" ht="28.8" x14ac:dyDescent="0.3">
      <c r="A130" s="34" t="s">
        <v>157</v>
      </c>
      <c r="B130" s="27" t="s">
        <v>158</v>
      </c>
      <c r="C130" s="34">
        <v>480</v>
      </c>
      <c r="D130" s="34" t="s">
        <v>31</v>
      </c>
      <c r="E130" s="15">
        <v>8.5</v>
      </c>
      <c r="F130" s="14">
        <f>IF(ISBLANK(E130),"", PRODUCT(C130,E130))</f>
        <v>4080</v>
      </c>
      <c r="G130" s="42" t="s">
        <v>255</v>
      </c>
      <c r="H130" s="31"/>
    </row>
    <row r="131" spans="1:8" ht="302.39999999999998" x14ac:dyDescent="0.3">
      <c r="A131" s="34" t="s">
        <v>159</v>
      </c>
      <c r="B131" s="27" t="s">
        <v>160</v>
      </c>
      <c r="C131" s="34"/>
      <c r="D131" s="34"/>
      <c r="E131" s="14"/>
      <c r="F131" s="14"/>
      <c r="G131" s="27"/>
      <c r="H131" s="41" t="s">
        <v>223</v>
      </c>
    </row>
    <row r="132" spans="1:8" ht="28.8" x14ac:dyDescent="0.3">
      <c r="A132" s="34" t="s">
        <v>161</v>
      </c>
      <c r="B132" s="27" t="s">
        <v>42</v>
      </c>
      <c r="C132" s="34">
        <v>480</v>
      </c>
      <c r="D132" s="34" t="s">
        <v>31</v>
      </c>
      <c r="E132" s="15">
        <v>5.6</v>
      </c>
      <c r="F132" s="14">
        <f>IF(ISBLANK(E132),"", PRODUCT(C132,E132))</f>
        <v>2688</v>
      </c>
      <c r="G132" s="42" t="s">
        <v>256</v>
      </c>
      <c r="H132" s="31"/>
    </row>
    <row r="133" spans="1:8" ht="288" x14ac:dyDescent="0.3">
      <c r="A133" s="34" t="s">
        <v>162</v>
      </c>
      <c r="B133" s="27" t="s">
        <v>163</v>
      </c>
      <c r="C133" s="34"/>
      <c r="D133" s="34"/>
      <c r="E133" s="14"/>
      <c r="F133" s="14"/>
      <c r="G133" s="27"/>
      <c r="H133" s="41" t="s">
        <v>224</v>
      </c>
    </row>
    <row r="134" spans="1:8" ht="28.8" x14ac:dyDescent="0.3">
      <c r="A134" s="34" t="s">
        <v>164</v>
      </c>
      <c r="B134" s="27" t="s">
        <v>39</v>
      </c>
      <c r="C134" s="34">
        <v>480</v>
      </c>
      <c r="D134" s="34" t="s">
        <v>31</v>
      </c>
      <c r="E134" s="15">
        <v>5.6</v>
      </c>
      <c r="F134" s="14">
        <f>IF(ISBLANK(E134),"", PRODUCT(C134,E134))</f>
        <v>2688</v>
      </c>
      <c r="G134" s="42" t="s">
        <v>257</v>
      </c>
      <c r="H134" s="31"/>
    </row>
    <row r="135" spans="1:8" ht="288" x14ac:dyDescent="0.3">
      <c r="A135" s="34" t="s">
        <v>165</v>
      </c>
      <c r="B135" s="27" t="s">
        <v>166</v>
      </c>
      <c r="C135" s="34"/>
      <c r="D135" s="34"/>
      <c r="E135" s="14"/>
      <c r="F135" s="14"/>
      <c r="G135" s="27"/>
      <c r="H135" s="41" t="s">
        <v>225</v>
      </c>
    </row>
    <row r="136" spans="1:8" x14ac:dyDescent="0.3">
      <c r="E136" s="13" t="s">
        <v>32</v>
      </c>
      <c r="F136" s="13">
        <f>IF((COUNT(C118:C135)&lt;&gt;COUNT(F118:F135)),"", ROUND(SUM(F118:F135),2))</f>
        <v>31056</v>
      </c>
      <c r="G136" s="28" t="str">
        <f>IF((COUNT(C118:C135)&lt;&gt;COUNT(F118:F135)),"Neužpildytos visų objektų kainos", "")</f>
        <v/>
      </c>
    </row>
    <row r="137" spans="1:8" x14ac:dyDescent="0.3">
      <c r="C137" s="13" t="s">
        <v>33</v>
      </c>
      <c r="D137" s="16">
        <v>5</v>
      </c>
      <c r="E137" s="13" t="s">
        <v>34</v>
      </c>
      <c r="F137" s="13">
        <f>IF(OR(F136="",D137=""),"", ROUND(PRODUCT(D137,F136)/100,2))</f>
        <v>1552.8</v>
      </c>
      <c r="G137" s="28" t="str">
        <f>IF(D137="", "Nurodykite taikomą PVM dydį", "")</f>
        <v/>
      </c>
    </row>
    <row r="138" spans="1:8" x14ac:dyDescent="0.3">
      <c r="E138" s="13" t="s">
        <v>35</v>
      </c>
      <c r="F138" s="13">
        <f>IF(ISBLANK(F137), "", ROUND(SUM(F136:F137),2))</f>
        <v>32608.799999999999</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90" t="s">
        <v>167</v>
      </c>
      <c r="B2" s="45"/>
      <c r="C2" s="45"/>
      <c r="D2" s="45"/>
      <c r="E2" s="45"/>
      <c r="F2" s="45"/>
      <c r="G2" s="45"/>
      <c r="H2" s="45"/>
      <c r="I2" s="45"/>
      <c r="J2" s="45"/>
      <c r="K2" s="45"/>
    </row>
    <row r="3" spans="1:11" x14ac:dyDescent="0.3">
      <c r="A3" s="45"/>
      <c r="B3" s="45"/>
      <c r="C3" s="45"/>
      <c r="D3" s="45"/>
      <c r="E3" s="45"/>
      <c r="F3" s="45"/>
      <c r="G3" s="45"/>
      <c r="H3" s="45"/>
      <c r="I3" s="45"/>
      <c r="J3" s="45"/>
      <c r="K3" s="45"/>
    </row>
    <row r="4" spans="1:11" ht="16.2" customHeight="1" thickBot="1" x14ac:dyDescent="0.35">
      <c r="A4" s="6"/>
      <c r="B4" s="6"/>
      <c r="C4" s="6"/>
      <c r="D4" s="6"/>
      <c r="E4" s="6"/>
      <c r="F4" s="6"/>
      <c r="G4" s="6"/>
      <c r="H4" s="6"/>
      <c r="I4" s="6"/>
      <c r="J4" s="6"/>
    </row>
    <row r="5" spans="1:11" ht="48" customHeight="1" x14ac:dyDescent="0.3">
      <c r="A5" s="72" t="s">
        <v>168</v>
      </c>
      <c r="B5" s="66"/>
      <c r="C5" s="64" t="s">
        <v>169</v>
      </c>
      <c r="D5" s="65"/>
      <c r="E5" s="66"/>
      <c r="F5" s="64" t="s">
        <v>170</v>
      </c>
      <c r="G5" s="65"/>
      <c r="H5" s="66"/>
      <c r="I5" s="64" t="s">
        <v>171</v>
      </c>
      <c r="J5" s="66"/>
      <c r="K5" s="8" t="s">
        <v>172</v>
      </c>
    </row>
    <row r="6" spans="1:11" ht="49.2" customHeight="1" x14ac:dyDescent="0.3">
      <c r="A6" s="63"/>
      <c r="B6" s="53"/>
      <c r="C6" s="61"/>
      <c r="D6" s="62"/>
      <c r="E6" s="53"/>
      <c r="F6" s="61"/>
      <c r="G6" s="62"/>
      <c r="H6" s="53"/>
      <c r="I6" s="61"/>
      <c r="J6" s="53"/>
      <c r="K6" s="17"/>
    </row>
    <row r="7" spans="1:11" ht="49.2" customHeight="1" x14ac:dyDescent="0.3">
      <c r="A7" s="63"/>
      <c r="B7" s="53"/>
      <c r="C7" s="61"/>
      <c r="D7" s="62"/>
      <c r="E7" s="53"/>
      <c r="F7" s="61"/>
      <c r="G7" s="62"/>
      <c r="H7" s="53"/>
      <c r="I7" s="61"/>
      <c r="J7" s="53"/>
      <c r="K7" s="17"/>
    </row>
    <row r="8" spans="1:11" ht="49.2" customHeight="1" x14ac:dyDescent="0.3">
      <c r="A8" s="63"/>
      <c r="B8" s="53"/>
      <c r="C8" s="61"/>
      <c r="D8" s="62"/>
      <c r="E8" s="53"/>
      <c r="F8" s="61"/>
      <c r="G8" s="62"/>
      <c r="H8" s="53"/>
      <c r="I8" s="61"/>
      <c r="J8" s="53"/>
      <c r="K8" s="17"/>
    </row>
    <row r="9" spans="1:11" ht="49.2" customHeight="1" x14ac:dyDescent="0.3">
      <c r="A9" s="63"/>
      <c r="B9" s="53"/>
      <c r="C9" s="61"/>
      <c r="D9" s="62"/>
      <c r="E9" s="53"/>
      <c r="F9" s="61"/>
      <c r="G9" s="62"/>
      <c r="H9" s="53"/>
      <c r="I9" s="61"/>
      <c r="J9" s="53"/>
      <c r="K9" s="17"/>
    </row>
    <row r="10" spans="1:11" ht="49.2" customHeight="1" x14ac:dyDescent="0.3">
      <c r="A10" s="63"/>
      <c r="B10" s="53"/>
      <c r="C10" s="61"/>
      <c r="D10" s="62"/>
      <c r="E10" s="53"/>
      <c r="F10" s="61"/>
      <c r="G10" s="62"/>
      <c r="H10" s="53"/>
      <c r="I10" s="61"/>
      <c r="J10" s="53"/>
      <c r="K10" s="17"/>
    </row>
    <row r="11" spans="1:11" ht="49.2" customHeight="1" x14ac:dyDescent="0.3">
      <c r="A11" s="63"/>
      <c r="B11" s="53"/>
      <c r="C11" s="61"/>
      <c r="D11" s="62"/>
      <c r="E11" s="53"/>
      <c r="F11" s="61"/>
      <c r="G11" s="62"/>
      <c r="H11" s="53"/>
      <c r="I11" s="61"/>
      <c r="J11" s="53"/>
      <c r="K11" s="17"/>
    </row>
    <row r="12" spans="1:11" ht="49.2" customHeight="1" x14ac:dyDescent="0.3">
      <c r="A12" s="63"/>
      <c r="B12" s="53"/>
      <c r="C12" s="61"/>
      <c r="D12" s="62"/>
      <c r="E12" s="53"/>
      <c r="F12" s="61"/>
      <c r="G12" s="62"/>
      <c r="H12" s="53"/>
      <c r="I12" s="61"/>
      <c r="J12" s="53"/>
      <c r="K12" s="17"/>
    </row>
    <row r="13" spans="1:11" ht="49.2" customHeight="1" x14ac:dyDescent="0.3">
      <c r="A13" s="63"/>
      <c r="B13" s="53"/>
      <c r="C13" s="61"/>
      <c r="D13" s="62"/>
      <c r="E13" s="53"/>
      <c r="F13" s="61"/>
      <c r="G13" s="62"/>
      <c r="H13" s="53"/>
      <c r="I13" s="61"/>
      <c r="J13" s="53"/>
      <c r="K13" s="17"/>
    </row>
    <row r="14" spans="1:11" ht="49.2" customHeight="1" x14ac:dyDescent="0.3">
      <c r="A14" s="63"/>
      <c r="B14" s="53"/>
      <c r="C14" s="61"/>
      <c r="D14" s="62"/>
      <c r="E14" s="53"/>
      <c r="F14" s="61"/>
      <c r="G14" s="62"/>
      <c r="H14" s="53"/>
      <c r="I14" s="61"/>
      <c r="J14" s="53"/>
      <c r="K14" s="17"/>
    </row>
    <row r="15" spans="1:11" ht="48" customHeight="1" thickBot="1" x14ac:dyDescent="0.35">
      <c r="A15" s="78"/>
      <c r="B15" s="71"/>
      <c r="C15" s="69"/>
      <c r="D15" s="70"/>
      <c r="E15" s="71"/>
      <c r="F15" s="69"/>
      <c r="G15" s="70"/>
      <c r="H15" s="71"/>
      <c r="I15" s="69"/>
      <c r="J15" s="71"/>
      <c r="K15" s="18"/>
    </row>
    <row r="16" spans="1:11" ht="19.05" customHeight="1" x14ac:dyDescent="0.3">
      <c r="A16" s="9"/>
      <c r="B16" s="9"/>
      <c r="C16" s="9"/>
      <c r="D16" s="9"/>
      <c r="E16" s="9"/>
      <c r="F16" s="9"/>
      <c r="G16" s="9"/>
      <c r="H16" s="9"/>
      <c r="I16" s="9"/>
      <c r="J16" s="9"/>
      <c r="K16" s="10"/>
    </row>
    <row r="17" spans="1:11" ht="49.2" customHeight="1" x14ac:dyDescent="0.3">
      <c r="A17" s="89" t="s">
        <v>173</v>
      </c>
      <c r="B17" s="45"/>
      <c r="C17" s="45"/>
      <c r="D17" s="45"/>
      <c r="E17" s="45"/>
      <c r="F17" s="45"/>
      <c r="G17" s="45"/>
      <c r="H17" s="45"/>
      <c r="I17" s="45"/>
      <c r="J17" s="45"/>
      <c r="K17" s="45"/>
    </row>
    <row r="18" spans="1:11" ht="16.2" customHeight="1" thickBot="1" x14ac:dyDescent="0.35">
      <c r="A18" s="9"/>
      <c r="B18" s="9"/>
      <c r="C18" s="9"/>
      <c r="D18" s="9"/>
      <c r="E18" s="9"/>
      <c r="F18" s="9"/>
      <c r="G18" s="9"/>
      <c r="H18" s="9"/>
      <c r="I18" s="9"/>
      <c r="J18" s="9"/>
      <c r="K18" s="10"/>
    </row>
    <row r="19" spans="1:11" ht="49.2" customHeight="1" x14ac:dyDescent="0.3">
      <c r="A19" s="72" t="s">
        <v>24</v>
      </c>
      <c r="B19" s="66"/>
      <c r="C19" s="64" t="s">
        <v>169</v>
      </c>
      <c r="D19" s="65"/>
      <c r="E19" s="66"/>
      <c r="F19" s="64" t="s">
        <v>174</v>
      </c>
      <c r="G19" s="65"/>
      <c r="H19" s="66"/>
      <c r="I19" s="76" t="s">
        <v>171</v>
      </c>
      <c r="J19" s="77"/>
      <c r="K19" s="10"/>
    </row>
    <row r="20" spans="1:11" ht="49.2" customHeight="1" x14ac:dyDescent="0.3">
      <c r="A20" s="63"/>
      <c r="B20" s="53"/>
      <c r="C20" s="61"/>
      <c r="D20" s="62"/>
      <c r="E20" s="53"/>
      <c r="F20" s="61"/>
      <c r="G20" s="62"/>
      <c r="H20" s="53"/>
      <c r="I20" s="67"/>
      <c r="J20" s="68"/>
      <c r="K20" s="10"/>
    </row>
    <row r="21" spans="1:11" ht="49.2" customHeight="1" x14ac:dyDescent="0.3">
      <c r="A21" s="63"/>
      <c r="B21" s="53"/>
      <c r="C21" s="61"/>
      <c r="D21" s="62"/>
      <c r="E21" s="53"/>
      <c r="F21" s="61"/>
      <c r="G21" s="62"/>
      <c r="H21" s="53"/>
      <c r="I21" s="67"/>
      <c r="J21" s="68"/>
      <c r="K21" s="10"/>
    </row>
    <row r="22" spans="1:11" ht="49.2" customHeight="1" x14ac:dyDescent="0.3">
      <c r="A22" s="63"/>
      <c r="B22" s="53"/>
      <c r="C22" s="61"/>
      <c r="D22" s="62"/>
      <c r="E22" s="53"/>
      <c r="F22" s="61"/>
      <c r="G22" s="62"/>
      <c r="H22" s="53"/>
      <c r="I22" s="67"/>
      <c r="J22" s="68"/>
      <c r="K22" s="10"/>
    </row>
    <row r="23" spans="1:11" ht="49.2" customHeight="1" x14ac:dyDescent="0.3">
      <c r="A23" s="63"/>
      <c r="B23" s="53"/>
      <c r="C23" s="61"/>
      <c r="D23" s="62"/>
      <c r="E23" s="53"/>
      <c r="F23" s="61"/>
      <c r="G23" s="62"/>
      <c r="H23" s="53"/>
      <c r="I23" s="67"/>
      <c r="J23" s="68"/>
      <c r="K23" s="10"/>
    </row>
    <row r="24" spans="1:11" ht="49.2" customHeight="1" x14ac:dyDescent="0.3">
      <c r="A24" s="63"/>
      <c r="B24" s="53"/>
      <c r="C24" s="61"/>
      <c r="D24" s="62"/>
      <c r="E24" s="53"/>
      <c r="F24" s="61"/>
      <c r="G24" s="62"/>
      <c r="H24" s="53"/>
      <c r="I24" s="67"/>
      <c r="J24" s="68"/>
      <c r="K24" s="10"/>
    </row>
    <row r="25" spans="1:11" ht="49.2" customHeight="1" x14ac:dyDescent="0.3">
      <c r="A25" s="63"/>
      <c r="B25" s="53"/>
      <c r="C25" s="61"/>
      <c r="D25" s="62"/>
      <c r="E25" s="53"/>
      <c r="F25" s="61"/>
      <c r="G25" s="62"/>
      <c r="H25" s="53"/>
      <c r="I25" s="67"/>
      <c r="J25" s="68"/>
      <c r="K25" s="10"/>
    </row>
    <row r="26" spans="1:11" ht="49.2" customHeight="1" x14ac:dyDescent="0.3">
      <c r="A26" s="63"/>
      <c r="B26" s="53"/>
      <c r="C26" s="61"/>
      <c r="D26" s="62"/>
      <c r="E26" s="53"/>
      <c r="F26" s="61"/>
      <c r="G26" s="62"/>
      <c r="H26" s="53"/>
      <c r="I26" s="67"/>
      <c r="J26" s="68"/>
      <c r="K26" s="10"/>
    </row>
    <row r="27" spans="1:11" ht="49.2" customHeight="1" x14ac:dyDescent="0.3">
      <c r="A27" s="63"/>
      <c r="B27" s="53"/>
      <c r="C27" s="61"/>
      <c r="D27" s="62"/>
      <c r="E27" s="53"/>
      <c r="F27" s="61"/>
      <c r="G27" s="62"/>
      <c r="H27" s="53"/>
      <c r="I27" s="67"/>
      <c r="J27" s="68"/>
      <c r="K27" s="10"/>
    </row>
    <row r="28" spans="1:11" ht="49.2" customHeight="1" x14ac:dyDescent="0.3">
      <c r="A28" s="63"/>
      <c r="B28" s="53"/>
      <c r="C28" s="61"/>
      <c r="D28" s="62"/>
      <c r="E28" s="53"/>
      <c r="F28" s="61"/>
      <c r="G28" s="62"/>
      <c r="H28" s="53"/>
      <c r="I28" s="67"/>
      <c r="J28" s="68"/>
      <c r="K28" s="10"/>
    </row>
    <row r="29" spans="1:11" ht="49.2" customHeight="1" x14ac:dyDescent="0.3">
      <c r="A29" s="63"/>
      <c r="B29" s="53"/>
      <c r="C29" s="61"/>
      <c r="D29" s="62"/>
      <c r="E29" s="53"/>
      <c r="F29" s="61"/>
      <c r="G29" s="62"/>
      <c r="H29" s="53"/>
      <c r="I29" s="67"/>
      <c r="J29" s="68"/>
      <c r="K29" s="10"/>
    </row>
    <row r="31" spans="1:11" ht="33" customHeight="1" x14ac:dyDescent="0.3">
      <c r="A31" s="83"/>
      <c r="B31" s="45"/>
      <c r="C31" s="45"/>
      <c r="D31" s="45"/>
      <c r="E31" s="45"/>
      <c r="F31" s="45"/>
      <c r="G31" s="45"/>
      <c r="H31" s="45"/>
      <c r="I31" s="45"/>
      <c r="J31" s="45"/>
    </row>
    <row r="33" spans="1:10" ht="16.2" customHeight="1" x14ac:dyDescent="0.3">
      <c r="A33" s="73" t="s">
        <v>175</v>
      </c>
      <c r="B33" s="45"/>
      <c r="C33" s="45"/>
      <c r="D33" s="45"/>
      <c r="E33" s="45"/>
      <c r="F33" s="45"/>
      <c r="G33" s="45"/>
      <c r="H33" s="45"/>
      <c r="I33" s="45"/>
      <c r="J33" s="45"/>
    </row>
    <row r="34" spans="1:10" ht="16.2" customHeight="1" thickBot="1" x14ac:dyDescent="0.35"/>
    <row r="35" spans="1:10" ht="16.2" customHeight="1" x14ac:dyDescent="0.3">
      <c r="A35" s="7" t="s">
        <v>23</v>
      </c>
      <c r="B35" s="81" t="s">
        <v>176</v>
      </c>
      <c r="C35" s="65"/>
      <c r="D35" s="65"/>
      <c r="E35" s="65"/>
      <c r="F35" s="65"/>
      <c r="G35" s="66"/>
      <c r="H35" s="82" t="s">
        <v>177</v>
      </c>
      <c r="I35" s="65"/>
      <c r="J35" s="77"/>
    </row>
    <row r="36" spans="1:10" ht="48" customHeight="1" x14ac:dyDescent="0.3">
      <c r="A36" s="19" t="s">
        <v>178</v>
      </c>
      <c r="B36" s="75" t="s">
        <v>179</v>
      </c>
      <c r="C36" s="62"/>
      <c r="D36" s="62"/>
      <c r="E36" s="62"/>
      <c r="F36" s="62"/>
      <c r="G36" s="53"/>
      <c r="H36" s="79"/>
      <c r="I36" s="62"/>
      <c r="J36" s="68"/>
    </row>
    <row r="37" spans="1:10" ht="48" customHeight="1" x14ac:dyDescent="0.3">
      <c r="A37" s="19" t="s">
        <v>180</v>
      </c>
      <c r="B37" s="75" t="s">
        <v>181</v>
      </c>
      <c r="C37" s="62"/>
      <c r="D37" s="62"/>
      <c r="E37" s="62"/>
      <c r="F37" s="62"/>
      <c r="G37" s="53"/>
      <c r="H37" s="79"/>
      <c r="I37" s="62"/>
      <c r="J37" s="68"/>
    </row>
    <row r="38" spans="1:10" ht="48" customHeight="1" x14ac:dyDescent="0.3">
      <c r="A38" s="19" t="s">
        <v>182</v>
      </c>
      <c r="B38" s="75" t="s">
        <v>183</v>
      </c>
      <c r="C38" s="62"/>
      <c r="D38" s="62"/>
      <c r="E38" s="62"/>
      <c r="F38" s="62"/>
      <c r="G38" s="53"/>
      <c r="H38" s="79"/>
      <c r="I38" s="62"/>
      <c r="J38" s="68"/>
    </row>
    <row r="39" spans="1:10" ht="48" customHeight="1" x14ac:dyDescent="0.3">
      <c r="A39" s="19" t="s">
        <v>184</v>
      </c>
      <c r="B39" s="75" t="s">
        <v>185</v>
      </c>
      <c r="C39" s="62"/>
      <c r="D39" s="62"/>
      <c r="E39" s="62"/>
      <c r="F39" s="62"/>
      <c r="G39" s="53"/>
      <c r="H39" s="79"/>
      <c r="I39" s="62"/>
      <c r="J39" s="68"/>
    </row>
    <row r="40" spans="1:10" ht="48" customHeight="1" x14ac:dyDescent="0.3">
      <c r="A40" s="20"/>
      <c r="B40" s="80"/>
      <c r="C40" s="62"/>
      <c r="D40" s="62"/>
      <c r="E40" s="62"/>
      <c r="F40" s="62"/>
      <c r="G40" s="53"/>
      <c r="H40" s="79"/>
      <c r="I40" s="62"/>
      <c r="J40" s="68"/>
    </row>
    <row r="41" spans="1:10" ht="48" customHeight="1" x14ac:dyDescent="0.3">
      <c r="A41" s="20"/>
      <c r="B41" s="80"/>
      <c r="C41" s="62"/>
      <c r="D41" s="62"/>
      <c r="E41" s="62"/>
      <c r="F41" s="62"/>
      <c r="G41" s="53"/>
      <c r="H41" s="79"/>
      <c r="I41" s="62"/>
      <c r="J41" s="68"/>
    </row>
    <row r="42" spans="1:10" ht="48" customHeight="1" x14ac:dyDescent="0.3">
      <c r="A42" s="20"/>
      <c r="B42" s="80"/>
      <c r="C42" s="62"/>
      <c r="D42" s="62"/>
      <c r="E42" s="62"/>
      <c r="F42" s="62"/>
      <c r="G42" s="53"/>
      <c r="H42" s="79"/>
      <c r="I42" s="62"/>
      <c r="J42" s="68"/>
    </row>
    <row r="43" spans="1:10" ht="48" customHeight="1" x14ac:dyDescent="0.3">
      <c r="A43" s="20"/>
      <c r="B43" s="80"/>
      <c r="C43" s="62"/>
      <c r="D43" s="62"/>
      <c r="E43" s="62"/>
      <c r="F43" s="62"/>
      <c r="G43" s="53"/>
      <c r="H43" s="79"/>
      <c r="I43" s="62"/>
      <c r="J43" s="68"/>
    </row>
    <row r="44" spans="1:10" ht="48" customHeight="1" x14ac:dyDescent="0.3">
      <c r="A44" s="20"/>
      <c r="B44" s="80"/>
      <c r="C44" s="62"/>
      <c r="D44" s="62"/>
      <c r="E44" s="62"/>
      <c r="F44" s="62"/>
      <c r="G44" s="53"/>
      <c r="H44" s="79"/>
      <c r="I44" s="62"/>
      <c r="J44" s="68"/>
    </row>
    <row r="45" spans="1:10" ht="48" customHeight="1" x14ac:dyDescent="0.3">
      <c r="A45" s="20"/>
      <c r="B45" s="80"/>
      <c r="C45" s="62"/>
      <c r="D45" s="62"/>
      <c r="E45" s="62"/>
      <c r="F45" s="62"/>
      <c r="G45" s="53"/>
      <c r="H45" s="79"/>
      <c r="I45" s="62"/>
      <c r="J45" s="68"/>
    </row>
    <row r="46" spans="1:10" ht="49.2" customHeight="1" thickBot="1" x14ac:dyDescent="0.35">
      <c r="A46" s="21"/>
      <c r="B46" s="84"/>
      <c r="C46" s="70"/>
      <c r="D46" s="70"/>
      <c r="E46" s="70"/>
      <c r="F46" s="70"/>
      <c r="G46" s="71"/>
      <c r="H46" s="85"/>
      <c r="I46" s="86"/>
      <c r="J46" s="87"/>
    </row>
    <row r="48" spans="1:10" ht="102" customHeight="1" x14ac:dyDescent="0.3">
      <c r="A48" s="83" t="s">
        <v>186</v>
      </c>
      <c r="B48" s="45"/>
      <c r="C48" s="45"/>
      <c r="D48" s="45"/>
      <c r="E48" s="45"/>
      <c r="F48" s="45"/>
      <c r="G48" s="45"/>
      <c r="H48" s="45"/>
      <c r="I48" s="45"/>
      <c r="J48" s="45"/>
    </row>
    <row r="51" spans="1:10" x14ac:dyDescent="0.3">
      <c r="A51" s="88" t="s">
        <v>187</v>
      </c>
      <c r="B51" s="45"/>
      <c r="C51" s="45"/>
      <c r="D51" s="45"/>
      <c r="E51" s="74"/>
      <c r="F51" s="45"/>
      <c r="G51" s="45"/>
      <c r="H51" s="45"/>
      <c r="I51" s="45"/>
      <c r="J51" s="45"/>
    </row>
    <row r="53" spans="1:10" x14ac:dyDescent="0.3">
      <c r="A53" s="88" t="s">
        <v>188</v>
      </c>
      <c r="B53" s="45"/>
      <c r="C53" s="45"/>
      <c r="D53" s="45"/>
      <c r="E53" s="74"/>
      <c r="F53" s="45"/>
      <c r="G53" s="45"/>
      <c r="H53" s="45"/>
      <c r="I53" s="45"/>
      <c r="J53" s="45"/>
    </row>
    <row r="100" spans="1:1" ht="15.6" x14ac:dyDescent="0.3">
      <c r="A100" t="s">
        <v>189</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FZJ6XTJY6WQ3-1352427771-482432</_dlc_DocId>
    <_dlc_DocIdUrl xmlns="f401bc6b-16ae-4eec-874e-4b24bc321f82">
      <Url>https://bbraun.sharepoint.com/sites/bbraun_eis_ltmedical/_layouts/15/DocIdRedir.aspx?ID=FZJ6XTJY6WQ3-1352427771-482432</Url>
      <Description>FZJ6XTJY6WQ3-1352427771-482432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cc611ce683b6f64e79f59f08d5653ba0">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c240df5051ab6f9507dbb4e093de6476"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80FA6C-88DA-4275-BD7B-864A3D879761}">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C69AF8BA-073A-44A4-AC76-1FC124D07BDB}">
  <ds:schemaRefs>
    <ds:schemaRef ds:uri="http://schemas.microsoft.com/sharepoint/v3/contenttype/forms"/>
  </ds:schemaRefs>
</ds:datastoreItem>
</file>

<file path=customXml/itemProps3.xml><?xml version="1.0" encoding="utf-8"?>
<ds:datastoreItem xmlns:ds="http://schemas.openxmlformats.org/officeDocument/2006/customXml" ds:itemID="{A334CF8B-14CA-48D6-8453-8493AA0DEB3F}">
  <ds:schemaRefs>
    <ds:schemaRef ds:uri="http://schemas.microsoft.com/sharepoint/events"/>
  </ds:schemaRefs>
</ds:datastoreItem>
</file>

<file path=customXml/itemProps4.xml><?xml version="1.0" encoding="utf-8"?>
<ds:datastoreItem xmlns:ds="http://schemas.openxmlformats.org/officeDocument/2006/customXml" ds:itemID="{5A286671-5C27-4099-9BF8-CA5C68F2EC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2026-01-07T11:56:28Z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2025-10-13T08:13:33Z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613ca2e0-e58d-40bf-b390-b57ecc34b100</vt:lpwstr>
  </property>
  <property fmtid="{D5CDD505-2E9C-101B-9397-08002B2CF9AE}" pid="8" name="MSIP_Label_a8de25a8-ef47-40a7-b7ec-c38f3edc2acf_ContentBits">
    <vt:lpwstr>0</vt:lpwstr>
  </property>
  <property fmtid="{D5CDD505-2E9C-101B-9397-08002B2CF9AE}" pid="9" name="MSIP_Label_a8de25a8-ef47-40a7-b7ec-c38f3edc2acf_Tag">
    <vt:lpwstr>10, 3, 0, 1</vt:lpwstr>
  </property>
  <property fmtid="{D5CDD505-2E9C-101B-9397-08002B2CF9AE}" pid="10" name="ContentTypeId">
    <vt:lpwstr>0x0101005BF0F1A8739DF147BC4266312D07E72D</vt:lpwstr>
  </property>
  <property fmtid="{D5CDD505-2E9C-101B-9397-08002B2CF9AE}" pid="11" name="_dlc_DocIdItemGuid">
    <vt:lpwstr>ea0b723d-1375-4a05-a010-0c923fa4379c</vt:lpwstr>
  </property>
  <property fmtid="{D5CDD505-2E9C-101B-9397-08002B2CF9AE}" pid="12" name="MediaServiceImageTags">
    <vt:lpwstr/>
  </property>
  <property fmtid="{D5CDD505-2E9C-101B-9397-08002B2CF9AE}" pid="13" name="EISColCountry">
    <vt:lpwstr/>
  </property>
  <property fmtid="{D5CDD505-2E9C-101B-9397-08002B2CF9AE}" pid="14" name="EISColDivision">
    <vt:lpwstr/>
  </property>
</Properties>
</file>