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grid-my.sharepoint.com/personal/rita_kubiliene_litgrid_eu/Documents/Documents/PROJEKTAI/2025.10.20 Žinybinio telefoninio ryšio paslaugos/"/>
    </mc:Choice>
  </mc:AlternateContent>
  <xr:revisionPtr revIDLastSave="1" documentId="13_ncr:1_{087A148F-B53A-488A-9A6A-E33B106B053D}" xr6:coauthVersionLast="47" xr6:coauthVersionMax="47" xr10:uidLastSave="{2D7EF36C-A678-4136-A6AF-A45AC9A5C892}"/>
  <bookViews>
    <workbookView minimized="1" xWindow="1900" yWindow="1900" windowWidth="14400" windowHeight="7270" xr2:uid="{0460502C-7E43-4F03-9332-0A29BC6B2DCA}"/>
  </bookViews>
  <sheets>
    <sheet name="for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35" i="1"/>
  <c r="C35" i="1"/>
  <c r="F95" i="1" l="1"/>
  <c r="F94" i="1"/>
  <c r="D75" i="1"/>
  <c r="F87" i="1" s="1"/>
  <c r="C75" i="1"/>
  <c r="D87" i="1" s="1"/>
  <c r="D64" i="1"/>
  <c r="F86" i="1" s="1"/>
  <c r="C64" i="1"/>
  <c r="D86" i="1" s="1"/>
  <c r="D54" i="1"/>
  <c r="F85" i="1" s="1"/>
  <c r="C54" i="1"/>
  <c r="D85" i="1" s="1"/>
  <c r="F84" i="1"/>
  <c r="C43" i="1"/>
  <c r="D84" i="1" s="1"/>
  <c r="F83" i="1"/>
  <c r="F96" i="1" l="1"/>
  <c r="H84" i="1"/>
  <c r="H85" i="1"/>
  <c r="H86" i="1"/>
  <c r="H83" i="1"/>
  <c r="H87" i="1"/>
  <c r="H88" i="1" l="1"/>
  <c r="F99" i="1" s="1"/>
</calcChain>
</file>

<file path=xl/sharedStrings.xml><?xml version="1.0" encoding="utf-8"?>
<sst xmlns="http://schemas.openxmlformats.org/spreadsheetml/2006/main" count="137" uniqueCount="94">
  <si>
    <t>Pasiūlymo metu Paslaugų teikėjas 1-5 lentelėse turi nurodyti skambučio sujungimo  ir pokalbio kainas, bei paskaičiuoti vidutines vertes.</t>
  </si>
  <si>
    <t>Eil. Nr.</t>
  </si>
  <si>
    <t>Skambučiai į ES šalis</t>
  </si>
  <si>
    <t xml:space="preserve">EUR be PVM </t>
  </si>
  <si>
    <t>(pildoma pasiūlymo metu)</t>
  </si>
  <si>
    <t>a</t>
  </si>
  <si>
    <t>b</t>
  </si>
  <si>
    <t>c</t>
  </si>
  <si>
    <t>Airija</t>
  </si>
  <si>
    <t>Austrija</t>
  </si>
  <si>
    <t>Belgija</t>
  </si>
  <si>
    <t>Bulgarija</t>
  </si>
  <si>
    <t>Čekija</t>
  </si>
  <si>
    <t>Danija</t>
  </si>
  <si>
    <t>Jungtinė Karalystė</t>
  </si>
  <si>
    <t>Estija</t>
  </si>
  <si>
    <t>Graikija</t>
  </si>
  <si>
    <t>Ispanija</t>
  </si>
  <si>
    <t>Italija</t>
  </si>
  <si>
    <t>Kipras</t>
  </si>
  <si>
    <t>Kroatija</t>
  </si>
  <si>
    <t>Latvija</t>
  </si>
  <si>
    <t>Lenkija</t>
  </si>
  <si>
    <t>Liuksemburgas</t>
  </si>
  <si>
    <t>Malta</t>
  </si>
  <si>
    <t>Nyderlandai</t>
  </si>
  <si>
    <t>Portugalija</t>
  </si>
  <si>
    <t>Prancūzija</t>
  </si>
  <si>
    <t>Rumunija</t>
  </si>
  <si>
    <t>Slovakija</t>
  </si>
  <si>
    <t>Slovėnija</t>
  </si>
  <si>
    <t>Suomija</t>
  </si>
  <si>
    <t>Švedija</t>
  </si>
  <si>
    <t>Vengrija</t>
  </si>
  <si>
    <t>Vokietija</t>
  </si>
  <si>
    <t>Aritmetinis vidurkis</t>
  </si>
  <si>
    <r>
      <t xml:space="preserve">Skambučio sujungimo kaina už 1 vnt., EUR be PVM </t>
    </r>
    <r>
      <rPr>
        <i/>
        <sz val="9"/>
        <color rgb="FF000000"/>
        <rFont val="Trebuchet MS"/>
        <family val="2"/>
      </rPr>
      <t>(pildoma pasiūlymo metu)</t>
    </r>
  </si>
  <si>
    <r>
      <t xml:space="preserve">Pokalbio kaina už minutę skambinant į fiksuoto ryšio operatoriaus tinklus, EUR be PVM </t>
    </r>
    <r>
      <rPr>
        <i/>
        <sz val="9"/>
        <color rgb="FF000000"/>
        <rFont val="Trebuchet MS"/>
        <family val="2"/>
      </rPr>
      <t>(pildoma pasiūlymo metu)</t>
    </r>
  </si>
  <si>
    <r>
      <t>Pokalbio kaina už minutę skambinant į judriojo ryšio operatorius tinklus, EUR be PVM</t>
    </r>
    <r>
      <rPr>
        <i/>
        <sz val="9"/>
        <color rgb="FF000000"/>
        <rFont val="Trebuchet MS"/>
        <family val="2"/>
      </rPr>
      <t xml:space="preserve"> (pildoma pasiūlymo metu)</t>
    </r>
  </si>
  <si>
    <t>Skambučiai į ne  ES šalis</t>
  </si>
  <si>
    <t>Skambučio sujungimo kaina  už 1 vnt.,</t>
  </si>
  <si>
    <t>Jungtinės Amerikos valstijos</t>
  </si>
  <si>
    <t>Kanada</t>
  </si>
  <si>
    <t>Ukraina</t>
  </si>
  <si>
    <r>
      <t xml:space="preserve">Skambučio sujungimo kaina  už 1 vnt., EUR be PVM </t>
    </r>
    <r>
      <rPr>
        <i/>
        <sz val="9"/>
        <color rgb="FF000000"/>
        <rFont val="Trebuchet MS"/>
        <family val="2"/>
      </rPr>
      <t>(pildoma pasiūlymo metu)</t>
    </r>
  </si>
  <si>
    <r>
      <t xml:space="preserve">Pokalbio kaina už minutę skambinant į judriojo ryšio operatorius tinklus, EUR be PVM </t>
    </r>
    <r>
      <rPr>
        <i/>
        <sz val="10"/>
        <color rgb="FF000000"/>
        <rFont val="Trebuchet MS"/>
        <family val="2"/>
      </rPr>
      <t>(pildoma pasiūlymo metu)</t>
    </r>
  </si>
  <si>
    <t>Skambučiai į judriojo ryšio  operatorių tinklus</t>
  </si>
  <si>
    <t>Pokalbio kaina už minutę</t>
  </si>
  <si>
    <t xml:space="preserve"> Telia (Omnitel)</t>
  </si>
  <si>
    <t xml:space="preserve"> Bitė GSM </t>
  </si>
  <si>
    <t xml:space="preserve"> Tele 2   </t>
  </si>
  <si>
    <t xml:space="preserve">Kitų  judriojo ryšio  operatorių    tinklai </t>
  </si>
  <si>
    <t>Skambučiai į fiksuoto  ryšio  operatorių tinklus</t>
  </si>
  <si>
    <t>A</t>
  </si>
  <si>
    <t>Telia (TEO LT)</t>
  </si>
  <si>
    <t xml:space="preserve">Kitų  fiksuoto ryšio  operatorių    tinklai </t>
  </si>
  <si>
    <t>Skambučiai į palydovinio   ryšio  operatorių tinklus</t>
  </si>
  <si>
    <t>IRIDIUM</t>
  </si>
  <si>
    <t xml:space="preserve">Kitų palydovinio ryšio  operatorių tinklai </t>
  </si>
  <si>
    <r>
      <t xml:space="preserve">6 lentelė.  </t>
    </r>
    <r>
      <rPr>
        <sz val="11"/>
        <color theme="1"/>
        <rFont val="Trebuchet MS"/>
        <family val="2"/>
      </rPr>
      <t>Skambučių sujungimo ir pokalbių kaina.</t>
    </r>
  </si>
  <si>
    <t>Paslaugos pavadinimas</t>
  </si>
  <si>
    <t>Maksimalus skambučių kiekis per mėnesį (vnt.)</t>
  </si>
  <si>
    <t>Skambučio sujungimo kaina</t>
  </si>
  <si>
    <t>EUR be PVM</t>
  </si>
  <si>
    <t>Maksimali pokalbių trukmė per mėnesį (min.)</t>
  </si>
  <si>
    <t>Pokalbio kaina už 1 min</t>
  </si>
  <si>
    <t>d</t>
  </si>
  <si>
    <t>e</t>
  </si>
  <si>
    <t>F</t>
  </si>
  <si>
    <t>Skambučiai į  ES šalis</t>
  </si>
  <si>
    <t>Skambučiai į ne ES šalis</t>
  </si>
  <si>
    <t xml:space="preserve">Skambučiai į   judriojo ryšio operatorių tinklus </t>
  </si>
  <si>
    <t>Skambučiai į fiksuoto ryšio operatorių tinklus</t>
  </si>
  <si>
    <t>Skambučiai į palydovinio ryšio operatorių tinklus</t>
  </si>
  <si>
    <t>Bendra suma</t>
  </si>
  <si>
    <r>
      <t xml:space="preserve">* Paslaugos suma apskaičiuojama pagal formulę: </t>
    </r>
    <r>
      <rPr>
        <u/>
        <sz val="10"/>
        <color theme="1"/>
        <rFont val="Trebuchet MS"/>
        <family val="2"/>
      </rPr>
      <t>Σf=(a*b+c*d)*e</t>
    </r>
  </si>
  <si>
    <r>
      <t xml:space="preserve">7 lentelė. </t>
    </r>
    <r>
      <rPr>
        <sz val="11"/>
        <color theme="1"/>
        <rFont val="Trebuchet MS"/>
        <family val="2"/>
      </rPr>
      <t>Ryšio linijų mokesčiai ir kaina.</t>
    </r>
  </si>
  <si>
    <t>Kiekis  vnt.</t>
  </si>
  <si>
    <t>f</t>
  </si>
  <si>
    <t>ISDN PR1  30B+D linija</t>
  </si>
  <si>
    <t>ISDN PR1  30B+D linijos abonentas (numeris)</t>
  </si>
  <si>
    <r>
      <t xml:space="preserve">Abonentinis mokestis per mėn., EUR be PVM </t>
    </r>
    <r>
      <rPr>
        <i/>
        <sz val="9"/>
        <color rgb="FF000000"/>
        <rFont val="Trebuchet MS"/>
        <family val="2"/>
      </rPr>
      <t>(pildoma pasiūlymo metu)</t>
    </r>
  </si>
  <si>
    <r>
      <t xml:space="preserve">** Paslaugos suma apskaičiuojama pagal formulę: </t>
    </r>
    <r>
      <rPr>
        <u/>
        <sz val="10"/>
        <color theme="1"/>
        <rFont val="Trebuchet MS"/>
        <family val="2"/>
      </rPr>
      <t>Σf=a*b*c</t>
    </r>
  </si>
  <si>
    <t>Suma, EUR be PVM**</t>
  </si>
  <si>
    <r>
      <t>1 lentelė.</t>
    </r>
    <r>
      <rPr>
        <sz val="11"/>
        <color theme="1"/>
        <rFont val="Trebuchet MS"/>
        <family val="2"/>
      </rPr>
      <t xml:space="preserve">  Skambučių į ES šalis sujungimo ir pokalbių įkainiai. (Apskaičiuota vidutinė įkainio vertė automatiškai įkeliama į 6 lentelės 1 eilutę.)</t>
    </r>
  </si>
  <si>
    <r>
      <t xml:space="preserve">2 lentelė. </t>
    </r>
    <r>
      <rPr>
        <sz val="11"/>
        <color theme="1"/>
        <rFont val="Trebuchet MS"/>
        <family val="2"/>
      </rPr>
      <t>Skambučių į ne ES šalis sujungimo ir pokalbių įkainiai. (Apskaičiuota vidutinė įkainio vertė automatiškai įkeliama į 6 lentelės 2 eilutę.)</t>
    </r>
  </si>
  <si>
    <r>
      <t xml:space="preserve">3 lentelė.  </t>
    </r>
    <r>
      <rPr>
        <sz val="11"/>
        <color theme="1"/>
        <rFont val="Trebuchet MS"/>
        <family val="2"/>
      </rPr>
      <t>Skambučių į judriojo ryšio operatorių tinklus sujungimo ir pokalbių įkainiai. (Apskaičiuota vidutinė įkainio vertė automatiškai įkeliama į 6 lentelės 3 eilutę.)</t>
    </r>
  </si>
  <si>
    <r>
      <t xml:space="preserve">4 lentelė.  </t>
    </r>
    <r>
      <rPr>
        <sz val="11"/>
        <color theme="1"/>
        <rFont val="Trebuchet MS"/>
        <family val="2"/>
      </rPr>
      <t>Skambučių į fiksuoto ryšio operatorių tinklus sujungimo ir pokalbių įkainiai.  (Apskaičiuota vidutinė įkainio vertė automatiškai įkeliama į 6 lentelės 4 eilutę.)</t>
    </r>
  </si>
  <si>
    <r>
      <t xml:space="preserve">5 lentelė. </t>
    </r>
    <r>
      <rPr>
        <sz val="11"/>
        <color theme="1"/>
        <rFont val="Trebuchet MS"/>
        <family val="2"/>
      </rPr>
      <t>Skambučių į fiksuoto ryšio operatorių tinklus sujungimo ir pokalbių įkainiai. (Apskaičiuota vidutinė įkainio vertė automatiškai įkeliama į 6 lentelės 5 eilutę.)</t>
    </r>
  </si>
  <si>
    <t>Suma, EUR be PVM*</t>
  </si>
  <si>
    <t>Paslaugos teikimo terminas mėnesiais</t>
  </si>
  <si>
    <t>BENDRA PASIŪLYMO KAINA (6+7), EUR be PVM</t>
  </si>
  <si>
    <t xml:space="preserve"> </t>
  </si>
  <si>
    <t>Paslaugų  įkainiai ir vidutinių verčių skaičiavimas               2 priedo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</si>
</sst>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9"/>
      <color rgb="FF000000"/>
      <name val="Trebuchet MS"/>
      <family val="2"/>
    </font>
    <font>
      <i/>
      <sz val="9"/>
      <color rgb="FF000000"/>
      <name val="Trebuchet MS"/>
      <family val="2"/>
    </font>
    <font>
      <sz val="9"/>
      <color theme="1"/>
      <name val="Trebuchet MS"/>
      <family val="2"/>
    </font>
    <font>
      <sz val="9"/>
      <color rgb="FF000000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i/>
      <sz val="10"/>
      <color rgb="FF000000"/>
      <name val="Trebuchet MS"/>
      <family val="2"/>
    </font>
    <font>
      <sz val="10"/>
      <color theme="1"/>
      <name val="Trebuchet MS"/>
      <family val="2"/>
    </font>
    <font>
      <b/>
      <sz val="8"/>
      <color theme="1"/>
      <name val="Trebuchet MS"/>
      <family val="2"/>
    </font>
    <font>
      <b/>
      <sz val="8"/>
      <color rgb="FF000000"/>
      <name val="Trebuchet MS"/>
      <family val="2"/>
    </font>
    <font>
      <i/>
      <sz val="8"/>
      <color rgb="FF000000"/>
      <name val="Trebuchet MS"/>
      <family val="2"/>
    </font>
    <font>
      <u/>
      <sz val="10"/>
      <color theme="1"/>
      <name val="Trebuchet MS"/>
      <family val="2"/>
    </font>
    <font>
      <b/>
      <sz val="12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4" fillId="2" borderId="6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5" fillId="0" borderId="4" xfId="0" applyFont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3" borderId="32" xfId="0" applyFont="1" applyFill="1" applyBorder="1" applyAlignment="1">
      <alignment vertical="center" wrapText="1"/>
    </xf>
    <xf numFmtId="0" fontId="10" fillId="3" borderId="33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6" fillId="3" borderId="36" xfId="0" applyFont="1" applyFill="1" applyBorder="1" applyAlignment="1">
      <alignment vertical="center" wrapText="1"/>
    </xf>
    <xf numFmtId="0" fontId="6" fillId="3" borderId="37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7" fillId="0" borderId="0" xfId="0" applyFont="1" applyAlignment="1">
      <alignment horizontal="center" vertical="top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11" xfId="0" applyFont="1" applyBorder="1" applyAlignment="1">
      <alignment vertical="top"/>
    </xf>
    <xf numFmtId="0" fontId="12" fillId="0" borderId="31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6" fillId="2" borderId="1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2B44-0169-4B30-99BF-D6DD9DB3CB95}">
  <dimension ref="A1:J99"/>
  <sheetViews>
    <sheetView tabSelected="1" workbookViewId="0">
      <selection sqref="A1:J1"/>
    </sheetView>
  </sheetViews>
  <sheetFormatPr defaultColWidth="8.81640625" defaultRowHeight="14.5" x14ac:dyDescent="0.35"/>
  <cols>
    <col min="1" max="1" width="8.81640625" style="49"/>
    <col min="2" max="2" width="20.54296875" style="49" customWidth="1"/>
    <col min="3" max="3" width="18.7265625" style="49" customWidth="1"/>
    <col min="4" max="4" width="15.26953125" style="49" customWidth="1"/>
    <col min="5" max="5" width="22.81640625" style="49" customWidth="1"/>
    <col min="6" max="16384" width="8.81640625" style="49"/>
  </cols>
  <sheetData>
    <row r="1" spans="1:10" ht="15.5" x14ac:dyDescent="0.35">
      <c r="A1" s="63" t="s">
        <v>93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5">
      <c r="A2" s="40"/>
    </row>
    <row r="3" spans="1:10" x14ac:dyDescent="0.35">
      <c r="A3" s="49" t="s">
        <v>0</v>
      </c>
    </row>
    <row r="5" spans="1:10" ht="15" thickBot="1" x14ac:dyDescent="0.4">
      <c r="A5" s="13" t="s">
        <v>84</v>
      </c>
    </row>
    <row r="6" spans="1:10" ht="96.5" thickBot="1" x14ac:dyDescent="0.4">
      <c r="A6" s="57" t="s">
        <v>1</v>
      </c>
      <c r="B6" s="56" t="s">
        <v>2</v>
      </c>
      <c r="C6" s="2" t="s">
        <v>36</v>
      </c>
      <c r="D6" s="2" t="s">
        <v>37</v>
      </c>
      <c r="E6" s="2" t="s">
        <v>38</v>
      </c>
    </row>
    <row r="7" spans="1:10" ht="15" thickBot="1" x14ac:dyDescent="0.4">
      <c r="A7" s="3"/>
      <c r="B7" s="4"/>
      <c r="C7" s="11" t="s">
        <v>5</v>
      </c>
      <c r="D7" s="12" t="s">
        <v>6</v>
      </c>
      <c r="E7" s="12" t="s">
        <v>7</v>
      </c>
    </row>
    <row r="8" spans="1:10" ht="15" thickBot="1" x14ac:dyDescent="0.4">
      <c r="A8" s="6">
        <v>1</v>
      </c>
      <c r="B8" s="7" t="s">
        <v>8</v>
      </c>
      <c r="C8" s="48"/>
      <c r="D8" s="48"/>
      <c r="E8" s="48"/>
    </row>
    <row r="9" spans="1:10" ht="15" thickBot="1" x14ac:dyDescent="0.4">
      <c r="A9" s="6">
        <v>2</v>
      </c>
      <c r="B9" s="7" t="s">
        <v>9</v>
      </c>
      <c r="C9" s="48"/>
      <c r="D9" s="48"/>
      <c r="E9" s="48"/>
    </row>
    <row r="10" spans="1:10" ht="15" thickBot="1" x14ac:dyDescent="0.4">
      <c r="A10" s="6">
        <v>3</v>
      </c>
      <c r="B10" s="7" t="s">
        <v>10</v>
      </c>
      <c r="C10" s="48"/>
      <c r="D10" s="48"/>
      <c r="E10" s="48"/>
    </row>
    <row r="11" spans="1:10" ht="15" thickBot="1" x14ac:dyDescent="0.4">
      <c r="A11" s="6">
        <v>4</v>
      </c>
      <c r="B11" s="7" t="s">
        <v>11</v>
      </c>
      <c r="C11" s="48"/>
      <c r="D11" s="48"/>
      <c r="E11" s="48"/>
    </row>
    <row r="12" spans="1:10" ht="15" thickBot="1" x14ac:dyDescent="0.4">
      <c r="A12" s="6">
        <v>5</v>
      </c>
      <c r="B12" s="7" t="s">
        <v>12</v>
      </c>
      <c r="C12" s="48"/>
      <c r="D12" s="48"/>
      <c r="E12" s="48"/>
    </row>
    <row r="13" spans="1:10" ht="15" thickBot="1" x14ac:dyDescent="0.4">
      <c r="A13" s="6">
        <v>6</v>
      </c>
      <c r="B13" s="7" t="s">
        <v>13</v>
      </c>
      <c r="C13" s="48"/>
      <c r="D13" s="48"/>
      <c r="E13" s="48"/>
    </row>
    <row r="14" spans="1:10" ht="15" thickBot="1" x14ac:dyDescent="0.4">
      <c r="A14" s="6">
        <v>7</v>
      </c>
      <c r="B14" s="7" t="s">
        <v>14</v>
      </c>
      <c r="C14" s="48"/>
      <c r="D14" s="48"/>
      <c r="E14" s="48"/>
    </row>
    <row r="15" spans="1:10" ht="15" thickBot="1" x14ac:dyDescent="0.4">
      <c r="A15" s="6">
        <v>8</v>
      </c>
      <c r="B15" s="7" t="s">
        <v>15</v>
      </c>
      <c r="C15" s="48"/>
      <c r="D15" s="48"/>
      <c r="E15" s="48"/>
    </row>
    <row r="16" spans="1:10" ht="15" thickBot="1" x14ac:dyDescent="0.4">
      <c r="A16" s="6">
        <v>9</v>
      </c>
      <c r="B16" s="7" t="s">
        <v>16</v>
      </c>
      <c r="C16" s="48"/>
      <c r="D16" s="48"/>
      <c r="E16" s="48"/>
    </row>
    <row r="17" spans="1:5" ht="15" thickBot="1" x14ac:dyDescent="0.4">
      <c r="A17" s="6">
        <v>10</v>
      </c>
      <c r="B17" s="7" t="s">
        <v>17</v>
      </c>
      <c r="C17" s="48"/>
      <c r="D17" s="48"/>
      <c r="E17" s="48"/>
    </row>
    <row r="18" spans="1:5" ht="15" thickBot="1" x14ac:dyDescent="0.4">
      <c r="A18" s="6">
        <v>11</v>
      </c>
      <c r="B18" s="7" t="s">
        <v>18</v>
      </c>
      <c r="C18" s="48"/>
      <c r="D18" s="48"/>
      <c r="E18" s="48"/>
    </row>
    <row r="19" spans="1:5" ht="15" thickBot="1" x14ac:dyDescent="0.4">
      <c r="A19" s="6">
        <v>12</v>
      </c>
      <c r="B19" s="7" t="s">
        <v>19</v>
      </c>
      <c r="C19" s="48"/>
      <c r="D19" s="48"/>
      <c r="E19" s="48"/>
    </row>
    <row r="20" spans="1:5" ht="15" thickBot="1" x14ac:dyDescent="0.4">
      <c r="A20" s="6">
        <v>13</v>
      </c>
      <c r="B20" s="7" t="s">
        <v>20</v>
      </c>
      <c r="C20" s="48"/>
      <c r="D20" s="48"/>
      <c r="E20" s="48"/>
    </row>
    <row r="21" spans="1:5" ht="15" thickBot="1" x14ac:dyDescent="0.4">
      <c r="A21" s="6">
        <v>14</v>
      </c>
      <c r="B21" s="7" t="s">
        <v>21</v>
      </c>
      <c r="C21" s="48"/>
      <c r="D21" s="48"/>
      <c r="E21" s="48"/>
    </row>
    <row r="22" spans="1:5" ht="15" thickBot="1" x14ac:dyDescent="0.4">
      <c r="A22" s="6">
        <v>15</v>
      </c>
      <c r="B22" s="7" t="s">
        <v>22</v>
      </c>
      <c r="C22" s="48"/>
      <c r="D22" s="48"/>
      <c r="E22" s="48"/>
    </row>
    <row r="23" spans="1:5" ht="15" thickBot="1" x14ac:dyDescent="0.4">
      <c r="A23" s="6">
        <v>16</v>
      </c>
      <c r="B23" s="7" t="s">
        <v>23</v>
      </c>
      <c r="C23" s="48"/>
      <c r="D23" s="48"/>
      <c r="E23" s="48"/>
    </row>
    <row r="24" spans="1:5" ht="15" thickBot="1" x14ac:dyDescent="0.4">
      <c r="A24" s="6">
        <v>17</v>
      </c>
      <c r="B24" s="7" t="s">
        <v>24</v>
      </c>
      <c r="C24" s="48"/>
      <c r="D24" s="48"/>
      <c r="E24" s="48"/>
    </row>
    <row r="25" spans="1:5" ht="15" thickBot="1" x14ac:dyDescent="0.4">
      <c r="A25" s="6">
        <v>18</v>
      </c>
      <c r="B25" s="7" t="s">
        <v>25</v>
      </c>
      <c r="C25" s="48"/>
      <c r="D25" s="48"/>
      <c r="E25" s="48"/>
    </row>
    <row r="26" spans="1:5" ht="15" thickBot="1" x14ac:dyDescent="0.4">
      <c r="A26" s="6">
        <v>19</v>
      </c>
      <c r="B26" s="7" t="s">
        <v>26</v>
      </c>
      <c r="C26" s="48"/>
      <c r="D26" s="48"/>
      <c r="E26" s="48"/>
    </row>
    <row r="27" spans="1:5" ht="15" thickBot="1" x14ac:dyDescent="0.4">
      <c r="A27" s="6">
        <v>20</v>
      </c>
      <c r="B27" s="7" t="s">
        <v>27</v>
      </c>
      <c r="C27" s="48"/>
      <c r="D27" s="48"/>
      <c r="E27" s="48"/>
    </row>
    <row r="28" spans="1:5" ht="15" thickBot="1" x14ac:dyDescent="0.4">
      <c r="A28" s="6">
        <v>21</v>
      </c>
      <c r="B28" s="7" t="s">
        <v>28</v>
      </c>
      <c r="C28" s="48"/>
      <c r="D28" s="48"/>
      <c r="E28" s="48"/>
    </row>
    <row r="29" spans="1:5" ht="15" thickBot="1" x14ac:dyDescent="0.4">
      <c r="A29" s="6">
        <v>22</v>
      </c>
      <c r="B29" s="7" t="s">
        <v>29</v>
      </c>
      <c r="C29" s="48"/>
      <c r="D29" s="48"/>
      <c r="E29" s="48"/>
    </row>
    <row r="30" spans="1:5" ht="15" thickBot="1" x14ac:dyDescent="0.4">
      <c r="A30" s="6">
        <v>23</v>
      </c>
      <c r="B30" s="7" t="s">
        <v>30</v>
      </c>
      <c r="C30" s="48"/>
      <c r="D30" s="48"/>
      <c r="E30" s="48"/>
    </row>
    <row r="31" spans="1:5" ht="15" thickBot="1" x14ac:dyDescent="0.4">
      <c r="A31" s="6">
        <v>24</v>
      </c>
      <c r="B31" s="7" t="s">
        <v>31</v>
      </c>
      <c r="C31" s="48"/>
      <c r="D31" s="48"/>
      <c r="E31" s="48"/>
    </row>
    <row r="32" spans="1:5" ht="15" thickBot="1" x14ac:dyDescent="0.4">
      <c r="A32" s="6">
        <v>25</v>
      </c>
      <c r="B32" s="7" t="s">
        <v>32</v>
      </c>
      <c r="C32" s="48"/>
      <c r="D32" s="48"/>
      <c r="E32" s="48"/>
    </row>
    <row r="33" spans="1:5" ht="15" thickBot="1" x14ac:dyDescent="0.4">
      <c r="A33" s="6">
        <v>26</v>
      </c>
      <c r="B33" s="7" t="s">
        <v>33</v>
      </c>
      <c r="C33" s="48"/>
      <c r="D33" s="48"/>
      <c r="E33" s="48"/>
    </row>
    <row r="34" spans="1:5" ht="15" thickBot="1" x14ac:dyDescent="0.4">
      <c r="A34" s="6">
        <v>27</v>
      </c>
      <c r="B34" s="7" t="s">
        <v>34</v>
      </c>
      <c r="C34" s="48"/>
      <c r="D34" s="48"/>
      <c r="E34" s="48"/>
    </row>
    <row r="35" spans="1:5" ht="15" thickBot="1" x14ac:dyDescent="0.4">
      <c r="A35" s="70" t="s">
        <v>35</v>
      </c>
      <c r="B35" s="71"/>
      <c r="C35" s="8" t="str">
        <f>IFERROR(AVERAGE(C8:C34),"")</f>
        <v/>
      </c>
      <c r="D35" s="72" t="str">
        <f>IFERROR((AVERAGE(D8:D34)+AVERAGE(E8:E34))/2,"")</f>
        <v/>
      </c>
      <c r="E35" s="73"/>
    </row>
    <row r="37" spans="1:5" ht="15" thickBot="1" x14ac:dyDescent="0.4">
      <c r="A37" s="13" t="s">
        <v>85</v>
      </c>
    </row>
    <row r="38" spans="1:5" ht="96.5" thickBot="1" x14ac:dyDescent="0.4">
      <c r="A38" s="14" t="s">
        <v>1</v>
      </c>
      <c r="B38" s="14" t="s">
        <v>39</v>
      </c>
      <c r="C38" s="15" t="s">
        <v>44</v>
      </c>
      <c r="D38" s="15" t="s">
        <v>37</v>
      </c>
      <c r="E38" s="18" t="s">
        <v>45</v>
      </c>
    </row>
    <row r="39" spans="1:5" ht="15" thickBot="1" x14ac:dyDescent="0.4">
      <c r="A39" s="19"/>
      <c r="B39" s="5"/>
      <c r="C39" s="14" t="s">
        <v>5</v>
      </c>
      <c r="D39" s="15" t="s">
        <v>6</v>
      </c>
      <c r="E39" s="18" t="s">
        <v>7</v>
      </c>
    </row>
    <row r="40" spans="1:5" ht="24.5" thickBot="1" x14ac:dyDescent="0.4">
      <c r="A40" s="20">
        <v>1</v>
      </c>
      <c r="B40" s="44" t="s">
        <v>41</v>
      </c>
      <c r="C40" s="59"/>
      <c r="D40" s="45"/>
      <c r="E40" s="46"/>
    </row>
    <row r="41" spans="1:5" ht="15" thickBot="1" x14ac:dyDescent="0.4">
      <c r="A41" s="20">
        <v>2</v>
      </c>
      <c r="B41" s="44" t="s">
        <v>42</v>
      </c>
      <c r="C41" s="60"/>
      <c r="D41" s="47"/>
      <c r="E41" s="61"/>
    </row>
    <row r="42" spans="1:5" ht="15" thickBot="1" x14ac:dyDescent="0.4">
      <c r="A42" s="20">
        <v>3</v>
      </c>
      <c r="B42" s="44" t="s">
        <v>43</v>
      </c>
      <c r="C42" s="60"/>
      <c r="D42" s="47" t="s">
        <v>92</v>
      </c>
      <c r="E42" s="61"/>
    </row>
    <row r="43" spans="1:5" ht="15" thickBot="1" x14ac:dyDescent="0.4">
      <c r="A43" s="70" t="s">
        <v>35</v>
      </c>
      <c r="B43" s="71"/>
      <c r="C43" s="17" t="str">
        <f>IFERROR(AVERAGE(C40:C42),"")</f>
        <v/>
      </c>
      <c r="D43" s="74" t="str">
        <f>IFERROR((AVERAGE(D40:D42)+AVERAGE(E40:E42))/2,"")</f>
        <v/>
      </c>
      <c r="E43" s="75"/>
    </row>
    <row r="45" spans="1:5" ht="15" thickBot="1" x14ac:dyDescent="0.4">
      <c r="A45" s="13" t="s">
        <v>86</v>
      </c>
    </row>
    <row r="46" spans="1:5" ht="24.5" thickTop="1" x14ac:dyDescent="0.35">
      <c r="A46" s="76" t="s">
        <v>1</v>
      </c>
      <c r="B46" s="79" t="s">
        <v>46</v>
      </c>
      <c r="C46" s="21" t="s">
        <v>40</v>
      </c>
      <c r="D46" s="22" t="s">
        <v>47</v>
      </c>
      <c r="E46" s="82"/>
    </row>
    <row r="47" spans="1:5" x14ac:dyDescent="0.35">
      <c r="A47" s="77"/>
      <c r="B47" s="80"/>
      <c r="C47" s="16" t="s">
        <v>3</v>
      </c>
      <c r="D47" s="23" t="s">
        <v>3</v>
      </c>
      <c r="E47" s="82"/>
    </row>
    <row r="48" spans="1:5" ht="24.5" thickBot="1" x14ac:dyDescent="0.4">
      <c r="A48" s="78"/>
      <c r="B48" s="81"/>
      <c r="C48" s="24" t="s">
        <v>4</v>
      </c>
      <c r="D48" s="25" t="s">
        <v>4</v>
      </c>
      <c r="E48" s="50"/>
    </row>
    <row r="49" spans="1:6" ht="15.5" thickTop="1" thickBot="1" x14ac:dyDescent="0.4">
      <c r="A49" s="26"/>
      <c r="B49" s="27"/>
      <c r="C49" s="28" t="s">
        <v>5</v>
      </c>
      <c r="D49" s="29" t="s">
        <v>6</v>
      </c>
      <c r="E49" s="50"/>
    </row>
    <row r="50" spans="1:6" ht="15.5" thickTop="1" thickBot="1" x14ac:dyDescent="0.4">
      <c r="A50" s="30">
        <v>1</v>
      </c>
      <c r="B50" s="31" t="s">
        <v>48</v>
      </c>
      <c r="C50" s="43"/>
      <c r="D50" s="43"/>
      <c r="E50" s="50"/>
    </row>
    <row r="51" spans="1:6" ht="15" thickBot="1" x14ac:dyDescent="0.4">
      <c r="A51" s="30">
        <v>2</v>
      </c>
      <c r="B51" s="31" t="s">
        <v>49</v>
      </c>
      <c r="C51" s="43"/>
      <c r="D51" s="43"/>
      <c r="E51" s="50"/>
    </row>
    <row r="52" spans="1:6" ht="15" thickBot="1" x14ac:dyDescent="0.4">
      <c r="A52" s="30">
        <v>3</v>
      </c>
      <c r="B52" s="31" t="s">
        <v>50</v>
      </c>
      <c r="C52" s="43"/>
      <c r="D52" s="43"/>
      <c r="E52" s="50"/>
    </row>
    <row r="53" spans="1:6" ht="24.5" thickBot="1" x14ac:dyDescent="0.4">
      <c r="A53" s="30">
        <v>4</v>
      </c>
      <c r="B53" s="31" t="s">
        <v>51</v>
      </c>
      <c r="C53" s="43"/>
      <c r="D53" s="43"/>
      <c r="E53" s="50"/>
    </row>
    <row r="54" spans="1:6" ht="24.65" customHeight="1" x14ac:dyDescent="0.35">
      <c r="A54" s="64" t="s">
        <v>35</v>
      </c>
      <c r="B54" s="65"/>
      <c r="C54" s="68" t="str">
        <f>IFERROR(AVERAGE(C50:C53),"")</f>
        <v/>
      </c>
      <c r="D54" s="68" t="str">
        <f>IFERROR(AVERAGE(D50:D53),"")</f>
        <v/>
      </c>
      <c r="E54" s="50"/>
    </row>
    <row r="55" spans="1:6" ht="15" thickBot="1" x14ac:dyDescent="0.4">
      <c r="A55" s="66"/>
      <c r="B55" s="67"/>
      <c r="C55" s="69"/>
      <c r="D55" s="69"/>
      <c r="E55" s="50"/>
    </row>
    <row r="57" spans="1:6" ht="15" thickBot="1" x14ac:dyDescent="0.4">
      <c r="A57" s="13" t="s">
        <v>87</v>
      </c>
    </row>
    <row r="58" spans="1:6" ht="24.5" thickTop="1" x14ac:dyDescent="0.35">
      <c r="A58" s="76" t="s">
        <v>1</v>
      </c>
      <c r="B58" s="79" t="s">
        <v>52</v>
      </c>
      <c r="C58" s="21" t="s">
        <v>40</v>
      </c>
      <c r="D58" s="22" t="s">
        <v>47</v>
      </c>
      <c r="E58" s="82"/>
      <c r="F58" s="83"/>
    </row>
    <row r="59" spans="1:6" x14ac:dyDescent="0.35">
      <c r="A59" s="77"/>
      <c r="B59" s="80"/>
      <c r="C59" s="16" t="s">
        <v>3</v>
      </c>
      <c r="D59" s="23" t="s">
        <v>3</v>
      </c>
      <c r="E59" s="82"/>
      <c r="F59" s="83"/>
    </row>
    <row r="60" spans="1:6" ht="24.5" thickBot="1" x14ac:dyDescent="0.4">
      <c r="A60" s="78"/>
      <c r="B60" s="81"/>
      <c r="C60" s="24" t="s">
        <v>4</v>
      </c>
      <c r="D60" s="25" t="s">
        <v>4</v>
      </c>
      <c r="E60" s="50"/>
      <c r="F60" s="50"/>
    </row>
    <row r="61" spans="1:6" ht="15.5" thickTop="1" thickBot="1" x14ac:dyDescent="0.4">
      <c r="A61" s="26"/>
      <c r="B61" s="27"/>
      <c r="C61" s="28" t="s">
        <v>53</v>
      </c>
      <c r="D61" s="29" t="s">
        <v>6</v>
      </c>
      <c r="E61" s="50"/>
      <c r="F61" s="50"/>
    </row>
    <row r="62" spans="1:6" ht="15.5" thickTop="1" thickBot="1" x14ac:dyDescent="0.4">
      <c r="A62" s="30">
        <v>1</v>
      </c>
      <c r="B62" s="31" t="s">
        <v>54</v>
      </c>
      <c r="C62" s="43"/>
      <c r="D62" s="51"/>
      <c r="E62" s="32"/>
      <c r="F62" s="50"/>
    </row>
    <row r="63" spans="1:6" ht="24.5" thickBot="1" x14ac:dyDescent="0.4">
      <c r="A63" s="30">
        <v>2</v>
      </c>
      <c r="B63" s="31" t="s">
        <v>55</v>
      </c>
      <c r="C63" s="43"/>
      <c r="D63" s="43"/>
      <c r="E63" s="50"/>
      <c r="F63" s="50"/>
    </row>
    <row r="64" spans="1:6" ht="24.65" customHeight="1" x14ac:dyDescent="0.35">
      <c r="A64" s="64" t="s">
        <v>35</v>
      </c>
      <c r="B64" s="65"/>
      <c r="C64" s="68" t="str">
        <f>IFERROR(AVERAGE(C62:C63),"")</f>
        <v/>
      </c>
      <c r="D64" s="68" t="str">
        <f>IFERROR(AVERAGE(D62:D63),"")</f>
        <v/>
      </c>
      <c r="E64" s="50"/>
      <c r="F64" s="50"/>
    </row>
    <row r="65" spans="1:8" ht="15" thickBot="1" x14ac:dyDescent="0.4">
      <c r="A65" s="66"/>
      <c r="B65" s="67"/>
      <c r="C65" s="69"/>
      <c r="D65" s="69"/>
      <c r="E65" s="50"/>
      <c r="F65" s="50"/>
    </row>
    <row r="68" spans="1:8" ht="15" thickBot="1" x14ac:dyDescent="0.4">
      <c r="A68" s="13" t="s">
        <v>88</v>
      </c>
    </row>
    <row r="69" spans="1:8" ht="24.5" thickTop="1" x14ac:dyDescent="0.35">
      <c r="A69" s="76" t="s">
        <v>1</v>
      </c>
      <c r="B69" s="79" t="s">
        <v>56</v>
      </c>
      <c r="C69" s="21" t="s">
        <v>40</v>
      </c>
      <c r="D69" s="22" t="s">
        <v>47</v>
      </c>
      <c r="E69" s="82"/>
    </row>
    <row r="70" spans="1:8" x14ac:dyDescent="0.35">
      <c r="A70" s="77"/>
      <c r="B70" s="80"/>
      <c r="C70" s="16" t="s">
        <v>3</v>
      </c>
      <c r="D70" s="23" t="s">
        <v>3</v>
      </c>
      <c r="E70" s="82"/>
    </row>
    <row r="71" spans="1:8" ht="24.5" thickBot="1" x14ac:dyDescent="0.4">
      <c r="A71" s="78"/>
      <c r="B71" s="81"/>
      <c r="C71" s="24" t="s">
        <v>4</v>
      </c>
      <c r="D71" s="25" t="s">
        <v>4</v>
      </c>
      <c r="E71" s="50"/>
    </row>
    <row r="72" spans="1:8" ht="15.5" thickTop="1" thickBot="1" x14ac:dyDescent="0.4">
      <c r="A72" s="26"/>
      <c r="B72" s="27"/>
      <c r="C72" s="28" t="s">
        <v>53</v>
      </c>
      <c r="D72" s="29" t="s">
        <v>6</v>
      </c>
      <c r="E72" s="50"/>
    </row>
    <row r="73" spans="1:8" ht="15.5" thickTop="1" thickBot="1" x14ac:dyDescent="0.4">
      <c r="A73" s="30">
        <v>1</v>
      </c>
      <c r="B73" s="31" t="s">
        <v>57</v>
      </c>
      <c r="C73" s="43"/>
      <c r="D73" s="43"/>
      <c r="E73" s="50"/>
    </row>
    <row r="74" spans="1:8" ht="24.5" thickBot="1" x14ac:dyDescent="0.4">
      <c r="A74" s="30">
        <v>2</v>
      </c>
      <c r="B74" s="31" t="s">
        <v>58</v>
      </c>
      <c r="C74" s="43"/>
      <c r="D74" s="43"/>
      <c r="E74" s="50"/>
    </row>
    <row r="75" spans="1:8" ht="24.65" customHeight="1" x14ac:dyDescent="0.35">
      <c r="A75" s="64" t="s">
        <v>35</v>
      </c>
      <c r="B75" s="65"/>
      <c r="C75" s="92" t="str">
        <f>IFERROR(AVERAGE(C73:C74),"")</f>
        <v/>
      </c>
      <c r="D75" s="92" t="str">
        <f>IFERROR(AVERAGE(D73:D74),"")</f>
        <v/>
      </c>
      <c r="E75" s="50"/>
    </row>
    <row r="76" spans="1:8" ht="15" thickBot="1" x14ac:dyDescent="0.4">
      <c r="A76" s="66"/>
      <c r="B76" s="67"/>
      <c r="C76" s="93"/>
      <c r="D76" s="93"/>
      <c r="E76" s="50"/>
    </row>
    <row r="78" spans="1:8" ht="15" thickBot="1" x14ac:dyDescent="0.4">
      <c r="A78" s="33" t="s">
        <v>59</v>
      </c>
    </row>
    <row r="79" spans="1:8" ht="36" x14ac:dyDescent="0.35">
      <c r="A79" s="94" t="s">
        <v>1</v>
      </c>
      <c r="B79" s="97" t="s">
        <v>60</v>
      </c>
      <c r="C79" s="97" t="s">
        <v>61</v>
      </c>
      <c r="D79" s="34" t="s">
        <v>62</v>
      </c>
      <c r="E79" s="97" t="s">
        <v>64</v>
      </c>
      <c r="F79" s="34" t="s">
        <v>65</v>
      </c>
      <c r="G79" s="97" t="s">
        <v>90</v>
      </c>
      <c r="H79" s="34" t="s">
        <v>89</v>
      </c>
    </row>
    <row r="80" spans="1:8" ht="24" x14ac:dyDescent="0.35">
      <c r="A80" s="95"/>
      <c r="B80" s="98"/>
      <c r="C80" s="98"/>
      <c r="D80" s="35" t="s">
        <v>63</v>
      </c>
      <c r="E80" s="98"/>
      <c r="F80" s="35" t="s">
        <v>63</v>
      </c>
      <c r="G80" s="98"/>
      <c r="H80" s="35"/>
    </row>
    <row r="81" spans="1:8" ht="15" thickBot="1" x14ac:dyDescent="0.4">
      <c r="A81" s="96"/>
      <c r="B81" s="99"/>
      <c r="C81" s="99"/>
      <c r="D81" s="36"/>
      <c r="E81" s="99"/>
      <c r="F81" s="36"/>
      <c r="G81" s="99"/>
      <c r="H81" s="52"/>
    </row>
    <row r="82" spans="1:8" ht="15" thickBot="1" x14ac:dyDescent="0.4">
      <c r="A82" s="10"/>
      <c r="B82" s="37"/>
      <c r="C82" s="5" t="s">
        <v>5</v>
      </c>
      <c r="D82" s="5" t="s">
        <v>6</v>
      </c>
      <c r="E82" s="5" t="s">
        <v>7</v>
      </c>
      <c r="F82" s="5" t="s">
        <v>66</v>
      </c>
      <c r="G82" s="5" t="s">
        <v>67</v>
      </c>
      <c r="H82" s="5" t="s">
        <v>68</v>
      </c>
    </row>
    <row r="83" spans="1:8" ht="15" thickBot="1" x14ac:dyDescent="0.4">
      <c r="A83" s="6">
        <v>1</v>
      </c>
      <c r="B83" s="7" t="s">
        <v>69</v>
      </c>
      <c r="C83" s="54">
        <v>350</v>
      </c>
      <c r="D83" s="54"/>
      <c r="E83" s="54">
        <v>1400</v>
      </c>
      <c r="F83" s="53" t="str">
        <f>+D35</f>
        <v/>
      </c>
      <c r="G83" s="53">
        <v>36</v>
      </c>
      <c r="H83" s="53" t="str">
        <f>IFERROR((C83*D83+E83*F83)*G83,"")</f>
        <v/>
      </c>
    </row>
    <row r="84" spans="1:8" ht="15" thickBot="1" x14ac:dyDescent="0.4">
      <c r="A84" s="6">
        <v>2</v>
      </c>
      <c r="B84" s="7" t="s">
        <v>70</v>
      </c>
      <c r="C84" s="54">
        <v>100</v>
      </c>
      <c r="D84" s="54" t="str">
        <f>+C43</f>
        <v/>
      </c>
      <c r="E84" s="54">
        <v>500</v>
      </c>
      <c r="F84" s="53" t="str">
        <f>+D43</f>
        <v/>
      </c>
      <c r="G84" s="53">
        <v>36</v>
      </c>
      <c r="H84" s="53" t="str">
        <f>IFERROR((C84*D84+E84*F84)*G84,"")</f>
        <v/>
      </c>
    </row>
    <row r="85" spans="1:8" ht="24.5" thickBot="1" x14ac:dyDescent="0.4">
      <c r="A85" s="6">
        <v>3</v>
      </c>
      <c r="B85" s="7" t="s">
        <v>71</v>
      </c>
      <c r="C85" s="54">
        <v>600</v>
      </c>
      <c r="D85" s="54" t="str">
        <f>+C54</f>
        <v/>
      </c>
      <c r="E85" s="54">
        <v>2400</v>
      </c>
      <c r="F85" s="54" t="str">
        <f>+D54</f>
        <v/>
      </c>
      <c r="G85" s="53">
        <v>36</v>
      </c>
      <c r="H85" s="53" t="str">
        <f>IFERROR((C85*D85+E85*F85)*G85,"")</f>
        <v/>
      </c>
    </row>
    <row r="86" spans="1:8" ht="24.5" thickBot="1" x14ac:dyDescent="0.4">
      <c r="A86" s="6">
        <v>4</v>
      </c>
      <c r="B86" s="7" t="s">
        <v>72</v>
      </c>
      <c r="C86" s="54">
        <v>400</v>
      </c>
      <c r="D86" s="54" t="str">
        <f>+C64</f>
        <v/>
      </c>
      <c r="E86" s="54">
        <v>2500</v>
      </c>
      <c r="F86" s="54" t="str">
        <f>+D64</f>
        <v/>
      </c>
      <c r="G86" s="53">
        <v>36</v>
      </c>
      <c r="H86" s="53" t="str">
        <f>IFERROR((C86*D86+E86*F86)*G86,"")</f>
        <v/>
      </c>
    </row>
    <row r="87" spans="1:8" ht="24.5" thickBot="1" x14ac:dyDescent="0.4">
      <c r="A87" s="6">
        <v>5</v>
      </c>
      <c r="B87" s="7" t="s">
        <v>73</v>
      </c>
      <c r="C87" s="54">
        <v>4</v>
      </c>
      <c r="D87" s="54" t="str">
        <f>+C75</f>
        <v/>
      </c>
      <c r="E87" s="54">
        <v>8</v>
      </c>
      <c r="F87" s="53" t="str">
        <f>+D75</f>
        <v/>
      </c>
      <c r="G87" s="53">
        <v>36</v>
      </c>
      <c r="H87" s="53" t="str">
        <f>IFERROR((C87*D87+E87*F87)*G87,"")</f>
        <v/>
      </c>
    </row>
    <row r="88" spans="1:8" ht="15" thickBot="1" x14ac:dyDescent="0.4">
      <c r="A88" s="89"/>
      <c r="B88" s="90"/>
      <c r="C88" s="90"/>
      <c r="D88" s="90"/>
      <c r="E88" s="91"/>
      <c r="F88" s="87" t="s">
        <v>74</v>
      </c>
      <c r="G88" s="88"/>
      <c r="H88" s="55">
        <f>SUM(H83:H87)</f>
        <v>0</v>
      </c>
    </row>
    <row r="89" spans="1:8" x14ac:dyDescent="0.35">
      <c r="A89" s="39" t="s">
        <v>75</v>
      </c>
    </row>
    <row r="91" spans="1:8" ht="15" thickBot="1" x14ac:dyDescent="0.4">
      <c r="A91" s="33" t="s">
        <v>76</v>
      </c>
    </row>
    <row r="92" spans="1:8" ht="60" x14ac:dyDescent="0.35">
      <c r="A92" s="1" t="s">
        <v>1</v>
      </c>
      <c r="B92" s="9" t="s">
        <v>60</v>
      </c>
      <c r="C92" s="14" t="s">
        <v>77</v>
      </c>
      <c r="D92" s="2" t="s">
        <v>81</v>
      </c>
      <c r="E92" s="9" t="s">
        <v>90</v>
      </c>
      <c r="F92" s="2" t="s">
        <v>83</v>
      </c>
    </row>
    <row r="93" spans="1:8" ht="15" thickBot="1" x14ac:dyDescent="0.4">
      <c r="A93" s="10"/>
      <c r="B93" s="37"/>
      <c r="C93" s="5" t="s">
        <v>5</v>
      </c>
      <c r="D93" s="5" t="s">
        <v>6</v>
      </c>
      <c r="E93" s="5" t="s">
        <v>7</v>
      </c>
      <c r="F93" s="5" t="s">
        <v>78</v>
      </c>
    </row>
    <row r="94" spans="1:8" ht="15" thickBot="1" x14ac:dyDescent="0.4">
      <c r="A94" s="41">
        <v>1</v>
      </c>
      <c r="B94" s="7" t="s">
        <v>79</v>
      </c>
      <c r="C94" s="53">
        <v>2</v>
      </c>
      <c r="D94" s="42"/>
      <c r="E94" s="53">
        <v>36</v>
      </c>
      <c r="F94" s="53">
        <f>C94*D94*E94</f>
        <v>0</v>
      </c>
    </row>
    <row r="95" spans="1:8" ht="24.5" thickBot="1" x14ac:dyDescent="0.4">
      <c r="A95" s="41">
        <v>2</v>
      </c>
      <c r="B95" s="7" t="s">
        <v>80</v>
      </c>
      <c r="C95" s="53">
        <v>300</v>
      </c>
      <c r="D95" s="42"/>
      <c r="E95" s="53">
        <v>36</v>
      </c>
      <c r="F95" s="53">
        <f>C95*D95*E95</f>
        <v>0</v>
      </c>
    </row>
    <row r="96" spans="1:8" ht="15" thickBot="1" x14ac:dyDescent="0.4">
      <c r="A96" s="84"/>
      <c r="B96" s="85"/>
      <c r="C96" s="86"/>
      <c r="D96" s="87" t="s">
        <v>74</v>
      </c>
      <c r="E96" s="88"/>
      <c r="F96" s="38">
        <f>+F94+F95</f>
        <v>0</v>
      </c>
    </row>
    <row r="97" spans="1:6" x14ac:dyDescent="0.35">
      <c r="A97" s="39" t="s">
        <v>82</v>
      </c>
    </row>
    <row r="98" spans="1:6" ht="15" thickBot="1" x14ac:dyDescent="0.4"/>
    <row r="99" spans="1:6" ht="15" thickBot="1" x14ac:dyDescent="0.4">
      <c r="A99" s="62" t="s">
        <v>91</v>
      </c>
      <c r="B99" s="62"/>
      <c r="C99" s="62"/>
      <c r="D99" s="62"/>
      <c r="E99" s="62"/>
      <c r="F99" s="58">
        <f>+F96+H88</f>
        <v>0</v>
      </c>
    </row>
  </sheetData>
  <mergeCells count="34">
    <mergeCell ref="F88:G88"/>
    <mergeCell ref="A69:A71"/>
    <mergeCell ref="B69:B71"/>
    <mergeCell ref="E69:E70"/>
    <mergeCell ref="A75:B76"/>
    <mergeCell ref="C75:C76"/>
    <mergeCell ref="D75:D76"/>
    <mergeCell ref="A79:A81"/>
    <mergeCell ref="B79:B81"/>
    <mergeCell ref="C79:C81"/>
    <mergeCell ref="E79:E81"/>
    <mergeCell ref="G79:G81"/>
    <mergeCell ref="A64:B65"/>
    <mergeCell ref="C64:C65"/>
    <mergeCell ref="D64:D65"/>
    <mergeCell ref="A96:C96"/>
    <mergeCell ref="D96:E96"/>
    <mergeCell ref="A88:E88"/>
    <mergeCell ref="A99:E99"/>
    <mergeCell ref="A1:J1"/>
    <mergeCell ref="A54:B55"/>
    <mergeCell ref="C54:C55"/>
    <mergeCell ref="D54:D55"/>
    <mergeCell ref="A35:B35"/>
    <mergeCell ref="D35:E35"/>
    <mergeCell ref="A43:B43"/>
    <mergeCell ref="D43:E43"/>
    <mergeCell ref="A46:A48"/>
    <mergeCell ref="B46:B48"/>
    <mergeCell ref="E46:E47"/>
    <mergeCell ref="A58:A60"/>
    <mergeCell ref="B58:B60"/>
    <mergeCell ref="E58:E59"/>
    <mergeCell ref="F58:F59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2ae7b5d-0aac-474b-ae2b-02c331ef2874}" enabled="1" method="Privileged" siteId="{86bcf768-7bcf-4cd6-b041-b219988b7a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Robertas Radžvilas</dc:creator>
  <cp:lastModifiedBy>Rita Kubilienė</cp:lastModifiedBy>
  <dcterms:created xsi:type="dcterms:W3CDTF">2020-01-26T21:31:52Z</dcterms:created>
  <dcterms:modified xsi:type="dcterms:W3CDTF">2025-10-20T10:21:59Z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2022-11-04T10:31:42Z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9b9dd30b-7dc5-492b-9c71-b448c59357f0</vt:lpwstr>
  </property>
  <property fmtid="{D5CDD505-2E9C-101B-9397-08002B2CF9AE}" pid="8" name="MSIP_Label_32ae7b5d-0aac-474b-ae2b-02c331ef2874_ContentBits">
    <vt:lpwstr>0</vt:lpwstr>
  </property>
</Properties>
</file>