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vilvandenys-my.sharepoint.com/personal/daiva_sakalauskaite_vv_lt/Documents/Desktop/"/>
    </mc:Choice>
  </mc:AlternateContent>
  <xr:revisionPtr revIDLastSave="108" documentId="8_{F83AD323-EDFE-4C89-A93F-9191D6B2C05D}" xr6:coauthVersionLast="47" xr6:coauthVersionMax="47" xr10:uidLastSave="{F415D3EF-B7A9-4CE3-ADB0-54F616FB8402}"/>
  <bookViews>
    <workbookView xWindow="-108" yWindow="-108" windowWidth="23256" windowHeight="12456" firstSheet="19" activeTab="19" xr2:uid="{FBCC523A-B4C1-4656-BD8F-EB3134D0ECE6}"/>
  </bookViews>
  <sheets>
    <sheet name="skambučiai 06 mėn." sheetId="1" state="hidden" r:id="rId1"/>
    <sheet name="Kreipiniai 07 mėn." sheetId="7" state="hidden" r:id="rId2"/>
    <sheet name="skambučiai 07 mėn." sheetId="5" state="hidden" r:id="rId3"/>
    <sheet name="Live chat 07 mėn." sheetId="6" state="hidden" r:id="rId4"/>
    <sheet name="Live chat 08 mėn." sheetId="9" state="hidden" r:id="rId5"/>
    <sheet name="skambučiai 08 mėn. " sheetId="8" state="hidden" r:id="rId6"/>
    <sheet name="Kreipiniai 08 mėn." sheetId="11" state="hidden" r:id="rId7"/>
    <sheet name="skambučiai 09 mėn." sheetId="13" state="hidden" r:id="rId8"/>
    <sheet name="Kreipiniai 09 mėn. " sheetId="14" state="hidden" r:id="rId9"/>
    <sheet name="Live chat 09 mėn." sheetId="16" state="hidden" r:id="rId10"/>
    <sheet name="skambučiai 10 mėn." sheetId="15" state="hidden" r:id="rId11"/>
    <sheet name="Kreipiniai 10 mėn." sheetId="17" state="hidden" r:id="rId12"/>
    <sheet name="Liva chat 10 mėn. " sheetId="18" state="hidden" r:id="rId13"/>
    <sheet name="Skambučiai 11 mėn." sheetId="19" state="hidden" r:id="rId14"/>
    <sheet name="Kreipiniai 11 mėn." sheetId="20" state="hidden" r:id="rId15"/>
    <sheet name="Live chat 11 mėn. " sheetId="21" state="hidden" r:id="rId16"/>
    <sheet name="Skambučiai 12 mėn." sheetId="22" state="hidden" r:id="rId17"/>
    <sheet name="Kreipiniai 12 mėn." sheetId="23" state="hidden" r:id="rId18"/>
    <sheet name="Live chat 12 mėn." sheetId="24" state="hidden" r:id="rId19"/>
    <sheet name="Skambučiai" sheetId="25" r:id="rId20"/>
    <sheet name="Kreipiniai" sheetId="26" r:id="rId21"/>
    <sheet name="Live chat" sheetId="27" r:id="rId22"/>
  </sheets>
  <externalReferences>
    <externalReference r:id="rId23"/>
    <externalReference r:id="rId24"/>
    <externalReference r:id="rId25"/>
  </externalReferences>
  <definedNames>
    <definedName name="AnsTypecd">[1]AnsDef!$C$4:$P$39</definedName>
    <definedName name="formblock">[1]Form!$A$12:$K$42</definedName>
    <definedName name="ggggxhasxa">[2]AnsDef!$C$4:$P$39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7" l="1"/>
  <c r="E6" i="27"/>
  <c r="E5" i="27" s="1"/>
  <c r="F6" i="27"/>
  <c r="F5" i="27" s="1"/>
  <c r="G6" i="27"/>
  <c r="G5" i="27" s="1"/>
  <c r="G7" i="27" s="1"/>
  <c r="H6" i="27"/>
  <c r="I6" i="27"/>
  <c r="I5" i="27" s="1"/>
  <c r="I7" i="27" s="1"/>
  <c r="J6" i="27"/>
  <c r="J5" i="27" s="1"/>
  <c r="J7" i="27" s="1"/>
  <c r="K6" i="27"/>
  <c r="K5" i="27" s="1"/>
  <c r="L6" i="27"/>
  <c r="L5" i="27" s="1"/>
  <c r="M7" i="27"/>
  <c r="S6" i="26"/>
  <c r="S7" i="26" s="1"/>
  <c r="S5" i="26"/>
  <c r="R6" i="26"/>
  <c r="R5" i="26"/>
  <c r="R7" i="26" s="1"/>
  <c r="Q6" i="26"/>
  <c r="Q5" i="26" s="1"/>
  <c r="Q7" i="26" s="1"/>
  <c r="P6" i="26"/>
  <c r="P5" i="26"/>
  <c r="O6" i="26"/>
  <c r="O5" i="26"/>
  <c r="O7" i="26" s="1"/>
  <c r="N6" i="26"/>
  <c r="N5" i="26"/>
  <c r="M6" i="26"/>
  <c r="L6" i="26"/>
  <c r="K6" i="26"/>
  <c r="K5" i="26"/>
  <c r="K7" i="26" s="1"/>
  <c r="J6" i="26"/>
  <c r="I6" i="26"/>
  <c r="I7" i="26" s="1"/>
  <c r="I5" i="26"/>
  <c r="H6" i="26"/>
  <c r="H5" i="26"/>
  <c r="H7" i="26" s="1"/>
  <c r="G6" i="26"/>
  <c r="F6" i="26"/>
  <c r="F5" i="26" s="1"/>
  <c r="F7" i="26" s="1"/>
  <c r="E8" i="25"/>
  <c r="E7" i="25" s="1"/>
  <c r="E6" i="26"/>
  <c r="E5" i="26" s="1"/>
  <c r="Y32" i="25"/>
  <c r="X32" i="25"/>
  <c r="V32" i="25"/>
  <c r="U32" i="25"/>
  <c r="T32" i="25"/>
  <c r="S32" i="25"/>
  <c r="R32" i="25"/>
  <c r="Q32" i="25"/>
  <c r="P32" i="25"/>
  <c r="O32" i="25"/>
  <c r="N32" i="25"/>
  <c r="M32" i="25"/>
  <c r="L32" i="25"/>
  <c r="K32" i="25"/>
  <c r="J32" i="25"/>
  <c r="I32" i="25"/>
  <c r="H32" i="25"/>
  <c r="G32" i="25"/>
  <c r="F32" i="25"/>
  <c r="E32" i="25"/>
  <c r="Y31" i="25"/>
  <c r="X31" i="25"/>
  <c r="V31" i="25"/>
  <c r="U31" i="25"/>
  <c r="T31" i="25"/>
  <c r="S31" i="25"/>
  <c r="R31" i="25"/>
  <c r="Q31" i="25"/>
  <c r="P31" i="25"/>
  <c r="O31" i="25"/>
  <c r="N31" i="25"/>
  <c r="M31" i="25"/>
  <c r="L31" i="25"/>
  <c r="K31" i="25"/>
  <c r="J31" i="25"/>
  <c r="I31" i="25"/>
  <c r="H31" i="25"/>
  <c r="G31" i="25"/>
  <c r="F31" i="25"/>
  <c r="E31" i="25"/>
  <c r="Y30" i="25"/>
  <c r="X30" i="25"/>
  <c r="V30" i="25"/>
  <c r="U30" i="25"/>
  <c r="T30" i="25"/>
  <c r="S30" i="25"/>
  <c r="R30" i="25"/>
  <c r="Q30" i="25"/>
  <c r="P30" i="25"/>
  <c r="O30" i="25"/>
  <c r="N30" i="25"/>
  <c r="M30" i="25"/>
  <c r="L30" i="25"/>
  <c r="K30" i="25"/>
  <c r="J30" i="25"/>
  <c r="I30" i="25"/>
  <c r="H30" i="25"/>
  <c r="G30" i="25"/>
  <c r="F30" i="25"/>
  <c r="E30" i="25"/>
  <c r="AM29" i="25"/>
  <c r="AL29" i="25"/>
  <c r="AK29" i="25"/>
  <c r="AJ29" i="25"/>
  <c r="AI29" i="25"/>
  <c r="AH29" i="25"/>
  <c r="AG29" i="25"/>
  <c r="AF29" i="25"/>
  <c r="AE29" i="25"/>
  <c r="AD29" i="25"/>
  <c r="AC29" i="25"/>
  <c r="AB29" i="25"/>
  <c r="AA29" i="25"/>
  <c r="Z29" i="25"/>
  <c r="Y29" i="25"/>
  <c r="X29" i="25"/>
  <c r="V29" i="25"/>
  <c r="U29" i="25"/>
  <c r="T29" i="25"/>
  <c r="S29" i="25"/>
  <c r="R29" i="25"/>
  <c r="Q29" i="25"/>
  <c r="P29" i="25"/>
  <c r="O29" i="25"/>
  <c r="N29" i="25"/>
  <c r="M29" i="25"/>
  <c r="L29" i="25"/>
  <c r="K29" i="25"/>
  <c r="J29" i="25"/>
  <c r="I29" i="25"/>
  <c r="H29" i="25"/>
  <c r="G29" i="25"/>
  <c r="F29" i="25"/>
  <c r="E29" i="25"/>
  <c r="AN8"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E6" i="25"/>
  <c r="AN5" i="25"/>
  <c r="Y32" i="22"/>
  <c r="X32" i="22"/>
  <c r="V32" i="22"/>
  <c r="U32" i="22"/>
  <c r="T32" i="22"/>
  <c r="S32" i="22"/>
  <c r="R32" i="22"/>
  <c r="Q32" i="22"/>
  <c r="P32" i="22"/>
  <c r="O32" i="22"/>
  <c r="N32" i="22"/>
  <c r="M32" i="22"/>
  <c r="L32" i="22"/>
  <c r="K32" i="22"/>
  <c r="J32" i="22"/>
  <c r="I32" i="22"/>
  <c r="H32" i="22"/>
  <c r="G32" i="22"/>
  <c r="F32" i="22"/>
  <c r="E32" i="22"/>
  <c r="AN32" i="22" s="1"/>
  <c r="Y31" i="22"/>
  <c r="X31" i="22"/>
  <c r="V31" i="22"/>
  <c r="U31" i="22"/>
  <c r="T31" i="22"/>
  <c r="S31" i="22"/>
  <c r="R31" i="22"/>
  <c r="Q31" i="22"/>
  <c r="P31" i="22"/>
  <c r="O31" i="22"/>
  <c r="N31" i="22"/>
  <c r="M31" i="22"/>
  <c r="L31" i="22"/>
  <c r="K31" i="22"/>
  <c r="J31" i="22"/>
  <c r="I31" i="22"/>
  <c r="H31" i="22"/>
  <c r="G31" i="22"/>
  <c r="F31" i="22"/>
  <c r="E31" i="22"/>
  <c r="AN31" i="22" s="1"/>
  <c r="Y30" i="22"/>
  <c r="X30" i="22"/>
  <c r="V30" i="22"/>
  <c r="U30" i="22"/>
  <c r="T30" i="22"/>
  <c r="S30" i="22"/>
  <c r="R30" i="22"/>
  <c r="Q30" i="22"/>
  <c r="P30" i="22"/>
  <c r="O30" i="22"/>
  <c r="N30" i="22"/>
  <c r="M30" i="22"/>
  <c r="L30" i="22"/>
  <c r="K30" i="22"/>
  <c r="J30" i="22"/>
  <c r="I30" i="22"/>
  <c r="H30" i="22"/>
  <c r="G30" i="22"/>
  <c r="F30" i="22"/>
  <c r="E30" i="22"/>
  <c r="AN30" i="22" s="1"/>
  <c r="AM29" i="22"/>
  <c r="AL29" i="22"/>
  <c r="AK29" i="22"/>
  <c r="AJ29" i="22"/>
  <c r="AI29" i="22"/>
  <c r="AH29" i="22"/>
  <c r="AG29" i="22"/>
  <c r="AF29" i="22"/>
  <c r="AE29" i="22"/>
  <c r="AD29" i="22"/>
  <c r="AC29" i="22"/>
  <c r="AB29" i="22"/>
  <c r="AA29" i="22"/>
  <c r="Z29" i="22"/>
  <c r="Y29" i="22"/>
  <c r="X29" i="22"/>
  <c r="V29" i="22"/>
  <c r="U29" i="22"/>
  <c r="T29" i="22"/>
  <c r="S29" i="22"/>
  <c r="R29" i="22"/>
  <c r="Q29" i="22"/>
  <c r="P29" i="22"/>
  <c r="O29" i="22"/>
  <c r="N29" i="22"/>
  <c r="M29" i="22"/>
  <c r="L29" i="22"/>
  <c r="K29" i="22"/>
  <c r="J29" i="22"/>
  <c r="I29" i="22"/>
  <c r="H29" i="22"/>
  <c r="G29" i="22"/>
  <c r="F29" i="22"/>
  <c r="E29" i="22"/>
  <c r="AN29" i="22" s="1"/>
  <c r="AN8"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G5" i="22"/>
  <c r="F5" i="22"/>
  <c r="E5" i="22"/>
  <c r="AN5" i="22" s="1"/>
  <c r="Y32" i="19"/>
  <c r="X32" i="19"/>
  <c r="V32" i="19"/>
  <c r="U32" i="19"/>
  <c r="T32" i="19"/>
  <c r="S32" i="19"/>
  <c r="R32" i="19"/>
  <c r="Q32" i="19"/>
  <c r="P32" i="19"/>
  <c r="O32" i="19"/>
  <c r="N32" i="19"/>
  <c r="M32" i="19"/>
  <c r="L32" i="19"/>
  <c r="K32" i="19"/>
  <c r="J32" i="19"/>
  <c r="I32" i="19"/>
  <c r="H32" i="19"/>
  <c r="G32" i="19"/>
  <c r="F32" i="19"/>
  <c r="E32" i="19"/>
  <c r="AN32" i="19" s="1"/>
  <c r="Y31" i="19"/>
  <c r="X31" i="19"/>
  <c r="V31" i="19"/>
  <c r="U31" i="19"/>
  <c r="T31" i="19"/>
  <c r="S31" i="19"/>
  <c r="R31" i="19"/>
  <c r="Q31" i="19"/>
  <c r="P31" i="19"/>
  <c r="O31" i="19"/>
  <c r="N31" i="19"/>
  <c r="M31" i="19"/>
  <c r="L31" i="19"/>
  <c r="K31" i="19"/>
  <c r="J31" i="19"/>
  <c r="I31" i="19"/>
  <c r="H31" i="19"/>
  <c r="G31" i="19"/>
  <c r="F31" i="19"/>
  <c r="E31" i="19"/>
  <c r="AN31" i="19" s="1"/>
  <c r="Y30" i="19"/>
  <c r="X30" i="19"/>
  <c r="V30" i="19"/>
  <c r="U30" i="19"/>
  <c r="T30" i="19"/>
  <c r="S30" i="19"/>
  <c r="R30" i="19"/>
  <c r="Q30" i="19"/>
  <c r="P30" i="19"/>
  <c r="O30" i="19"/>
  <c r="N30" i="19"/>
  <c r="M30" i="19"/>
  <c r="L30" i="19"/>
  <c r="K30" i="19"/>
  <c r="J30" i="19"/>
  <c r="I30" i="19"/>
  <c r="H30" i="19"/>
  <c r="G30" i="19"/>
  <c r="F30" i="19"/>
  <c r="E30" i="19"/>
  <c r="AN30" i="19" s="1"/>
  <c r="AM29" i="19"/>
  <c r="AL29" i="19"/>
  <c r="AK29" i="19"/>
  <c r="AJ29" i="19"/>
  <c r="AI29" i="19"/>
  <c r="AH29" i="19"/>
  <c r="AG29" i="19"/>
  <c r="AF29" i="19"/>
  <c r="AE29" i="19"/>
  <c r="AD29" i="19"/>
  <c r="AC29" i="19"/>
  <c r="AB29" i="19"/>
  <c r="AA29" i="19"/>
  <c r="Z29" i="19"/>
  <c r="Y29" i="19"/>
  <c r="X29" i="19"/>
  <c r="V29" i="19"/>
  <c r="U29" i="19"/>
  <c r="T29" i="19"/>
  <c r="S29" i="19"/>
  <c r="R29" i="19"/>
  <c r="Q29" i="19"/>
  <c r="P29" i="19"/>
  <c r="O29" i="19"/>
  <c r="N29" i="19"/>
  <c r="M29" i="19"/>
  <c r="L29" i="19"/>
  <c r="K29" i="19"/>
  <c r="J29" i="19"/>
  <c r="I29" i="19"/>
  <c r="H29" i="19"/>
  <c r="G29" i="19"/>
  <c r="F29" i="19"/>
  <c r="E29" i="19"/>
  <c r="AN29" i="19" s="1"/>
  <c r="AN8"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G5" i="19"/>
  <c r="F5" i="19"/>
  <c r="E5" i="19"/>
  <c r="AN5" i="19" s="1"/>
  <c r="F7" i="15"/>
  <c r="H7" i="15"/>
  <c r="L7" i="15"/>
  <c r="N7" i="15"/>
  <c r="Q7" i="15"/>
  <c r="T7" i="15"/>
  <c r="V7" i="15"/>
  <c r="AF7" i="15"/>
  <c r="AG7" i="15"/>
  <c r="AH7" i="15"/>
  <c r="AM7" i="15"/>
  <c r="Z29" i="15"/>
  <c r="AA29" i="15"/>
  <c r="AB29" i="15"/>
  <c r="AC29" i="15"/>
  <c r="AD29" i="15"/>
  <c r="AE29" i="15"/>
  <c r="AF29" i="15"/>
  <c r="AG29" i="15"/>
  <c r="AH29" i="15"/>
  <c r="AI29" i="15"/>
  <c r="AJ29" i="15"/>
  <c r="AK29" i="15"/>
  <c r="AL29" i="15"/>
  <c r="AM29" i="15"/>
  <c r="W6" i="15"/>
  <c r="X6" i="15"/>
  <c r="Y6" i="15"/>
  <c r="Z6" i="15"/>
  <c r="AA6" i="15"/>
  <c r="AB6" i="15"/>
  <c r="AC6" i="15"/>
  <c r="AD6" i="15"/>
  <c r="AE6" i="15"/>
  <c r="AF6" i="15"/>
  <c r="AG6" i="15"/>
  <c r="AH6" i="15"/>
  <c r="AI6" i="15"/>
  <c r="AJ6" i="15"/>
  <c r="AK6" i="15"/>
  <c r="AL6" i="15"/>
  <c r="AM6" i="15"/>
  <c r="W5" i="15"/>
  <c r="X5" i="15"/>
  <c r="Y5" i="15"/>
  <c r="Z5" i="15"/>
  <c r="AA5" i="15"/>
  <c r="AB5" i="15"/>
  <c r="AC5" i="15"/>
  <c r="AD5" i="15"/>
  <c r="AE5" i="15"/>
  <c r="AF5" i="15"/>
  <c r="AG5" i="15"/>
  <c r="AH5" i="15"/>
  <c r="AI5" i="15"/>
  <c r="AJ5" i="15"/>
  <c r="AK5" i="15"/>
  <c r="AL5" i="15"/>
  <c r="AM5" i="15"/>
  <c r="X32" i="15"/>
  <c r="X31" i="15"/>
  <c r="X30" i="15"/>
  <c r="X29" i="15"/>
  <c r="Y32" i="15"/>
  <c r="V32" i="15"/>
  <c r="U32" i="15"/>
  <c r="T32" i="15"/>
  <c r="S32" i="15"/>
  <c r="R32" i="15"/>
  <c r="Q32" i="15"/>
  <c r="P32" i="15"/>
  <c r="O32" i="15"/>
  <c r="N32" i="15"/>
  <c r="M32" i="15"/>
  <c r="L32" i="15"/>
  <c r="K32" i="15"/>
  <c r="J32" i="15"/>
  <c r="I32" i="15"/>
  <c r="H32" i="15"/>
  <c r="G32" i="15"/>
  <c r="F32" i="15"/>
  <c r="E32" i="15"/>
  <c r="AN32" i="15" s="1"/>
  <c r="Y31" i="15"/>
  <c r="V31" i="15"/>
  <c r="U31" i="15"/>
  <c r="T31" i="15"/>
  <c r="S31" i="15"/>
  <c r="R31" i="15"/>
  <c r="Q31" i="15"/>
  <c r="P31" i="15"/>
  <c r="O31" i="15"/>
  <c r="N31" i="15"/>
  <c r="M31" i="15"/>
  <c r="L31" i="15"/>
  <c r="K31" i="15"/>
  <c r="J31" i="15"/>
  <c r="I31" i="15"/>
  <c r="H31" i="15"/>
  <c r="G31" i="15"/>
  <c r="F31" i="15"/>
  <c r="E31" i="15"/>
  <c r="AN31" i="15" s="1"/>
  <c r="Y30" i="15"/>
  <c r="V30" i="15"/>
  <c r="U30" i="15"/>
  <c r="T30" i="15"/>
  <c r="S30" i="15"/>
  <c r="R30" i="15"/>
  <c r="Q30" i="15"/>
  <c r="P30" i="15"/>
  <c r="O30" i="15"/>
  <c r="N30" i="15"/>
  <c r="M30" i="15"/>
  <c r="L30" i="15"/>
  <c r="K30" i="15"/>
  <c r="J30" i="15"/>
  <c r="I30" i="15"/>
  <c r="H30" i="15"/>
  <c r="G30" i="15"/>
  <c r="F30" i="15"/>
  <c r="E30" i="15"/>
  <c r="AN30" i="15" s="1"/>
  <c r="Y29" i="15"/>
  <c r="V29" i="15"/>
  <c r="U29" i="15"/>
  <c r="T29" i="15"/>
  <c r="S29" i="15"/>
  <c r="R29" i="15"/>
  <c r="Q29" i="15"/>
  <c r="P29" i="15"/>
  <c r="O29" i="15"/>
  <c r="N29" i="15"/>
  <c r="M29" i="15"/>
  <c r="L29" i="15"/>
  <c r="K29" i="15"/>
  <c r="J29" i="15"/>
  <c r="I29" i="15"/>
  <c r="H29" i="15"/>
  <c r="G29" i="15"/>
  <c r="F29" i="15"/>
  <c r="E29" i="15"/>
  <c r="AN29" i="15" s="1"/>
  <c r="V6" i="15"/>
  <c r="U6" i="15"/>
  <c r="T6" i="15"/>
  <c r="S6" i="15"/>
  <c r="R6" i="15"/>
  <c r="Q6" i="15"/>
  <c r="P6" i="15"/>
  <c r="O6" i="15"/>
  <c r="N6" i="15"/>
  <c r="M6" i="15"/>
  <c r="L6" i="15"/>
  <c r="K6" i="15"/>
  <c r="J6" i="15"/>
  <c r="I6" i="15"/>
  <c r="H6" i="15"/>
  <c r="G6" i="15"/>
  <c r="F6" i="15"/>
  <c r="E6" i="15"/>
  <c r="V5" i="15"/>
  <c r="U5" i="15"/>
  <c r="T5" i="15"/>
  <c r="S5" i="15"/>
  <c r="R5" i="15"/>
  <c r="Q5" i="15"/>
  <c r="P5" i="15"/>
  <c r="O5" i="15"/>
  <c r="N5" i="15"/>
  <c r="M5" i="15"/>
  <c r="L5" i="15"/>
  <c r="K5" i="15"/>
  <c r="J5" i="15"/>
  <c r="I5" i="15"/>
  <c r="G5" i="15"/>
  <c r="F5" i="15"/>
  <c r="E5" i="15"/>
  <c r="AN5" i="15" s="1"/>
  <c r="N7" i="24"/>
  <c r="M6" i="24"/>
  <c r="L6" i="24"/>
  <c r="K6" i="24"/>
  <c r="J6" i="24"/>
  <c r="I6" i="24"/>
  <c r="H6" i="24"/>
  <c r="G6" i="24"/>
  <c r="F6" i="24"/>
  <c r="E6" i="24"/>
  <c r="M5" i="24"/>
  <c r="L5" i="24"/>
  <c r="K5" i="24"/>
  <c r="J5" i="24"/>
  <c r="I5" i="24"/>
  <c r="H5" i="24"/>
  <c r="G5" i="24"/>
  <c r="F5" i="24"/>
  <c r="E5" i="24"/>
  <c r="R7" i="23"/>
  <c r="Q7" i="23"/>
  <c r="P7" i="23"/>
  <c r="O7" i="23"/>
  <c r="N7" i="23"/>
  <c r="S6" i="23"/>
  <c r="M6" i="23"/>
  <c r="L6" i="23"/>
  <c r="K6" i="23"/>
  <c r="J6" i="23"/>
  <c r="I6" i="23"/>
  <c r="H6" i="23"/>
  <c r="G6" i="23"/>
  <c r="F6" i="23"/>
  <c r="E6" i="23"/>
  <c r="S5" i="23"/>
  <c r="M5" i="23"/>
  <c r="L5" i="23"/>
  <c r="K5" i="23"/>
  <c r="J5" i="23"/>
  <c r="I5" i="23"/>
  <c r="H5" i="23"/>
  <c r="G5" i="23"/>
  <c r="F5" i="23"/>
  <c r="E5" i="23"/>
  <c r="N7" i="21"/>
  <c r="M6" i="21"/>
  <c r="L6" i="21"/>
  <c r="K6" i="21"/>
  <c r="J6" i="21"/>
  <c r="I6" i="21"/>
  <c r="H6" i="21"/>
  <c r="G6" i="21"/>
  <c r="F6" i="21"/>
  <c r="E6" i="21"/>
  <c r="M5" i="21"/>
  <c r="L5" i="21"/>
  <c r="K5" i="21"/>
  <c r="J5" i="21"/>
  <c r="I5" i="21"/>
  <c r="H5" i="21"/>
  <c r="G5" i="21"/>
  <c r="F5" i="21"/>
  <c r="E5" i="21"/>
  <c r="R7" i="20"/>
  <c r="Q7" i="20"/>
  <c r="P7" i="20"/>
  <c r="O7" i="20"/>
  <c r="N7" i="20"/>
  <c r="S6" i="20"/>
  <c r="M6" i="20"/>
  <c r="L6" i="20"/>
  <c r="K6" i="20"/>
  <c r="J6" i="20"/>
  <c r="I6" i="20"/>
  <c r="H6" i="20"/>
  <c r="G6" i="20"/>
  <c r="F6" i="20"/>
  <c r="E6" i="20"/>
  <c r="S5" i="20"/>
  <c r="M5" i="20"/>
  <c r="L5" i="20"/>
  <c r="K5" i="20"/>
  <c r="J5" i="20"/>
  <c r="I5" i="20"/>
  <c r="H5" i="20"/>
  <c r="G5" i="20"/>
  <c r="F5" i="20"/>
  <c r="E5" i="20"/>
  <c r="N7" i="18"/>
  <c r="M6" i="18"/>
  <c r="L6" i="18"/>
  <c r="K6" i="18"/>
  <c r="J6" i="18"/>
  <c r="I6" i="18"/>
  <c r="H6" i="18"/>
  <c r="G6" i="18"/>
  <c r="F6" i="18"/>
  <c r="E6" i="18"/>
  <c r="M5" i="18"/>
  <c r="L5" i="18"/>
  <c r="K5" i="18"/>
  <c r="J5" i="18"/>
  <c r="I5" i="18"/>
  <c r="H5" i="18"/>
  <c r="G5" i="18"/>
  <c r="F5" i="18"/>
  <c r="E5" i="18"/>
  <c r="R7" i="17"/>
  <c r="Q7" i="17"/>
  <c r="P7" i="17"/>
  <c r="O7" i="17"/>
  <c r="N7" i="17"/>
  <c r="S6" i="17"/>
  <c r="M6" i="17"/>
  <c r="L6" i="17"/>
  <c r="K6" i="17"/>
  <c r="J6" i="17"/>
  <c r="I6" i="17"/>
  <c r="H6" i="17"/>
  <c r="G6" i="17"/>
  <c r="F6" i="17"/>
  <c r="E6" i="17"/>
  <c r="S5" i="17"/>
  <c r="M5" i="17"/>
  <c r="L5" i="17"/>
  <c r="K5" i="17"/>
  <c r="J5" i="17"/>
  <c r="I5" i="17"/>
  <c r="H5" i="17"/>
  <c r="G5" i="17"/>
  <c r="F5" i="17"/>
  <c r="E5" i="17"/>
  <c r="N7" i="16"/>
  <c r="M6" i="16"/>
  <c r="L6" i="16"/>
  <c r="K6" i="16"/>
  <c r="J6" i="16"/>
  <c r="I6" i="16"/>
  <c r="H6" i="16"/>
  <c r="G6" i="16"/>
  <c r="F6" i="16"/>
  <c r="E6" i="16"/>
  <c r="M5" i="16"/>
  <c r="L5" i="16"/>
  <c r="K5" i="16"/>
  <c r="J5" i="16"/>
  <c r="I5" i="16"/>
  <c r="H5" i="16"/>
  <c r="G5" i="16"/>
  <c r="F5" i="16"/>
  <c r="E5" i="16"/>
  <c r="R7" i="14"/>
  <c r="Q7" i="14"/>
  <c r="P7" i="14"/>
  <c r="O7" i="14"/>
  <c r="N7" i="14"/>
  <c r="S6" i="14"/>
  <c r="M6" i="14"/>
  <c r="L6" i="14"/>
  <c r="K6" i="14"/>
  <c r="J6" i="14"/>
  <c r="I6" i="14"/>
  <c r="H6" i="14"/>
  <c r="G6" i="14"/>
  <c r="F6" i="14"/>
  <c r="E6" i="14"/>
  <c r="S5" i="14"/>
  <c r="M5" i="14"/>
  <c r="L5" i="14"/>
  <c r="K5" i="14"/>
  <c r="J5" i="14"/>
  <c r="I5" i="14"/>
  <c r="H5" i="14"/>
  <c r="G5" i="14"/>
  <c r="F5" i="14"/>
  <c r="E5" i="14"/>
  <c r="X6" i="13"/>
  <c r="Y6" i="13"/>
  <c r="Z6" i="13"/>
  <c r="AA6" i="13"/>
  <c r="AB6" i="13"/>
  <c r="AC6" i="13"/>
  <c r="AD6" i="13"/>
  <c r="AE6" i="13"/>
  <c r="AF6" i="13"/>
  <c r="AG6" i="13"/>
  <c r="AH6" i="13"/>
  <c r="AI6" i="13"/>
  <c r="AJ6" i="13"/>
  <c r="AK6" i="13"/>
  <c r="AL6" i="13"/>
  <c r="AM6" i="13"/>
  <c r="X5" i="13"/>
  <c r="Y5" i="13"/>
  <c r="Z5" i="13"/>
  <c r="AA5" i="13"/>
  <c r="AB5" i="13"/>
  <c r="AC5" i="13"/>
  <c r="AD5" i="13"/>
  <c r="AE5" i="13"/>
  <c r="AF5" i="13"/>
  <c r="AG5" i="13"/>
  <c r="AH5" i="13"/>
  <c r="AI5" i="13"/>
  <c r="AJ5" i="13"/>
  <c r="AK5" i="13"/>
  <c r="AL5" i="13"/>
  <c r="AM5" i="13"/>
  <c r="AM32" i="13"/>
  <c r="W32" i="13"/>
  <c r="V32" i="13"/>
  <c r="U32" i="13"/>
  <c r="T32" i="13"/>
  <c r="S32" i="13"/>
  <c r="R32" i="13"/>
  <c r="Q32" i="13"/>
  <c r="P32" i="13"/>
  <c r="O32" i="13"/>
  <c r="N32" i="13"/>
  <c r="M32" i="13"/>
  <c r="L32" i="13"/>
  <c r="K32" i="13"/>
  <c r="J32" i="13"/>
  <c r="I32" i="13"/>
  <c r="H32" i="13"/>
  <c r="G32" i="13"/>
  <c r="F32" i="13"/>
  <c r="E32" i="13"/>
  <c r="AN32" i="13" s="1"/>
  <c r="AM31" i="13"/>
  <c r="W31" i="13"/>
  <c r="V31" i="13"/>
  <c r="U31" i="13"/>
  <c r="T31" i="13"/>
  <c r="S31" i="13"/>
  <c r="R31" i="13"/>
  <c r="Q31" i="13"/>
  <c r="P31" i="13"/>
  <c r="O31" i="13"/>
  <c r="N31" i="13"/>
  <c r="M31" i="13"/>
  <c r="L31" i="13"/>
  <c r="K31" i="13"/>
  <c r="J31" i="13"/>
  <c r="I31" i="13"/>
  <c r="H31" i="13"/>
  <c r="G31" i="13"/>
  <c r="F31" i="13"/>
  <c r="E31" i="13"/>
  <c r="AN31" i="13" s="1"/>
  <c r="AM30" i="13"/>
  <c r="W30" i="13"/>
  <c r="V30" i="13"/>
  <c r="U30" i="13"/>
  <c r="T30" i="13"/>
  <c r="S30" i="13"/>
  <c r="R30" i="13"/>
  <c r="Q30" i="13"/>
  <c r="P30" i="13"/>
  <c r="O30" i="13"/>
  <c r="N30" i="13"/>
  <c r="M30" i="13"/>
  <c r="L30" i="13"/>
  <c r="K30" i="13"/>
  <c r="J30" i="13"/>
  <c r="I30" i="13"/>
  <c r="H30" i="13"/>
  <c r="G30" i="13"/>
  <c r="F30" i="13"/>
  <c r="E30" i="13"/>
  <c r="AN30" i="13" s="1"/>
  <c r="AM29" i="13"/>
  <c r="W29" i="13"/>
  <c r="V29" i="13"/>
  <c r="U29" i="13"/>
  <c r="T29" i="13"/>
  <c r="S29" i="13"/>
  <c r="R29" i="13"/>
  <c r="Q29" i="13"/>
  <c r="P29" i="13"/>
  <c r="O29" i="13"/>
  <c r="N29" i="13"/>
  <c r="M29" i="13"/>
  <c r="L29" i="13"/>
  <c r="K29" i="13"/>
  <c r="J29" i="13"/>
  <c r="I29" i="13"/>
  <c r="H29" i="13"/>
  <c r="G29" i="13"/>
  <c r="F29" i="13"/>
  <c r="E29" i="13"/>
  <c r="AN29" i="13" s="1"/>
  <c r="W6" i="13"/>
  <c r="V6" i="13"/>
  <c r="U6" i="13"/>
  <c r="T6" i="13"/>
  <c r="S6" i="13"/>
  <c r="R6" i="13"/>
  <c r="Q6" i="13"/>
  <c r="P6" i="13"/>
  <c r="O6" i="13"/>
  <c r="N6" i="13"/>
  <c r="M6" i="13"/>
  <c r="L6" i="13"/>
  <c r="K6" i="13"/>
  <c r="J6" i="13"/>
  <c r="I6" i="13"/>
  <c r="H6" i="13"/>
  <c r="G6" i="13"/>
  <c r="F6" i="13"/>
  <c r="E6" i="13"/>
  <c r="W5" i="13"/>
  <c r="V5" i="13"/>
  <c r="U5" i="13"/>
  <c r="T5" i="13"/>
  <c r="S5" i="13"/>
  <c r="R5" i="13"/>
  <c r="Q5" i="13"/>
  <c r="P5" i="13"/>
  <c r="O5" i="13"/>
  <c r="N5" i="13"/>
  <c r="M5" i="13"/>
  <c r="L5" i="13"/>
  <c r="K5" i="13"/>
  <c r="J5" i="13"/>
  <c r="I5" i="13"/>
  <c r="G5" i="13"/>
  <c r="F5" i="13"/>
  <c r="E5" i="13"/>
  <c r="AN5" i="13" s="1"/>
  <c r="AL8" i="8"/>
  <c r="N7" i="11"/>
  <c r="O7" i="11"/>
  <c r="P7" i="11"/>
  <c r="Q7" i="11"/>
  <c r="R7" i="11"/>
  <c r="S6" i="11"/>
  <c r="M6" i="11"/>
  <c r="L6" i="11"/>
  <c r="K6" i="11"/>
  <c r="J6" i="11"/>
  <c r="I6" i="11"/>
  <c r="H6" i="11"/>
  <c r="G6" i="11"/>
  <c r="F6" i="11"/>
  <c r="E6" i="11"/>
  <c r="S5" i="11"/>
  <c r="S7" i="11" s="1"/>
  <c r="M5" i="11"/>
  <c r="L5" i="11"/>
  <c r="K5" i="11"/>
  <c r="J5" i="11"/>
  <c r="I5" i="11"/>
  <c r="H5" i="11"/>
  <c r="G5" i="11"/>
  <c r="F5" i="11"/>
  <c r="E5" i="11"/>
  <c r="N6" i="9"/>
  <c r="M6" i="9"/>
  <c r="L6" i="9"/>
  <c r="K6" i="9"/>
  <c r="J6" i="9"/>
  <c r="I6" i="9"/>
  <c r="H6" i="9"/>
  <c r="G6" i="9"/>
  <c r="F6" i="9"/>
  <c r="E6" i="9"/>
  <c r="N5" i="9"/>
  <c r="M5" i="9"/>
  <c r="L5" i="9"/>
  <c r="K5" i="9"/>
  <c r="J5" i="9"/>
  <c r="I5" i="9"/>
  <c r="H5" i="9"/>
  <c r="G5" i="9"/>
  <c r="F5" i="9"/>
  <c r="E5" i="9"/>
  <c r="X6" i="8"/>
  <c r="Y6" i="8"/>
  <c r="Z6" i="8"/>
  <c r="AA6" i="8"/>
  <c r="AB6" i="8"/>
  <c r="AC6" i="8"/>
  <c r="AD6" i="8"/>
  <c r="AE6" i="8"/>
  <c r="AF6" i="8"/>
  <c r="AG6" i="8"/>
  <c r="AH6" i="8"/>
  <c r="AI6" i="8"/>
  <c r="AJ6" i="8"/>
  <c r="AK6" i="8"/>
  <c r="AL6" i="8"/>
  <c r="AM6" i="8"/>
  <c r="X8" i="8"/>
  <c r="X7" i="8" s="1"/>
  <c r="Y8" i="8"/>
  <c r="Y7" i="8" s="1"/>
  <c r="Z8" i="8"/>
  <c r="Z7" i="8" s="1"/>
  <c r="AA8" i="8"/>
  <c r="AA7" i="8" s="1"/>
  <c r="AB8" i="8"/>
  <c r="AB7" i="8" s="1"/>
  <c r="AC8" i="8"/>
  <c r="AC7" i="8" s="1"/>
  <c r="AD8" i="8"/>
  <c r="AD7" i="8" s="1"/>
  <c r="AE7" i="8"/>
  <c r="AF8" i="8"/>
  <c r="AF7" i="8" s="1"/>
  <c r="AG8" i="8"/>
  <c r="AG7" i="8" s="1"/>
  <c r="AH8" i="8"/>
  <c r="AH7" i="8" s="1"/>
  <c r="AI8" i="8"/>
  <c r="AI7" i="8" s="1"/>
  <c r="AJ8" i="8"/>
  <c r="AK8" i="8"/>
  <c r="AK7" i="8" s="1"/>
  <c r="AL7" i="8"/>
  <c r="AN32" i="8"/>
  <c r="AN31" i="8"/>
  <c r="AN30" i="8"/>
  <c r="AN29" i="8"/>
  <c r="W6" i="8"/>
  <c r="V6" i="8"/>
  <c r="U6" i="8"/>
  <c r="T6" i="8"/>
  <c r="S6" i="8"/>
  <c r="R6" i="8"/>
  <c r="Q6" i="8"/>
  <c r="P6" i="8"/>
  <c r="O6" i="8"/>
  <c r="N6" i="8"/>
  <c r="M6" i="8"/>
  <c r="L6" i="8"/>
  <c r="K6" i="8"/>
  <c r="J6" i="8"/>
  <c r="I6" i="8"/>
  <c r="H6" i="8"/>
  <c r="G6" i="8"/>
  <c r="F6" i="8"/>
  <c r="E6" i="8"/>
  <c r="AM5" i="8"/>
  <c r="W5" i="8"/>
  <c r="V5" i="8"/>
  <c r="U5" i="8"/>
  <c r="T5" i="8"/>
  <c r="S5" i="8"/>
  <c r="R5" i="8"/>
  <c r="Q5" i="8"/>
  <c r="P5" i="8"/>
  <c r="O5" i="8"/>
  <c r="N5" i="8"/>
  <c r="M5" i="8"/>
  <c r="L5" i="8"/>
  <c r="K5" i="8"/>
  <c r="J5" i="8"/>
  <c r="I5" i="8"/>
  <c r="G5" i="8"/>
  <c r="F5" i="8"/>
  <c r="E5" i="8"/>
  <c r="AN5" i="8" s="1"/>
  <c r="X6" i="7"/>
  <c r="X5" i="7"/>
  <c r="W6" i="7"/>
  <c r="W5" i="7"/>
  <c r="V6" i="7"/>
  <c r="V5" i="7"/>
  <c r="U6" i="7"/>
  <c r="U5" i="7"/>
  <c r="T6" i="7"/>
  <c r="T5" i="7"/>
  <c r="S6" i="7"/>
  <c r="S5" i="7"/>
  <c r="R6" i="7"/>
  <c r="R5" i="7"/>
  <c r="Q6" i="7"/>
  <c r="Q5" i="7"/>
  <c r="P6" i="7"/>
  <c r="P5" i="7"/>
  <c r="O6" i="7"/>
  <c r="O5" i="7"/>
  <c r="N6" i="7"/>
  <c r="M6" i="7"/>
  <c r="L6" i="7"/>
  <c r="K6" i="7"/>
  <c r="J6" i="7"/>
  <c r="I6" i="7"/>
  <c r="H6" i="7"/>
  <c r="G6" i="7"/>
  <c r="F6" i="7"/>
  <c r="E6" i="7"/>
  <c r="N5" i="7"/>
  <c r="M5" i="7"/>
  <c r="L5" i="7"/>
  <c r="K5" i="7"/>
  <c r="J5" i="7"/>
  <c r="I5" i="7"/>
  <c r="H5" i="7"/>
  <c r="G5" i="7"/>
  <c r="F5" i="7"/>
  <c r="E5" i="7"/>
  <c r="N6" i="6"/>
  <c r="M6" i="6"/>
  <c r="L6" i="6"/>
  <c r="K6" i="6"/>
  <c r="J6" i="6"/>
  <c r="I6" i="6"/>
  <c r="H6" i="6"/>
  <c r="G6" i="6"/>
  <c r="F6" i="6"/>
  <c r="E6" i="6"/>
  <c r="N5" i="6"/>
  <c r="M5" i="6"/>
  <c r="L5" i="6"/>
  <c r="K5" i="6"/>
  <c r="J5" i="6"/>
  <c r="I5" i="6"/>
  <c r="H5" i="6"/>
  <c r="G5" i="6"/>
  <c r="F5" i="6"/>
  <c r="E5" i="6"/>
  <c r="H7" i="1"/>
  <c r="H5" i="1"/>
  <c r="I5" i="1"/>
  <c r="J5" i="1"/>
  <c r="K5" i="1"/>
  <c r="L5" i="1"/>
  <c r="M5" i="1"/>
  <c r="N5" i="1"/>
  <c r="P5" i="1"/>
  <c r="Q5" i="1"/>
  <c r="R5" i="1"/>
  <c r="S5" i="1"/>
  <c r="T5" i="1"/>
  <c r="W5" i="1"/>
  <c r="X5" i="1"/>
  <c r="X32" i="5"/>
  <c r="W32" i="5"/>
  <c r="V32" i="5"/>
  <c r="U32" i="5"/>
  <c r="T32" i="5"/>
  <c r="S32" i="5"/>
  <c r="R32" i="5"/>
  <c r="Q32" i="5"/>
  <c r="P32" i="5"/>
  <c r="O32" i="5"/>
  <c r="N32" i="5"/>
  <c r="M32" i="5"/>
  <c r="L32" i="5"/>
  <c r="K32" i="5"/>
  <c r="J32" i="5"/>
  <c r="I32" i="5"/>
  <c r="H32" i="5"/>
  <c r="G32" i="5"/>
  <c r="F32" i="5"/>
  <c r="E32" i="5"/>
  <c r="Y32" i="5" s="1"/>
  <c r="X31" i="5"/>
  <c r="W31" i="5"/>
  <c r="V31" i="5"/>
  <c r="U31" i="5"/>
  <c r="T31" i="5"/>
  <c r="S31" i="5"/>
  <c r="R31" i="5"/>
  <c r="Q31" i="5"/>
  <c r="P31" i="5"/>
  <c r="O31" i="5"/>
  <c r="N31" i="5"/>
  <c r="M31" i="5"/>
  <c r="L31" i="5"/>
  <c r="K31" i="5"/>
  <c r="J31" i="5"/>
  <c r="I31" i="5"/>
  <c r="H31" i="5"/>
  <c r="G31" i="5"/>
  <c r="F31" i="5"/>
  <c r="E31" i="5"/>
  <c r="Y31" i="5" s="1"/>
  <c r="X30" i="5"/>
  <c r="W30" i="5"/>
  <c r="V30" i="5"/>
  <c r="U30" i="5"/>
  <c r="T30" i="5"/>
  <c r="S30" i="5"/>
  <c r="R30" i="5"/>
  <c r="Q30" i="5"/>
  <c r="P30" i="5"/>
  <c r="O30" i="5"/>
  <c r="N30" i="5"/>
  <c r="M30" i="5"/>
  <c r="L30" i="5"/>
  <c r="K30" i="5"/>
  <c r="J30" i="5"/>
  <c r="I30" i="5"/>
  <c r="H30" i="5"/>
  <c r="G30" i="5"/>
  <c r="F30" i="5"/>
  <c r="E30" i="5"/>
  <c r="Y30" i="5" s="1"/>
  <c r="X29" i="5"/>
  <c r="W29" i="5"/>
  <c r="V29" i="5"/>
  <c r="U29" i="5"/>
  <c r="T29" i="5"/>
  <c r="S29" i="5"/>
  <c r="R29" i="5"/>
  <c r="Q29" i="5"/>
  <c r="P29" i="5"/>
  <c r="O29" i="5"/>
  <c r="N29" i="5"/>
  <c r="M29" i="5"/>
  <c r="L29" i="5"/>
  <c r="K29" i="5"/>
  <c r="J29" i="5"/>
  <c r="I29" i="5"/>
  <c r="H29" i="5"/>
  <c r="G29" i="5"/>
  <c r="F29" i="5"/>
  <c r="E29" i="5"/>
  <c r="X8" i="5"/>
  <c r="H8" i="5"/>
  <c r="X7" i="5"/>
  <c r="X6" i="5"/>
  <c r="W6" i="5"/>
  <c r="V6" i="5"/>
  <c r="U6" i="5"/>
  <c r="U5" i="5" s="1"/>
  <c r="T6" i="5"/>
  <c r="S6" i="5"/>
  <c r="R6" i="5"/>
  <c r="Q6" i="5"/>
  <c r="Q5" i="5" s="1"/>
  <c r="P6" i="5"/>
  <c r="O6" i="5"/>
  <c r="N6" i="5"/>
  <c r="N8" i="5" s="1"/>
  <c r="M6" i="5"/>
  <c r="M5" i="5" s="1"/>
  <c r="L6" i="5"/>
  <c r="K6" i="5"/>
  <c r="J6" i="5"/>
  <c r="I6" i="5"/>
  <c r="I5" i="5" s="1"/>
  <c r="H6" i="5"/>
  <c r="G6" i="5"/>
  <c r="F6" i="5"/>
  <c r="E6" i="5"/>
  <c r="X5" i="5"/>
  <c r="W5" i="5"/>
  <c r="W8" i="5" s="1"/>
  <c r="V5" i="5"/>
  <c r="T5" i="5"/>
  <c r="S5" i="5"/>
  <c r="S8" i="5" s="1"/>
  <c r="R5" i="5"/>
  <c r="P5" i="5"/>
  <c r="O5" i="5"/>
  <c r="O8" i="5" s="1"/>
  <c r="N5" i="5"/>
  <c r="L5" i="5"/>
  <c r="K5" i="5"/>
  <c r="K8" i="5" s="1"/>
  <c r="J5" i="5"/>
  <c r="G5" i="5"/>
  <c r="G8" i="5" s="1"/>
  <c r="F5" i="5"/>
  <c r="E5" i="5"/>
  <c r="AN32" i="25" l="1"/>
  <c r="H7" i="27"/>
  <c r="H5" i="27"/>
  <c r="L7" i="27"/>
  <c r="K7" i="27"/>
  <c r="F7" i="27"/>
  <c r="E7" i="27"/>
  <c r="N7" i="26"/>
  <c r="P7" i="26"/>
  <c r="M5" i="26"/>
  <c r="M7" i="26" s="1"/>
  <c r="L5" i="26"/>
  <c r="L7" i="26" s="1"/>
  <c r="J5" i="26"/>
  <c r="J7" i="26" s="1"/>
  <c r="G5" i="26"/>
  <c r="G7" i="26" s="1"/>
  <c r="AN30" i="25"/>
  <c r="AN31" i="25"/>
  <c r="AN29" i="25"/>
  <c r="E7" i="26"/>
  <c r="AN6" i="25"/>
  <c r="AN7" i="25" s="1"/>
  <c r="F8" i="25"/>
  <c r="F7" i="25"/>
  <c r="G8" i="25"/>
  <c r="G7" i="25" s="1"/>
  <c r="H8" i="25"/>
  <c r="H7" i="25"/>
  <c r="I8" i="25"/>
  <c r="I7" i="25" s="1"/>
  <c r="J8" i="25"/>
  <c r="J7" i="25" s="1"/>
  <c r="K8" i="25"/>
  <c r="K7" i="25" s="1"/>
  <c r="L8" i="25"/>
  <c r="L7" i="25" s="1"/>
  <c r="M8" i="25"/>
  <c r="M7" i="25" s="1"/>
  <c r="N8" i="25"/>
  <c r="N7" i="25" s="1"/>
  <c r="O8" i="25"/>
  <c r="O7" i="25" s="1"/>
  <c r="P8" i="25"/>
  <c r="P7" i="25" s="1"/>
  <c r="Q8" i="25"/>
  <c r="Q7" i="25" s="1"/>
  <c r="R8" i="25"/>
  <c r="R7" i="25" s="1"/>
  <c r="S8" i="25"/>
  <c r="S7" i="25" s="1"/>
  <c r="T8" i="25"/>
  <c r="T7" i="25" s="1"/>
  <c r="U8" i="25"/>
  <c r="U7" i="25" s="1"/>
  <c r="V8" i="25"/>
  <c r="V7" i="25" s="1"/>
  <c r="W8" i="25"/>
  <c r="W7" i="25" s="1"/>
  <c r="X8" i="25"/>
  <c r="X7" i="25" s="1"/>
  <c r="Y8" i="25"/>
  <c r="Y7" i="25" s="1"/>
  <c r="Z8" i="25"/>
  <c r="Z7" i="25" s="1"/>
  <c r="AA8" i="25"/>
  <c r="AA7" i="25"/>
  <c r="AB8" i="25"/>
  <c r="AB7" i="25" s="1"/>
  <c r="AC8" i="25"/>
  <c r="AC7" i="25"/>
  <c r="AD8" i="25"/>
  <c r="AD7" i="25" s="1"/>
  <c r="AE8" i="25"/>
  <c r="AE7" i="25" s="1"/>
  <c r="AF8" i="25"/>
  <c r="AF7" i="25"/>
  <c r="AG8" i="25"/>
  <c r="AG7" i="25"/>
  <c r="AH8" i="25"/>
  <c r="AH7" i="25"/>
  <c r="AI8" i="25"/>
  <c r="AI7" i="25" s="1"/>
  <c r="AJ8" i="25"/>
  <c r="AJ7" i="25" s="1"/>
  <c r="AK8" i="25"/>
  <c r="AK7" i="25" s="1"/>
  <c r="AL8" i="25"/>
  <c r="AL7" i="25" s="1"/>
  <c r="AM8" i="25"/>
  <c r="AM7" i="25" s="1"/>
  <c r="AJ7" i="15"/>
  <c r="E8" i="22"/>
  <c r="E7" i="22"/>
  <c r="AN6" i="22"/>
  <c r="AN7" i="22" s="1"/>
  <c r="F8" i="22"/>
  <c r="F7" i="22"/>
  <c r="G8" i="22"/>
  <c r="G7" i="22"/>
  <c r="H8" i="22"/>
  <c r="H7" i="22"/>
  <c r="I8" i="22"/>
  <c r="I7" i="22"/>
  <c r="J8" i="22"/>
  <c r="J7" i="22"/>
  <c r="K8" i="22"/>
  <c r="K7" i="22"/>
  <c r="L8" i="22"/>
  <c r="L7" i="22"/>
  <c r="M8" i="22"/>
  <c r="M7" i="22"/>
  <c r="N8" i="22"/>
  <c r="N7" i="22"/>
  <c r="O8" i="22"/>
  <c r="O7" i="22"/>
  <c r="P8" i="22"/>
  <c r="P7" i="22"/>
  <c r="Q8" i="22"/>
  <c r="Q7" i="22"/>
  <c r="R8" i="22"/>
  <c r="R7" i="22"/>
  <c r="S8" i="22"/>
  <c r="S7" i="22"/>
  <c r="T8" i="22"/>
  <c r="T7" i="22"/>
  <c r="U8" i="22"/>
  <c r="U7" i="22"/>
  <c r="V8" i="22"/>
  <c r="V7" i="22"/>
  <c r="W8" i="22"/>
  <c r="W7" i="22"/>
  <c r="X8" i="22"/>
  <c r="X7" i="22"/>
  <c r="Y8" i="22"/>
  <c r="Y7" i="22"/>
  <c r="Z8" i="22"/>
  <c r="Z7" i="22"/>
  <c r="AA8" i="22"/>
  <c r="AA7" i="22"/>
  <c r="AB8" i="22"/>
  <c r="AB7" i="22"/>
  <c r="AC8" i="22"/>
  <c r="AC7" i="22"/>
  <c r="AD8" i="22"/>
  <c r="AD7" i="22"/>
  <c r="AE8" i="22"/>
  <c r="AE7" i="22"/>
  <c r="AF8" i="22"/>
  <c r="AF7" i="22"/>
  <c r="AG8" i="22"/>
  <c r="AG7" i="22"/>
  <c r="AH8" i="22"/>
  <c r="AH7" i="22"/>
  <c r="AI8" i="22"/>
  <c r="AI7" i="22"/>
  <c r="AJ8" i="22"/>
  <c r="AJ7" i="22"/>
  <c r="AK8" i="22"/>
  <c r="AK7" i="22"/>
  <c r="AL8" i="22"/>
  <c r="AL7" i="22"/>
  <c r="AM8" i="22"/>
  <c r="AM7" i="22"/>
  <c r="E8" i="19"/>
  <c r="E7" i="19"/>
  <c r="AN6" i="19"/>
  <c r="AN7" i="19" s="1"/>
  <c r="F8" i="19"/>
  <c r="F7" i="19"/>
  <c r="G8" i="19"/>
  <c r="G7" i="19"/>
  <c r="H8" i="19"/>
  <c r="H7" i="19"/>
  <c r="I8" i="19"/>
  <c r="I7" i="19"/>
  <c r="J8" i="19"/>
  <c r="J7" i="19"/>
  <c r="K8" i="19"/>
  <c r="K7" i="19"/>
  <c r="L8" i="19"/>
  <c r="L7" i="19"/>
  <c r="M8" i="19"/>
  <c r="M7" i="19"/>
  <c r="N8" i="19"/>
  <c r="N7" i="19"/>
  <c r="O8" i="19"/>
  <c r="O7" i="19"/>
  <c r="P8" i="19"/>
  <c r="P7" i="19"/>
  <c r="Q8" i="19"/>
  <c r="Q7" i="19"/>
  <c r="R8" i="19"/>
  <c r="R7" i="19"/>
  <c r="S8" i="19"/>
  <c r="S7" i="19"/>
  <c r="T8" i="19"/>
  <c r="T7" i="19"/>
  <c r="U8" i="19"/>
  <c r="U7" i="19"/>
  <c r="V8" i="19"/>
  <c r="V7" i="19"/>
  <c r="W8" i="19"/>
  <c r="W7" i="19"/>
  <c r="X8" i="19"/>
  <c r="X7" i="19"/>
  <c r="Y8" i="19"/>
  <c r="Y7" i="19"/>
  <c r="Z8" i="19"/>
  <c r="Z7" i="19"/>
  <c r="AA8" i="19"/>
  <c r="AA7" i="19"/>
  <c r="AB8" i="19"/>
  <c r="AB7" i="19"/>
  <c r="AC8" i="19"/>
  <c r="AC7" i="19"/>
  <c r="AD8" i="19"/>
  <c r="AD7" i="19"/>
  <c r="AE8" i="19"/>
  <c r="AE7" i="19"/>
  <c r="AF8" i="19"/>
  <c r="AF7" i="19"/>
  <c r="AG8" i="19"/>
  <c r="AG7" i="19"/>
  <c r="AH8" i="19"/>
  <c r="AH7" i="19"/>
  <c r="AI8" i="19"/>
  <c r="AI7" i="19"/>
  <c r="AJ8" i="19"/>
  <c r="AJ7" i="19"/>
  <c r="AK8" i="19"/>
  <c r="AK7" i="19"/>
  <c r="AL8" i="19"/>
  <c r="AL7" i="19"/>
  <c r="AM8" i="19"/>
  <c r="AM7" i="19"/>
  <c r="AM8" i="15"/>
  <c r="AL8" i="15"/>
  <c r="AL7" i="15" s="1"/>
  <c r="AK8" i="15"/>
  <c r="AK7" i="15" s="1"/>
  <c r="AJ8" i="15"/>
  <c r="AI8" i="15"/>
  <c r="AI7" i="15" s="1"/>
  <c r="AH8" i="15"/>
  <c r="AG8" i="15"/>
  <c r="AF8" i="15"/>
  <c r="AE8" i="15"/>
  <c r="AE7" i="15" s="1"/>
  <c r="AD8" i="15"/>
  <c r="AD7" i="15" s="1"/>
  <c r="AC8" i="15"/>
  <c r="AC7" i="15" s="1"/>
  <c r="AB8" i="15"/>
  <c r="AB7" i="15" s="1"/>
  <c r="AA8" i="15"/>
  <c r="AA7" i="15" s="1"/>
  <c r="Z8" i="15"/>
  <c r="Z7" i="15" s="1"/>
  <c r="W8" i="15"/>
  <c r="W7" i="15" s="1"/>
  <c r="X8" i="15"/>
  <c r="X7" i="15" s="1"/>
  <c r="E8" i="15"/>
  <c r="E7" i="15"/>
  <c r="AN6" i="15"/>
  <c r="F8" i="15"/>
  <c r="G8" i="15"/>
  <c r="G7" i="15" s="1"/>
  <c r="H8" i="15"/>
  <c r="I8" i="15"/>
  <c r="I7" i="15" s="1"/>
  <c r="J8" i="15"/>
  <c r="J7" i="15" s="1"/>
  <c r="K8" i="15"/>
  <c r="K7" i="15" s="1"/>
  <c r="L8" i="15"/>
  <c r="M8" i="15"/>
  <c r="M7" i="15" s="1"/>
  <c r="N8" i="15"/>
  <c r="O8" i="15"/>
  <c r="O7" i="15" s="1"/>
  <c r="P8" i="15"/>
  <c r="P7" i="15" s="1"/>
  <c r="Q8" i="15"/>
  <c r="R8" i="15"/>
  <c r="R7" i="15" s="1"/>
  <c r="S8" i="15"/>
  <c r="S7" i="15" s="1"/>
  <c r="T8" i="15"/>
  <c r="U8" i="15"/>
  <c r="U7" i="15" s="1"/>
  <c r="V8" i="15"/>
  <c r="Y8" i="15"/>
  <c r="Y7" i="15" s="1"/>
  <c r="AN8" i="15"/>
  <c r="AN7" i="15" s="1"/>
  <c r="E7" i="24"/>
  <c r="F7" i="24"/>
  <c r="G7" i="24"/>
  <c r="H7" i="24"/>
  <c r="I7" i="24"/>
  <c r="J7" i="24"/>
  <c r="K7" i="24"/>
  <c r="L7" i="24"/>
  <c r="M7" i="24"/>
  <c r="O7" i="24"/>
  <c r="E7" i="23"/>
  <c r="F7" i="23"/>
  <c r="G7" i="23"/>
  <c r="H7" i="23"/>
  <c r="I7" i="23"/>
  <c r="J7" i="23"/>
  <c r="K7" i="23"/>
  <c r="L7" i="23"/>
  <c r="M7" i="23"/>
  <c r="S7" i="23"/>
  <c r="T7" i="23" s="1"/>
  <c r="E7" i="21"/>
  <c r="F7" i="21"/>
  <c r="G7" i="21"/>
  <c r="H7" i="21"/>
  <c r="I7" i="21"/>
  <c r="J7" i="21"/>
  <c r="K7" i="21"/>
  <c r="L7" i="21"/>
  <c r="M7" i="21"/>
  <c r="O7" i="21"/>
  <c r="E7" i="20"/>
  <c r="F7" i="20"/>
  <c r="G7" i="20"/>
  <c r="H7" i="20"/>
  <c r="I7" i="20"/>
  <c r="J7" i="20"/>
  <c r="K7" i="20"/>
  <c r="L7" i="20"/>
  <c r="M7" i="20"/>
  <c r="S7" i="20"/>
  <c r="T7" i="20" s="1"/>
  <c r="E7" i="18"/>
  <c r="F7" i="18"/>
  <c r="G7" i="18"/>
  <c r="H7" i="18"/>
  <c r="I7" i="18"/>
  <c r="J7" i="18"/>
  <c r="K7" i="18"/>
  <c r="L7" i="18"/>
  <c r="M7" i="18"/>
  <c r="O7" i="18"/>
  <c r="E7" i="17"/>
  <c r="F7" i="17"/>
  <c r="G7" i="17"/>
  <c r="H7" i="17"/>
  <c r="I7" i="17"/>
  <c r="J7" i="17"/>
  <c r="K7" i="17"/>
  <c r="L7" i="17"/>
  <c r="M7" i="17"/>
  <c r="S7" i="17"/>
  <c r="T7" i="17" s="1"/>
  <c r="E7" i="16"/>
  <c r="F7" i="16"/>
  <c r="G7" i="16"/>
  <c r="H7" i="16"/>
  <c r="I7" i="16"/>
  <c r="J7" i="16"/>
  <c r="K7" i="16"/>
  <c r="L7" i="16"/>
  <c r="M7" i="16"/>
  <c r="O7" i="16"/>
  <c r="E7" i="14"/>
  <c r="F7" i="14"/>
  <c r="G7" i="14"/>
  <c r="H7" i="14"/>
  <c r="I7" i="14"/>
  <c r="J7" i="14"/>
  <c r="K7" i="14"/>
  <c r="L7" i="14"/>
  <c r="M7" i="14"/>
  <c r="S7" i="14"/>
  <c r="T7" i="14" s="1"/>
  <c r="AM8" i="13"/>
  <c r="AM7" i="13"/>
  <c r="AL8" i="13"/>
  <c r="AL7" i="13"/>
  <c r="AK8" i="13"/>
  <c r="AK7" i="13"/>
  <c r="AJ8" i="13"/>
  <c r="AJ7" i="13"/>
  <c r="AI8" i="13"/>
  <c r="AI7" i="13"/>
  <c r="AH8" i="13"/>
  <c r="AH7" i="13"/>
  <c r="AG8" i="13"/>
  <c r="AG7" i="13"/>
  <c r="AF8" i="13"/>
  <c r="AF7" i="13"/>
  <c r="AE8" i="13"/>
  <c r="AE7" i="13"/>
  <c r="AD8" i="13"/>
  <c r="AD7" i="13"/>
  <c r="AC8" i="13"/>
  <c r="AC7" i="13"/>
  <c r="AB8" i="13"/>
  <c r="AB7" i="13"/>
  <c r="AA8" i="13"/>
  <c r="AA7" i="13"/>
  <c r="Z8" i="13"/>
  <c r="Z7" i="13"/>
  <c r="Y8" i="13"/>
  <c r="Y7" i="13"/>
  <c r="X8" i="13"/>
  <c r="X7" i="13"/>
  <c r="E8" i="13"/>
  <c r="E7" i="13"/>
  <c r="AN6" i="13"/>
  <c r="F8" i="13"/>
  <c r="F7" i="13"/>
  <c r="G8" i="13"/>
  <c r="G7" i="13"/>
  <c r="H8" i="13"/>
  <c r="H7" i="13"/>
  <c r="I8" i="13"/>
  <c r="I7" i="13"/>
  <c r="J8" i="13"/>
  <c r="J7" i="13"/>
  <c r="K8" i="13"/>
  <c r="K7" i="13"/>
  <c r="L8" i="13"/>
  <c r="L7" i="13"/>
  <c r="M8" i="13"/>
  <c r="M7" i="13"/>
  <c r="N8" i="13"/>
  <c r="N7" i="13"/>
  <c r="O8" i="13"/>
  <c r="O7" i="13"/>
  <c r="P8" i="13"/>
  <c r="P7" i="13"/>
  <c r="Q8" i="13"/>
  <c r="Q7" i="13"/>
  <c r="R8" i="13"/>
  <c r="R7" i="13"/>
  <c r="S8" i="13"/>
  <c r="S7" i="13"/>
  <c r="T8" i="13"/>
  <c r="T7" i="13"/>
  <c r="U8" i="13"/>
  <c r="U7" i="13"/>
  <c r="V8" i="13"/>
  <c r="V7" i="13"/>
  <c r="W8" i="13"/>
  <c r="W7" i="13"/>
  <c r="AN8" i="13"/>
  <c r="E7" i="11"/>
  <c r="F7" i="11"/>
  <c r="G7" i="11"/>
  <c r="H7" i="11"/>
  <c r="I7" i="11"/>
  <c r="J7" i="11"/>
  <c r="K7" i="11"/>
  <c r="L7" i="11"/>
  <c r="M7" i="11"/>
  <c r="E7" i="9"/>
  <c r="F7" i="9"/>
  <c r="G7" i="9"/>
  <c r="H7" i="9"/>
  <c r="I7" i="9"/>
  <c r="J7" i="9"/>
  <c r="K7" i="9"/>
  <c r="L7" i="9"/>
  <c r="AM8" i="8"/>
  <c r="AM7" i="8" s="1"/>
  <c r="E8" i="8"/>
  <c r="E7" i="8"/>
  <c r="AN6" i="8"/>
  <c r="F8" i="8"/>
  <c r="F7" i="8"/>
  <c r="G8" i="8"/>
  <c r="G7" i="8"/>
  <c r="H8" i="8"/>
  <c r="H7" i="8"/>
  <c r="I8" i="8"/>
  <c r="I7" i="8"/>
  <c r="J8" i="8"/>
  <c r="J7" i="8"/>
  <c r="K8" i="8"/>
  <c r="K7" i="8"/>
  <c r="L8" i="8"/>
  <c r="L7" i="8"/>
  <c r="M8" i="8"/>
  <c r="M7" i="8"/>
  <c r="N8" i="8"/>
  <c r="N7" i="8"/>
  <c r="O8" i="8"/>
  <c r="O7" i="8"/>
  <c r="P8" i="8"/>
  <c r="P7" i="8"/>
  <c r="Q8" i="8"/>
  <c r="Q7" i="8"/>
  <c r="R8" i="8"/>
  <c r="R7" i="8"/>
  <c r="S8" i="8"/>
  <c r="S7" i="8"/>
  <c r="T8" i="8"/>
  <c r="T7" i="8"/>
  <c r="U8" i="8"/>
  <c r="U7" i="8"/>
  <c r="V8" i="8"/>
  <c r="V7" i="8"/>
  <c r="W8" i="8"/>
  <c r="W7" i="8"/>
  <c r="X7" i="7"/>
  <c r="W7" i="7"/>
  <c r="V7" i="7"/>
  <c r="U7" i="7"/>
  <c r="T7" i="7"/>
  <c r="S7" i="7"/>
  <c r="R7" i="7"/>
  <c r="Q7" i="7"/>
  <c r="P7" i="7"/>
  <c r="O7" i="7"/>
  <c r="E7" i="7"/>
  <c r="F7" i="7"/>
  <c r="G7" i="7"/>
  <c r="H7" i="7"/>
  <c r="I7" i="7"/>
  <c r="J7" i="7"/>
  <c r="K7" i="7"/>
  <c r="L7" i="7"/>
  <c r="M7" i="7"/>
  <c r="N7" i="7"/>
  <c r="E7" i="6"/>
  <c r="F7" i="6"/>
  <c r="G7" i="6"/>
  <c r="H7" i="6"/>
  <c r="I7" i="6"/>
  <c r="J7" i="6"/>
  <c r="K7" i="6"/>
  <c r="L7" i="6"/>
  <c r="M7" i="6"/>
  <c r="N7" i="6"/>
  <c r="W7" i="5"/>
  <c r="T8" i="5"/>
  <c r="T7" i="5"/>
  <c r="S7" i="5"/>
  <c r="R8" i="5"/>
  <c r="P8" i="5"/>
  <c r="P7" i="5"/>
  <c r="L8" i="5"/>
  <c r="L7" i="5"/>
  <c r="J8" i="5"/>
  <c r="K7" i="5"/>
  <c r="G7" i="5"/>
  <c r="O7" i="5"/>
  <c r="Y29" i="5"/>
  <c r="F8" i="5"/>
  <c r="F7" i="5" s="1"/>
  <c r="V8" i="5"/>
  <c r="E8" i="5"/>
  <c r="Y5" i="5"/>
  <c r="Y6" i="5"/>
  <c r="E7" i="5"/>
  <c r="J7" i="5"/>
  <c r="N7" i="5"/>
  <c r="R7" i="5"/>
  <c r="V7" i="5"/>
  <c r="I8" i="5"/>
  <c r="I7" i="5" s="1"/>
  <c r="M8" i="5"/>
  <c r="M7" i="5" s="1"/>
  <c r="Q8" i="5"/>
  <c r="Q7" i="5" s="1"/>
  <c r="U8" i="5"/>
  <c r="U7" i="5" s="1"/>
  <c r="F6" i="1"/>
  <c r="F5" i="1" s="1"/>
  <c r="F8" i="1" s="1"/>
  <c r="F29" i="1"/>
  <c r="F30" i="1"/>
  <c r="F31" i="1"/>
  <c r="F32" i="1"/>
  <c r="G6" i="1"/>
  <c r="G5" i="1" s="1"/>
  <c r="G8" i="1" s="1"/>
  <c r="G29" i="1"/>
  <c r="G30" i="1"/>
  <c r="G31" i="1"/>
  <c r="G32" i="1"/>
  <c r="H6" i="1"/>
  <c r="H8" i="1"/>
  <c r="H29" i="1"/>
  <c r="H30" i="1"/>
  <c r="H31" i="1"/>
  <c r="H32" i="1"/>
  <c r="I6" i="1"/>
  <c r="I8" i="1" s="1"/>
  <c r="I29" i="1"/>
  <c r="I30" i="1"/>
  <c r="I31" i="1"/>
  <c r="I32" i="1"/>
  <c r="AN7" i="13" l="1"/>
  <c r="T7" i="11"/>
  <c r="O7" i="9"/>
  <c r="AN8" i="8"/>
  <c r="AN7" i="8"/>
  <c r="Y8" i="5"/>
  <c r="Y7" i="5"/>
  <c r="F7" i="1"/>
  <c r="G7" i="1"/>
  <c r="I7" i="1"/>
  <c r="X32" i="1" l="1"/>
  <c r="W32" i="1"/>
  <c r="V32" i="1"/>
  <c r="U32" i="1"/>
  <c r="T32" i="1"/>
  <c r="S32" i="1"/>
  <c r="R32" i="1"/>
  <c r="Q32" i="1"/>
  <c r="P32" i="1"/>
  <c r="O32" i="1"/>
  <c r="N32" i="1"/>
  <c r="M32" i="1"/>
  <c r="L32" i="1"/>
  <c r="K32" i="1"/>
  <c r="J32" i="1"/>
  <c r="E32" i="1"/>
  <c r="X31" i="1"/>
  <c r="W31" i="1"/>
  <c r="V31" i="1"/>
  <c r="U31" i="1"/>
  <c r="T31" i="1"/>
  <c r="S31" i="1"/>
  <c r="R31" i="1"/>
  <c r="Q31" i="1"/>
  <c r="P31" i="1"/>
  <c r="O31" i="1"/>
  <c r="N31" i="1"/>
  <c r="M31" i="1"/>
  <c r="L31" i="1"/>
  <c r="K31" i="1"/>
  <c r="J31" i="1"/>
  <c r="E31" i="1"/>
  <c r="X30" i="1"/>
  <c r="W30" i="1"/>
  <c r="V30" i="1"/>
  <c r="U30" i="1"/>
  <c r="T30" i="1"/>
  <c r="S30" i="1"/>
  <c r="R30" i="1"/>
  <c r="Q30" i="1"/>
  <c r="P30" i="1"/>
  <c r="O30" i="1"/>
  <c r="N30" i="1"/>
  <c r="M30" i="1"/>
  <c r="L30" i="1"/>
  <c r="K30" i="1"/>
  <c r="J30" i="1"/>
  <c r="E30" i="1"/>
  <c r="X29" i="1"/>
  <c r="W29" i="1"/>
  <c r="V29" i="1"/>
  <c r="U29" i="1"/>
  <c r="T29" i="1"/>
  <c r="S29" i="1"/>
  <c r="R29" i="1"/>
  <c r="Q29" i="1"/>
  <c r="P29" i="1"/>
  <c r="O29" i="1"/>
  <c r="N29" i="1"/>
  <c r="M29" i="1"/>
  <c r="L29" i="1"/>
  <c r="K29" i="1"/>
  <c r="J29" i="1"/>
  <c r="E29" i="1"/>
  <c r="X6" i="1"/>
  <c r="X8" i="1" s="1"/>
  <c r="W6" i="1"/>
  <c r="V6" i="1"/>
  <c r="V5" i="1" s="1"/>
  <c r="U6" i="1"/>
  <c r="T6" i="1"/>
  <c r="T8" i="1" s="1"/>
  <c r="S6" i="1"/>
  <c r="R6" i="1"/>
  <c r="Q6" i="1"/>
  <c r="P6" i="1"/>
  <c r="P8" i="1" s="1"/>
  <c r="O6" i="1"/>
  <c r="O5" i="1" s="1"/>
  <c r="N6" i="1"/>
  <c r="M6" i="1"/>
  <c r="L6" i="1"/>
  <c r="L8" i="1" s="1"/>
  <c r="K6" i="1"/>
  <c r="J6" i="1"/>
  <c r="E6" i="1"/>
  <c r="U5" i="1" l="1"/>
  <c r="U8" i="1" s="1"/>
  <c r="U7" i="1" s="1"/>
  <c r="Y6" i="1"/>
  <c r="Q8" i="1"/>
  <c r="Q7" i="1" s="1"/>
  <c r="M8" i="1"/>
  <c r="Y29" i="1"/>
  <c r="Y30" i="1"/>
  <c r="Y31" i="1"/>
  <c r="Y32" i="1"/>
  <c r="E5" i="1"/>
  <c r="E8" i="1" s="1"/>
  <c r="E7" i="1" s="1"/>
  <c r="L7" i="1"/>
  <c r="P7" i="1"/>
  <c r="T7" i="1"/>
  <c r="X7" i="1"/>
  <c r="J8" i="1"/>
  <c r="J7" i="1" s="1"/>
  <c r="N8" i="1"/>
  <c r="N7" i="1" s="1"/>
  <c r="R8" i="1"/>
  <c r="R7" i="1" s="1"/>
  <c r="V8" i="1"/>
  <c r="V7" i="1" s="1"/>
  <c r="K8" i="1"/>
  <c r="K7" i="1" s="1"/>
  <c r="O8" i="1"/>
  <c r="O7" i="1" s="1"/>
  <c r="S8" i="1"/>
  <c r="S7" i="1" s="1"/>
  <c r="W8" i="1"/>
  <c r="W7" i="1" s="1"/>
  <c r="M7" i="1" l="1"/>
  <c r="Y7" i="1" s="1"/>
  <c r="Y5" i="1"/>
  <c r="Y8" i="1"/>
</calcChain>
</file>

<file path=xl/sharedStrings.xml><?xml version="1.0" encoding="utf-8"?>
<sst xmlns="http://schemas.openxmlformats.org/spreadsheetml/2006/main" count="7279" uniqueCount="488">
  <si>
    <t xml:space="preserve">
Skambučių kokybės vertinimo forma </t>
  </si>
  <si>
    <t>Vertinimas #</t>
  </si>
  <si>
    <t>Vidurkis/Suma</t>
  </si>
  <si>
    <t>Data</t>
  </si>
  <si>
    <t>Skambinančiojo numeris</t>
  </si>
  <si>
    <t>Konsultanto vardas</t>
  </si>
  <si>
    <t>Du "Svarbus" neigiami?</t>
  </si>
  <si>
    <t>Kritinė klaida?</t>
  </si>
  <si>
    <t>Neigiamai įvertintas skambutis?</t>
  </si>
  <si>
    <t>Galutinis rezultatas</t>
  </si>
  <si>
    <t>Vertinimo kriterijus</t>
  </si>
  <si>
    <t>Kriterijaus lygis bei galimi atsakymai</t>
  </si>
  <si>
    <t>Taškai</t>
  </si>
  <si>
    <t>Bendravimo įgūdžiai</t>
  </si>
  <si>
    <t>Konsultantas naudojo numatytą VV prisistatymą ir atsisveikinimą.</t>
  </si>
  <si>
    <r>
      <t xml:space="preserve">Vidutinis: </t>
    </r>
    <r>
      <rPr>
        <b/>
        <sz val="12"/>
        <color rgb="FF00B050"/>
        <rFont val="Calibri Light"/>
        <family val="2"/>
        <charset val="186"/>
      </rPr>
      <t>Taip</t>
    </r>
    <r>
      <rPr>
        <sz val="12"/>
        <rFont val="Calibri Light"/>
        <family val="2"/>
        <charset val="186"/>
      </rPr>
      <t xml:space="preserve"> / </t>
    </r>
    <r>
      <rPr>
        <b/>
        <sz val="12"/>
        <color rgb="FFFF0000"/>
        <rFont val="Calibri Light"/>
        <family val="2"/>
        <charset val="186"/>
      </rPr>
      <t>Ne</t>
    </r>
  </si>
  <si>
    <t>Taip</t>
  </si>
  <si>
    <t>Tinkamai naudojama skambučio užlaikymo technika viso skambučio metu - klientas informuojamas apie užlaikymo kilmę, tikėtiną trukmę; jei konsultantas užtruko ilgiau nei žadėjo - atsiprašo kliento ir paprašo papildomo laiko užduočiai atlikti; sugrįžęs padėkoja už laukimą.</t>
  </si>
  <si>
    <r>
      <t xml:space="preserve">Vidutinis: </t>
    </r>
    <r>
      <rPr>
        <b/>
        <sz val="12"/>
        <color rgb="FF00B050"/>
        <rFont val="Calibri Light"/>
        <family val="2"/>
        <charset val="186"/>
      </rPr>
      <t>Taip</t>
    </r>
    <r>
      <rPr>
        <sz val="12"/>
        <rFont val="Calibri Light"/>
        <family val="2"/>
        <charset val="186"/>
      </rPr>
      <t xml:space="preserve"> / </t>
    </r>
    <r>
      <rPr>
        <b/>
        <sz val="12"/>
        <color rgb="FFFF0000"/>
        <rFont val="Calibri Light"/>
        <family val="2"/>
        <charset val="186"/>
      </rPr>
      <t>Ne</t>
    </r>
    <r>
      <rPr>
        <sz val="12"/>
        <rFont val="Calibri Light"/>
        <family val="2"/>
        <charset val="186"/>
      </rPr>
      <t xml:space="preserve"> </t>
    </r>
  </si>
  <si>
    <t>Konsultantas laikėsi kalbos etiketo, naudojo mandagumo žodžius/frazes, pakili balso intonacija išlaikyta viso pokalbio metu, viso pokalbio metu buvo laikomasi lietuvių kalbos kultūros, Nenaudojo techninio/profesinio/buitinio žargono, mažybinių žodelių.</t>
  </si>
  <si>
    <t xml:space="preserve">Pagarba klientui išlaikyta viso pokalbio metu - konsultantas nenaudojo pašiepiančių frazių/žodžių. Buvo prisitaikyta prie kliento poreikių. </t>
  </si>
  <si>
    <r>
      <t xml:space="preserve">Svarbus: </t>
    </r>
    <r>
      <rPr>
        <b/>
        <sz val="12"/>
        <color rgb="FF00B050"/>
        <rFont val="Calibri Light"/>
        <family val="2"/>
        <charset val="186"/>
      </rPr>
      <t>Taip</t>
    </r>
    <r>
      <rPr>
        <sz val="12"/>
        <rFont val="Calibri Light"/>
        <family val="2"/>
        <charset val="186"/>
      </rPr>
      <t xml:space="preserve"> / </t>
    </r>
    <r>
      <rPr>
        <b/>
        <sz val="12"/>
        <color rgb="FFFF0000"/>
        <rFont val="Calibri Light"/>
        <family val="2"/>
        <charset val="186"/>
      </rPr>
      <t>Ne</t>
    </r>
  </si>
  <si>
    <t>Aktyvus klausymas (konsultantas gebėjo išgirsti klausimus ir suprasti skambinančiųjų poreikius iš pirmo karto nepertraukiant kliento), nepateikta perteklinės informacijos.</t>
  </si>
  <si>
    <t>Ne</t>
  </si>
  <si>
    <t>Profesionalumas ir kompetencijos lygis</t>
  </si>
  <si>
    <t xml:space="preserve">Konsultantas rodė iniciatyvą, kryptingai formulavo patikslinamuosius klausimus, kurie padėjo pasiekti/pateikti teisingą ir tikslų atsakymą. </t>
  </si>
  <si>
    <t>Konsultantas viso pokalbio metu rodė norą pats išspręsti problemą/užklausą - nenukreipė į klientų aptarnavimo skyrių ar skambučio į VV, jei galėjo problemą išspręsti pats.</t>
  </si>
  <si>
    <t>Konsultantas pateikė teisingą problemos sprendimo būdą gebėjo greitai ir išsamiai pateikti teisingus atsakymus, surasti ir pateikti geriausius problemų sprendimo būdus.</t>
  </si>
  <si>
    <r>
      <t xml:space="preserve">Kritinis: </t>
    </r>
    <r>
      <rPr>
        <b/>
        <sz val="12"/>
        <color rgb="FF00B050"/>
        <rFont val="Calibri Light"/>
        <family val="2"/>
        <charset val="186"/>
      </rPr>
      <t>Taip</t>
    </r>
    <r>
      <rPr>
        <sz val="12"/>
        <rFont val="Calibri Light"/>
        <family val="2"/>
        <charset val="186"/>
      </rPr>
      <t xml:space="preserve"> / </t>
    </r>
    <r>
      <rPr>
        <b/>
        <sz val="12"/>
        <color rgb="FFFF0000"/>
        <rFont val="Calibri Light"/>
        <family val="2"/>
        <charset val="186"/>
      </rPr>
      <t>Ne</t>
    </r>
  </si>
  <si>
    <t>Konsultantas įsitikino, kad klientas pilnai suprato informaciją bei tolimesnius veiksmus (jei tokių yra); konsultantas pateikė papildomą informaciją, taip išvengdamas pasikartojančių kliento skambučių.</t>
  </si>
  <si>
    <t>Darbo instrukcijų, taisyklių laikymasis</t>
  </si>
  <si>
    <t>Konsultantas teisingai užregistravo (perdavė kitam skyriui) kliento kreipimąsi (vadovaujantis VV taisyklėmis).</t>
  </si>
  <si>
    <t>Konsultantas teisingai nustatė kliento tapatybę vadovaudamasis VV taisyklėmis; kontaktų atnaujinimas.</t>
  </si>
  <si>
    <t>Konsultantas teisingai pažymėjo kliento kreipinio temą, pažymėjo atitinkamose programose (pieštuke, vadovaujantis VV taisyklėmis), pagal klausimo pobūdį pasiūlė atsiųsti atmintinę klientui.</t>
  </si>
  <si>
    <t>Prieštaravimų konfliktų valdymas</t>
  </si>
  <si>
    <t>Konsultantas kontroliavo pokalbį - neleido įsiplieksti konfliktui, sugebėjo nuraminti klientą.</t>
  </si>
  <si>
    <t>Konsultantas profesionaliai valdė savo emocijas, asmenines nuotaikas - pokalbio metu nebuvo asmeniškumų.</t>
  </si>
  <si>
    <t>Komentarai</t>
  </si>
  <si>
    <t>Rezultatai pagal kategoriją</t>
  </si>
  <si>
    <t>Profesionalumas, kompetencijos lygis</t>
  </si>
  <si>
    <t>Prieštaravimų, konfliktinių situacijų valdymas</t>
  </si>
  <si>
    <t xml:space="preserve">UAB "Vilniaus Vandenys" 
kreipinių kokybės vertinimo forma </t>
  </si>
  <si>
    <t>Kreipinio numeris</t>
  </si>
  <si>
    <t>#</t>
  </si>
  <si>
    <t>Atsakymai</t>
  </si>
  <si>
    <t>Vienodas šriftas, tarpai, daromos pastraipos išskiriant mintis, nėra gramatinių klaidų</t>
  </si>
  <si>
    <t>Pirmiausia atsakoma į kliento klausimus</t>
  </si>
  <si>
    <r>
      <t xml:space="preserve">Svarbus: </t>
    </r>
    <r>
      <rPr>
        <b/>
        <sz val="12"/>
        <color rgb="FF00B050"/>
        <rFont val="Calibri Light"/>
        <family val="2"/>
        <charset val="186"/>
      </rPr>
      <t>Taip</t>
    </r>
    <r>
      <rPr>
        <sz val="12"/>
        <rFont val="Calibri Light"/>
        <family val="2"/>
        <charset val="186"/>
      </rPr>
      <t xml:space="preserve"> / </t>
    </r>
    <r>
      <rPr>
        <b/>
        <sz val="12"/>
        <color rgb="FFFF0000"/>
        <rFont val="Calibri Light"/>
        <family val="2"/>
        <charset val="186"/>
      </rPr>
      <t>Ne</t>
    </r>
    <r>
      <rPr>
        <sz val="12"/>
        <rFont val="Calibri Light"/>
        <family val="2"/>
        <charset val="186"/>
      </rPr>
      <t xml:space="preserve"> </t>
    </r>
  </si>
  <si>
    <t>Papildoma informacija pagal poreikius (nebuvo perteklinės informacijos)</t>
  </si>
  <si>
    <t>Suteikiama teisinga informacija</t>
  </si>
  <si>
    <t>Nurodomi kreipinio sprendimo būdai, alternatyvos</t>
  </si>
  <si>
    <t>Proaktyvios pastangos atsakyti į kreipinį pirmo kontakto metu.</t>
  </si>
  <si>
    <t>Darbo instrukcijų ir taisyklių laikymasis</t>
  </si>
  <si>
    <t>Atlikus situacijos analizę teisingai nukreiptas kreipinys/ užpildyta teisinga užklausa</t>
  </si>
  <si>
    <t>Klientas identifikuotas laikantis Bendrovėje patvirtintos klientų identifikavimo procedūros</t>
  </si>
  <si>
    <t>Pagal procedūras užpildė susijusias programas (DLX kontrolė, NAV pieštukas)</t>
  </si>
  <si>
    <t>Organizavo darbus pagal klientų aptarnavimo standarto taisykles</t>
  </si>
  <si>
    <t>Kritinių klaidų komentarai</t>
  </si>
  <si>
    <t>Bendros pastabos</t>
  </si>
  <si>
    <t xml:space="preserve">PCH01-1718172917.1534905 </t>
  </si>
  <si>
    <t>PCH01-1718169523.1533937</t>
  </si>
  <si>
    <t>PCH01-1718113504.1530788</t>
  </si>
  <si>
    <t>PCH01-1718110348.1528892</t>
  </si>
  <si>
    <t>PCH01-1718086535.1519090</t>
  </si>
  <si>
    <t>PCH01-1718083646.1518523</t>
  </si>
  <si>
    <t>PCH01-1718008602.1506657</t>
  </si>
  <si>
    <t xml:space="preserve">PCH01-1718774979.1626658 </t>
  </si>
  <si>
    <t xml:space="preserve">PCH01-1718717837.1622804 </t>
  </si>
  <si>
    <t xml:space="preserve">PCH01-1718706852.1619186 </t>
  </si>
  <si>
    <t xml:space="preserve">PCH01-1718701188.1616975 </t>
  </si>
  <si>
    <t xml:space="preserve">PCH01-1718629675.1608752 </t>
  </si>
  <si>
    <t xml:space="preserve">PCH01-1719386155.1711401 </t>
  </si>
  <si>
    <t xml:space="preserve">PCH01-1719386314.1711494 </t>
  </si>
  <si>
    <t xml:space="preserve">PCH01-1719386887.1711788 </t>
  </si>
  <si>
    <t xml:space="preserve">PCH01-1719387970.1712296 </t>
  </si>
  <si>
    <t xml:space="preserve">PCH01-1719388508.1712525 </t>
  </si>
  <si>
    <t xml:space="preserve">PCH01-1719389030.1712772 </t>
  </si>
  <si>
    <t xml:space="preserve">PCH01-1719388569.1712548 </t>
  </si>
  <si>
    <t>PCH01-1717579849.1457100</t>
  </si>
  <si>
    <t>Aistija</t>
  </si>
  <si>
    <t>Dominikas</t>
  </si>
  <si>
    <t>Raminta</t>
  </si>
  <si>
    <t>Martynas</t>
  </si>
  <si>
    <t>Dominkikas</t>
  </si>
  <si>
    <t>Ieva</t>
  </si>
  <si>
    <t>Miglė</t>
  </si>
  <si>
    <t>Rugilė</t>
  </si>
  <si>
    <t>Giedrius</t>
  </si>
  <si>
    <t>Karolina</t>
  </si>
  <si>
    <t>Gabrielė</t>
  </si>
  <si>
    <t>Tadas</t>
  </si>
  <si>
    <t>Aug</t>
  </si>
  <si>
    <t>Kar</t>
  </si>
  <si>
    <t>Reikėjo pildyti užklausą.</t>
  </si>
  <si>
    <t>Trūko patikslinamųjų klausimų dėl kvietimo pirmą kartą. Reikėjo atstovo ne OGP</t>
  </si>
  <si>
    <t xml:space="preserve">neteisingas terminas. Pokalbio valdymas, nereikia el.pašto. </t>
  </si>
  <si>
    <t>reikėjo pildyti užklausą į avarine.</t>
  </si>
  <si>
    <t>ok</t>
  </si>
  <si>
    <t xml:space="preserve">reikėjo užklausos  nes aiškus kliento procesas. </t>
  </si>
  <si>
    <t xml:space="preserve">sutarčių šiai paslaugai nesudarome, identifikacija nepilna, kontaktinių duomenų atnaujinimas (el. paštas). Neužpildytas NAV pieštukas. Ilgos tylos pauzės. Reikalingas perskambinimas, pasiūlyti ankstesnį paslaugos suteikimo laiką, susitikrinti kontaktinius duomenis (ypač el. p.).
</t>
  </si>
  <si>
    <t xml:space="preserve">– tinkamai neidentifikuotas klientas ir jo poreikis. Klientė pageidavo rangos darbų, klientė pakonsultuota ne visai neteisingai. Užklausa taip pat užpildyta nepilnai.
</t>
  </si>
  <si>
    <t>gerai būtų patikslinti paslaugos suteikimo kainą. Neužpildytas NAV pieštukas.</t>
  </si>
  <si>
    <r>
      <rPr>
        <sz val="10"/>
        <color rgb="FF000000"/>
        <rFont val="Calibri Light"/>
        <family val="2"/>
        <charset val="186"/>
      </rPr>
      <t xml:space="preserve">klientas nepakonsultuotas – turėjo būti paaiškinta, kokių dokumentų reikia paslaugos suteikimui (VV nuoroda https://www.vv.lt/papildomos-paslaugos/vandens-uzsipylimas-is-vandens-paemimo-punktu/?_gl=1*19oyha4*_ga*MTcwOTYxNDc0My4xNzE4Nzg2MDU1*_up*MQ..*_ga_1M0VTBGK2Z*MTcxODc4NjA1NS4xLjAuMTcxODc4NjA1NS4wLjAuMA). Reikalingas perskambinimas. </t>
    </r>
    <r>
      <rPr>
        <b/>
        <sz val="10"/>
        <color rgb="FF000000"/>
        <rFont val="Calibri Light"/>
        <family val="2"/>
        <charset val="186"/>
      </rPr>
      <t xml:space="preserve">Trūko praktinių žinių. </t>
    </r>
  </si>
  <si>
    <t>identifikavimas – adresas turi būti tikslinamas prieš paslaugos kainos įvardinimą (nes skiriasi zonos). Pradžioje reikia klausti, ar klientas paslaugą užsako pirmą kartą. Kadangi pirmą kartą, Taskeryje konsultantas kliento nerado. Paslaugą turėjo registruoti ant fiktyvaus kliento, suderinti tikslų laiką ir tik po to siųsti užklausą (užklausoje būtina akcentuoti kliento pageidavimus – šiuo atveju dėl ilgesnės žarnos). Pokalbio pabaigoje informuojame, kad paslaugos užsakymui kitą kartą klientas gali jungtis prie savitarnos arba pildyti WEB užklausą.</t>
  </si>
  <si>
    <t>pritrūko konsultacijos iš vadybininko. Pokalbio valdymas. Pokalbis ilgas. Klientei iš karto buvo galima pasiūlyti atsiųsti slaptažodį prisijungimui su nauju kliento kodu, arba jungtis per banką.</t>
  </si>
  <si>
    <t xml:space="preserve">identifikavimui pakanka gimimo datos, asmens kodo paskutinių skaičių – neprašome ir identifikavimui nenaudojame. Visa kita ok.
</t>
  </si>
  <si>
    <t xml:space="preserve">– identifikavimas, ne patys kalbam už klientą, o užduodam klausimus (kliento kodas, adresas, savininko vardas/pavadė, gimimo data). Suvartojamo vandens kiekio vidurkio nustatymas/pakeitimas yra galimas, koreguojama NAV‘e rankiniu būdu (jei įrengtas mechaninis apskaitos prietaisas). Klientė jau turi išmanųjį skaitiklį, todėl šiuo atveju vidurkio nustatymas negalimas, nereikėjo siūlyti išmanaus (tikrinam informaciją NAV‘e), o tik suteikti klientei reikiamą informaciją. SUSITIKSLINTI DĖL KEITIMO UŽDUOTIES – ją atšaukti. PERSKAMBINTI KLIENTEI. trūko užtikrintinumo ir praktinių žinių. </t>
  </si>
  <si>
    <t xml:space="preserve">– viskas ok. Pritrūko akcento, kad svarbu padengti visą sumą iki galutinio termino, nurodyto pasirašytame mokėjimo atidėjimo susitarime.
</t>
  </si>
  <si>
    <r>
      <rPr>
        <sz val="10"/>
        <color rgb="FF000000"/>
        <rFont val="Calibri Light"/>
        <family val="2"/>
        <charset val="186"/>
      </rPr>
      <t xml:space="preserve">nepaaiškinta, kodėl galėjo negauti mokėjimo pranešimo paštu, kokios galimos priežastys, ir nepaaiškinta, kaip ji gali mokėjimus atlikti be mokėjimo pranešimo (pakanka žinoti kliento kodą ir atsiskaitant jį pateikti bei, jei reikia deklaruoti rodmenis, žinoti faktinį rodmenį, to pakanka).
</t>
    </r>
    <r>
      <rPr>
        <b/>
        <sz val="10"/>
        <color rgb="FF000000"/>
        <rFont val="Calibri Light"/>
        <family val="2"/>
        <charset val="186"/>
      </rPr>
      <t>Trūko praktinių žinių.</t>
    </r>
  </si>
  <si>
    <t xml:space="preserve">ta pati problema. Nepaaiškinta, kodėl galėjo negauti mokėjimo pranešimo paštu, kokios galimos priežastys, ir nepaaiškinta, kaip ji gali mokėjimus atlikti be mokėjimo pranešimo (pakanka žinoti kliento kodą ir atsiskaitant jį pateikti bei, jei reikia deklaruoti rodmenis, žinoti faktinį rodmenį, to pakanka). Trūko praktinių žinių. </t>
  </si>
  <si>
    <t xml:space="preserve">kadangi NAV dega T raidė (Teismas), būtinai pildyti užklausą, kad informuoti skolų skyrių apie klientės situaciją (neatitinka rodmenys, atsiųs nuotrauką). Jei klientas faktinį rodmenį žino ir skirtumas nėra didelis, nuotrauka nėra būtina. Galima siūlyti nustatyti 0 m3 suvartojimo vidurkį. Galima siūlyti tokiu atveju įrengti ir nuotolinio nuskaitymo skaitiklį. Pokalbio valdymas („aš jums aiškinu, o jūs neklausot“ ir pan.).
</t>
  </si>
  <si>
    <t xml:space="preserve">Ilga paieška, neužduoti patikslinamieji klausimai. </t>
  </si>
  <si>
    <t>4.3.24-54954</t>
  </si>
  <si>
    <t>4.3.24-55010</t>
  </si>
  <si>
    <t>4.3.24-55052</t>
  </si>
  <si>
    <t xml:space="preserve">	4.3.24-55097</t>
  </si>
  <si>
    <t>4.3.24-55599</t>
  </si>
  <si>
    <t xml:space="preserve">	4.3.24-54344</t>
  </si>
  <si>
    <t>4.3.24-54302</t>
  </si>
  <si>
    <t xml:space="preserve">	4.3.24-54299</t>
  </si>
  <si>
    <t>4.3.24-54167</t>
  </si>
  <si>
    <t xml:space="preserve">	4.3.24-54089</t>
  </si>
  <si>
    <t>4.3.24-54199</t>
  </si>
  <si>
    <t xml:space="preserve">	4.3.24-54279</t>
  </si>
  <si>
    <t>Proaktyvios pastangos atsakyti į kreipinį pirmo kontakto metu (kai atsakymą galima rasti Matricoje, arba susisiekti konsultacijai su kolega)</t>
  </si>
  <si>
    <t>Atlikus situacijos analizę teisingai nukreiptas kreipinys Klientų vadybininkui  (neradus informacijos procedūrose) / Pagal procedūras teisingai nukreiptas kreipinys atsakingam asmeniui ar į DLX dėžutę</t>
  </si>
  <si>
    <t>Viskas ok.</t>
  </si>
  <si>
    <t>Nėra temos, nėra pieštuko.</t>
  </si>
  <si>
    <t xml:space="preserve">nėra pieštuko </t>
  </si>
  <si>
    <t xml:space="preserve">Viskas ok. </t>
  </si>
  <si>
    <t>Viskas ok</t>
  </si>
  <si>
    <t>Nėra pieštuko</t>
  </si>
  <si>
    <t>Viskas ok.	4.3.24-54089</t>
  </si>
  <si>
    <t xml:space="preserve">PCH01-1719990374.1794118 </t>
  </si>
  <si>
    <t xml:space="preserve">PCH01-1719991405.1794369 </t>
  </si>
  <si>
    <t xml:space="preserve">PCH01-1719992583.1794717 </t>
  </si>
  <si>
    <t xml:space="preserve">PCH01-1719812772.1768671 </t>
  </si>
  <si>
    <t xml:space="preserve">PCH01-1719808477.1768076 </t>
  </si>
  <si>
    <t xml:space="preserve">
PCH01-1719811085.1768384 </t>
  </si>
  <si>
    <t xml:space="preserve">PCH01-1720592652.1866112 </t>
  </si>
  <si>
    <t>PCH01-1719811732.1768510</t>
  </si>
  <si>
    <t xml:space="preserve">PCH01-1719820251.1770803 </t>
  </si>
  <si>
    <t xml:space="preserve">
PCH01-1720597333.1867351 
</t>
  </si>
  <si>
    <t xml:space="preserve">
PCH01-1720595758.1866863 
</t>
  </si>
  <si>
    <t xml:space="preserve">GD21-10073 867517474 </t>
  </si>
  <si>
    <t xml:space="preserve">
GD21-10073 867517474 
</t>
  </si>
  <si>
    <t xml:space="preserve">
868780204 
</t>
  </si>
  <si>
    <t xml:space="preserve">
37069920103 </t>
  </si>
  <si>
    <t>90.6 (1 kritiniai)</t>
  </si>
  <si>
    <t>Live chat</t>
  </si>
  <si>
    <t>65,3 (6)</t>
  </si>
  <si>
    <t>Pokalbiai</t>
  </si>
  <si>
    <t>99.2</t>
  </si>
  <si>
    <t>el.kreipiniai</t>
  </si>
  <si>
    <t>85.03</t>
  </si>
  <si>
    <t>Bendras</t>
  </si>
  <si>
    <t xml:space="preserve">nėra užklausos, nėra identifikacijos, nėra pieštuko, per ilgas pokalbis. </t>
  </si>
  <si>
    <t xml:space="preserve">iš procedūrinės pusės niekas nebuvo išpildyta tinkamai, perskambinti ir užregistruoti. </t>
  </si>
  <si>
    <t>nėra pieštuko, Tasker nenurodyta, kad skaitiklis laša.</t>
  </si>
  <si>
    <t>neužregistruotas užplombavimas, pieštuko nėra, nėra kontaktų atnaujinimo.  Perskambinti.</t>
  </si>
  <si>
    <t>kodėl neregistruota kompensavimui? Nėra pieštuko, perteklinė identifikacija.</t>
  </si>
  <si>
    <t>perteklinė identifikacija, klausimas ar papildomai perdavinėjo informacija dėl užklausos ir koks buvo statusas?</t>
  </si>
  <si>
    <t xml:space="preserve">perteklinė identifikacija, registruoti tą pačia dieną negalime, nėra pieštuko. </t>
  </si>
  <si>
    <t xml:space="preserve">reikėjo identifikuoti klientą, nėra pieštuko. Iš kart informuoti apie kainą ir pildyti užklausą. </t>
  </si>
  <si>
    <t xml:space="preserve">neįrašyta informacija į Tasker kodėl nebuvo leidimo nuplombuotį skaitiklį. </t>
  </si>
  <si>
    <t xml:space="preserve">Neteisingas kelias. </t>
  </si>
  <si>
    <t xml:space="preserve">Galėjo patikrinti, kad jau buvo išsiųsta užklausa. </t>
  </si>
  <si>
    <t xml:space="preserve">Ilgas pokalbis, registracija neatlikta. HB neužregistruotas. </t>
  </si>
  <si>
    <t>Užklausa be pritarimo</t>
  </si>
  <si>
    <t xml:space="preserve">Vandens tyrimų protokolas – užklausa reikia siųsti. </t>
  </si>
  <si>
    <t>Neteisingai užregistruota Tasker. Kaina už kubą neteisinga.</t>
  </si>
  <si>
    <t xml:space="preserve">Kodėl klausė vardo pavardės? Užsakymas ant įmonės vardo, iškart galima registruoti ant fyktyvaus ilgai neieiškant kliento. </t>
  </si>
  <si>
    <t>Anonymous689890</t>
  </si>
  <si>
    <t>Anonymous597701</t>
  </si>
  <si>
    <t>Anonymous626409</t>
  </si>
  <si>
    <t>Anonymous515634</t>
  </si>
  <si>
    <t>Anonymous352682</t>
  </si>
  <si>
    <t>Anonymous207932</t>
  </si>
  <si>
    <t>Anonymous959143</t>
  </si>
  <si>
    <t xml:space="preserve">Anonymous88389
 </t>
  </si>
  <si>
    <t xml:space="preserve">Anonymous16888
 </t>
  </si>
  <si>
    <t>Anonymous439307</t>
  </si>
  <si>
    <t>Nėra identifikacijos, atsakyti galime tik patikrine duomenis</t>
  </si>
  <si>
    <t>Nepatikrinta ar klientas turi tiesiogine sutartį su vv</t>
  </si>
  <si>
    <t xml:space="preserve">viskas ok. </t>
  </si>
  <si>
    <t>nepakonsultuotas klientas</t>
  </si>
  <si>
    <t>neatsakyta klientui</t>
  </si>
  <si>
    <t>nėra identikacijos, nepatikrinta nav ar savininkas</t>
  </si>
  <si>
    <t>galėjo pildyti užklausą</t>
  </si>
  <si>
    <t>Identifkacija</t>
  </si>
  <si>
    <t>Anonymous18385</t>
  </si>
  <si>
    <t>Anonymous637170</t>
  </si>
  <si>
    <t>Anonymous582390</t>
  </si>
  <si>
    <t>Anonymous787443</t>
  </si>
  <si>
    <t>Anonymous104823</t>
  </si>
  <si>
    <t>Anonymous771173</t>
  </si>
  <si>
    <t>Anonymous13235</t>
  </si>
  <si>
    <t>Anonymous980897</t>
  </si>
  <si>
    <t>Anonymous253625</t>
  </si>
  <si>
    <t>Anonymous844860</t>
  </si>
  <si>
    <t>Nekonsultuotas klientas</t>
  </si>
  <si>
    <t>identifikacija, gramatinės klaidos</t>
  </si>
  <si>
    <t>neteisinga informacija</t>
  </si>
  <si>
    <t>netteisinga info</t>
  </si>
  <si>
    <t>nėra identifikacijos</t>
  </si>
  <si>
    <t>20</t>
  </si>
  <si>
    <t>21</t>
  </si>
  <si>
    <t>22</t>
  </si>
  <si>
    <t>23</t>
  </si>
  <si>
    <t>24</t>
  </si>
  <si>
    <t>25</t>
  </si>
  <si>
    <t>26</t>
  </si>
  <si>
    <t>27</t>
  </si>
  <si>
    <t>28</t>
  </si>
  <si>
    <t>29</t>
  </si>
  <si>
    <t>30</t>
  </si>
  <si>
    <t>31</t>
  </si>
  <si>
    <t>32</t>
  </si>
  <si>
    <t>33</t>
  </si>
  <si>
    <t>34</t>
  </si>
  <si>
    <t>35</t>
  </si>
  <si>
    <t xml:space="preserve">
37061448800 
</t>
  </si>
  <si>
    <t xml:space="preserve">49e71dd2-d4c9-4055-9bcd-343830cecd48 </t>
  </si>
  <si>
    <t xml:space="preserve">
37066051105 
</t>
  </si>
  <si>
    <t xml:space="preserve">37068380107
</t>
  </si>
  <si>
    <t xml:space="preserve">37060070138
</t>
  </si>
  <si>
    <t xml:space="preserve">37065150030
</t>
  </si>
  <si>
    <t xml:space="preserve">37063670434
</t>
  </si>
  <si>
    <t>Karina</t>
  </si>
  <si>
    <t>Kamilė</t>
  </si>
  <si>
    <t>Airidas</t>
  </si>
  <si>
    <t>Edvinas</t>
  </si>
  <si>
    <t>Dominykas</t>
  </si>
  <si>
    <t>Augustė</t>
  </si>
  <si>
    <t>Dovilė</t>
  </si>
  <si>
    <t xml:space="preserve">Gabrielė </t>
  </si>
  <si>
    <t>chat</t>
  </si>
  <si>
    <t xml:space="preserve">pokalbis ne pagal procedūrą. </t>
  </si>
  <si>
    <t>kelios pastabos, pokalbis geras.</t>
  </si>
  <si>
    <t>Viskas ok, nėra pieštuko.</t>
  </si>
  <si>
    <t>pokalbis galėjo būti trumpesnis, nereikia ieškoti kas skambino, kodėl neatvažiavo.</t>
  </si>
  <si>
    <t>komunikacija, ar buvo nurodyta, kad klientė prašo susisiekimo? (37061510800)</t>
  </si>
  <si>
    <t xml:space="preserve">kur buvo registruota? </t>
  </si>
  <si>
    <t>Perskambinti dėl rangovo</t>
  </si>
  <si>
    <t>rūko akcento kaip veikia išmanieji skaitikliai, perteklinė identifikacija.</t>
  </si>
  <si>
    <t>Tylos pauzių užpildytas (pastaba)</t>
  </si>
  <si>
    <t>Kliento kodas BV177962. Nebuvo akcento kaip veikia išmanieji skaitikliai, jei vs suvartojimas padidėjo po keitimo nesiūlome, keisti vs.</t>
  </si>
  <si>
    <t xml:space="preserve">Netinkama identifikacija, nėra nav pieštuko. </t>
  </si>
  <si>
    <t>Neteisinga informacija dėl vs perkelimo, darbuotojas galėjo patikrinti Edmundo pateikta atsakymą ir jį perskaityti klientei.</t>
  </si>
  <si>
    <t>Neteisingai konsultuotas klientas, nepateiktas atsakymas. (paskambinti klientei ir pasitikslinti koks klientės klausimas)</t>
  </si>
  <si>
    <t>Pokalbio valdymas.</t>
  </si>
  <si>
    <t>Pokalbio valdymas, neisiaiškinta problema, nepatikslinta.</t>
  </si>
  <si>
    <t>Klientui reikėjo iš karto pasakyti, kad derinimas su tinklų savininku yra kliento atsakomybė, mokesčio Vilniaus vandenims nėra.</t>
  </si>
  <si>
    <t xml:space="preserve">Tasker registracijos neteisingos, nėra atžymos, kas pavėlinta. Derintas laikas tik vienam darbuotojui nepatikrinus kitų užimtumo. </t>
  </si>
  <si>
    <t>Nėra užklausos, netiksli kaina, klientui reikia akcentuoti, kad sf bus tik vieno kliento vardu.</t>
  </si>
  <si>
    <t>Klientas turėjo būti informuotas, kad negalėsime suteikti paslaugos.</t>
  </si>
  <si>
    <t>Reikia paskambinti klientei, ne pagal procedūrą.</t>
  </si>
  <si>
    <t xml:space="preserve">Nėra pieštuko. </t>
  </si>
  <si>
    <t xml:space="preserve">Viskas ok </t>
  </si>
  <si>
    <t xml:space="preserve">Nėra identifikacijos, perteklinė informacija </t>
  </si>
  <si>
    <t>Pokalbis ne pagal procedūra, trukmė.</t>
  </si>
  <si>
    <t>Neteisinga identifikacija</t>
  </si>
  <si>
    <t>nepatikslinta dėl deklaravimo</t>
  </si>
  <si>
    <t>KP, neišpildytos procedūros</t>
  </si>
  <si>
    <t xml:space="preserve">	4.3.24-60935</t>
  </si>
  <si>
    <t>4.3.24-60880</t>
  </si>
  <si>
    <t xml:space="preserve">	4.3.24-60843</t>
  </si>
  <si>
    <t>4.3.24-60836</t>
  </si>
  <si>
    <t xml:space="preserve">	4.3.24-60819</t>
  </si>
  <si>
    <t>4.3.24-59439</t>
  </si>
  <si>
    <t>4.3.24-59362</t>
  </si>
  <si>
    <t xml:space="preserve">	4.3.24-59349</t>
  </si>
  <si>
    <t xml:space="preserve">	4.3.24-59319</t>
  </si>
  <si>
    <t xml:space="preserve">	4.3.24-59316</t>
  </si>
  <si>
    <t>4.3.24-59283</t>
  </si>
  <si>
    <t>4.3.24-59196</t>
  </si>
  <si>
    <t xml:space="preserve">	4.3.24-59109</t>
  </si>
  <si>
    <t>4.3.24-59073</t>
  </si>
  <si>
    <t xml:space="preserve">	4.3.24-59063</t>
  </si>
  <si>
    <t>neteisingas atsakymas, nėra patikslinamųjų klausimų</t>
  </si>
  <si>
    <t>nėra pieštuko</t>
  </si>
  <si>
    <t>turėjo registruoti metų galui.</t>
  </si>
  <si>
    <t>nėra pieštuko, neteisingas atsakymas</t>
  </si>
  <si>
    <t>viskas ok.</t>
  </si>
  <si>
    <t>viskas ok</t>
  </si>
  <si>
    <t xml:space="preserve">ne pagal procedūrą </t>
  </si>
  <si>
    <t xml:space="preserve">
7065034844 
</t>
  </si>
  <si>
    <t xml:space="preserve">7d8842ec-9250-402a-8008-86600d9f35ec </t>
  </si>
  <si>
    <t xml:space="preserve">37068650424
</t>
  </si>
  <si>
    <t xml:space="preserve">37061081400
</t>
  </si>
  <si>
    <t xml:space="preserve">37060437549
</t>
  </si>
  <si>
    <t xml:space="preserve">37067331882
</t>
  </si>
  <si>
    <t>Edgaras</t>
  </si>
  <si>
    <t xml:space="preserve">Kamilė </t>
  </si>
  <si>
    <t>5 kritinės klaidos</t>
  </si>
  <si>
    <t>live chat</t>
  </si>
  <si>
    <t>kreipiniai</t>
  </si>
  <si>
    <t>skambučiai</t>
  </si>
  <si>
    <t>Perteklinė identifikacija, negalima buvo deklaruoti, klientės deklaracija buvo matoma.</t>
  </si>
  <si>
    <t>Neinformuotas, kad nėra sutarties, kontaktų atnaujinimas.</t>
  </si>
  <si>
    <t xml:space="preserve">Kontaktų atnaujinimas. </t>
  </si>
  <si>
    <t>Nėra pieštuko,  kur matė informacija darbuotojas? Kur buvo tikrinta? Akcentas dėl mokėjimų ir deklaravimų tvarkos.</t>
  </si>
  <si>
    <t xml:space="preserve">skaitiklio suderinimo aktas yra vv.lt, galima buvo siųsti užklausa. </t>
  </si>
  <si>
    <t>Identifikacija. Nepaminėta apie sutarties atnaujinimą.</t>
  </si>
  <si>
    <t>Nėra pieštuko, paaiškinti klientui, kad vv lapukų su skolomis už vartų nededa.</t>
  </si>
  <si>
    <t>Kl.kodas 699113, neprašom klientų skambinti, galim pasiūlyti automatinį vs.</t>
  </si>
  <si>
    <r>
      <t xml:space="preserve">Pasisveikinimas,  identifikacija. Nebuvo užduotas papildomas klausimas ar į nurodyta el.paštą irgi negauna. </t>
    </r>
    <r>
      <rPr>
        <b/>
        <sz val="11"/>
        <color theme="1"/>
        <rFont val="Calibri"/>
        <family val="2"/>
        <charset val="1"/>
      </rPr>
      <t>Perskambinti paklausti apie el.paštą ir pasakyti, kad mokėjimus reikia atlikti po mp iki mėnesio pabaigos.</t>
    </r>
  </si>
  <si>
    <t>pokalbis neišsprendė problemos, pokalbis ne pagal procedūrą, nėra identifikacijos.</t>
  </si>
  <si>
    <t>netinkama pokalbio trukmė, netinkama komunikacija, reikėjo pildyti užklausa.</t>
  </si>
  <si>
    <t>ar buvo tikrinta NAV kortelė? Jokių pažadų</t>
  </si>
  <si>
    <t>pokalbis neatitinka procedūrų, darbuotojo užpildyta užklausa nekorektiška, nėra identifikacjos.</t>
  </si>
  <si>
    <t>aptarnavimo kalba.</t>
  </si>
  <si>
    <t>nepatikrinta ar nebuvo aktyvių Tasker užduočių. Reikia vieną Tasker užduotį atšaukti.</t>
  </si>
  <si>
    <t>nepasiūlyta, jeigu keitėsi savininkai, kreiptis dėl sutarties perrašymo</t>
  </si>
  <si>
    <t>buvo galima informaciją rasti prie GD, kad jau paskirta dėl apskaitos prietaiso įrengimo.</t>
  </si>
  <si>
    <t>Nepatikrinta informacija NAV, neatsakyta klientui. Neteisinga identifkacija.</t>
  </si>
  <si>
    <t>Netinkamas pokalbis, neteisingas eiliškumas, kliento klausimas „numestas“ rašyti el.paštu</t>
  </si>
  <si>
    <t>Neteisingas terminas</t>
  </si>
  <si>
    <t xml:space="preserve">nepalikta varnelė dėl nulinio vidurkio, nenurodytas terminas iki kada </t>
  </si>
  <si>
    <t>4.3.24-65079</t>
  </si>
  <si>
    <t>4.3.24-65090</t>
  </si>
  <si>
    <t>netinkamas atsakymo šablonas</t>
  </si>
  <si>
    <t>neteisingas atsakymas</t>
  </si>
  <si>
    <t>Anonymous806212</t>
  </si>
  <si>
    <t>Anonymous833225</t>
  </si>
  <si>
    <t>Anonymous801651</t>
  </si>
  <si>
    <t>Anonymous845587</t>
  </si>
  <si>
    <t>Anonymous726113</t>
  </si>
  <si>
    <t>Anonymous964366</t>
  </si>
  <si>
    <t>Anonymous288186</t>
  </si>
  <si>
    <t>Anonymous637888</t>
  </si>
  <si>
    <t>Anonymous583442</t>
  </si>
  <si>
    <t>Anonymous924213</t>
  </si>
  <si>
    <t>reikėjo patikrinti ar nėra išmanaus vs</t>
  </si>
  <si>
    <t>neteisinga informacija, sutartis nepasirašyta</t>
  </si>
  <si>
    <t>neidentifikuotas, neatsakyta dėl deklaruotu asmenų</t>
  </si>
  <si>
    <t>galėjo pildyti užklausa</t>
  </si>
  <si>
    <t>nėra vandens</t>
  </si>
  <si>
    <t>19</t>
  </si>
  <si>
    <t xml:space="preserve">
37061443956 
</t>
  </si>
  <si>
    <t xml:space="preserve">37060654922
</t>
  </si>
  <si>
    <t xml:space="preserve">37067284772
</t>
  </si>
  <si>
    <t xml:space="preserve">37061516012
</t>
  </si>
  <si>
    <t>Edgar</t>
  </si>
  <si>
    <t>Eimintas</t>
  </si>
  <si>
    <t>Viktorija</t>
  </si>
  <si>
    <t>Eglė</t>
  </si>
  <si>
    <t>Ugnė</t>
  </si>
  <si>
    <t>Augustina</t>
  </si>
  <si>
    <t>kritiniai</t>
  </si>
  <si>
    <t xml:space="preserve">per daug tylos, net klientė pagalvojo, kad agentas padėjo ragelį. </t>
  </si>
  <si>
    <t xml:space="preserve">Identifikacija perteklinė. </t>
  </si>
  <si>
    <t xml:space="preserve">Galima buvo atsakyti pirmo pokalbio metu. </t>
  </si>
  <si>
    <t>Sumaišė su Julianus, jiems mokamas administravimo mokestis.</t>
  </si>
  <si>
    <t xml:space="preserve">Reikia susisiekti su klientu. Ne iki galo pateikta informacija. </t>
  </si>
  <si>
    <t xml:space="preserve">KP vandens atvežimas, nerado NAV. Paliktas pieštukas nenaudojamas pieštukas. </t>
  </si>
  <si>
    <t>Neišpildytos procedūros, nėra identifikacijos, neregistruotas vs užplombavimas.</t>
  </si>
  <si>
    <t>Neteisingas registracijos laikas.</t>
  </si>
  <si>
    <t>Ilgos pauzės</t>
  </si>
  <si>
    <t>Reikėjo pildyti užklausą su kliento klausimu.</t>
  </si>
  <si>
    <t>Perskambinimas</t>
  </si>
  <si>
    <t>Nenukrapinėjam klientų.</t>
  </si>
  <si>
    <t>Neteisinga komunikacija</t>
  </si>
  <si>
    <t>turėjo nukreipti į VŠT nes klientas teiravosi dėl karšto vandens, bet pokalbio pabaigoje nukreipė į namo administratorių.</t>
  </si>
  <si>
    <t>numestas ragelis</t>
  </si>
  <si>
    <t>klientas nebuvo tinkamai identifikuotas, nėra pieštuko. Klientei pasakyta, kad perduosiu atsakingam skyriui, kad paaiškintų arba ateitų keisti skaitiklį, tačiau matau vienintele užklausa, akd kažkas perskambintų paaiškinti ru kalba nes neva darbuotoja to negalėjo padaryti</t>
  </si>
  <si>
    <t>neišpildos procedūros, ilgos tylos pauzės</t>
  </si>
  <si>
    <t>neteisingai užregistruota užduotis tasker</t>
  </si>
  <si>
    <t>Anonymous419453</t>
  </si>
  <si>
    <t>Anonymous697660</t>
  </si>
  <si>
    <t>Anonymous959660</t>
  </si>
  <si>
    <t>Anonymous95394</t>
  </si>
  <si>
    <t>Anonymous471634</t>
  </si>
  <si>
    <t>Anonymous833277</t>
  </si>
  <si>
    <t>Anonymous754714</t>
  </si>
  <si>
    <t>Anonymous109497</t>
  </si>
  <si>
    <t>Anonymous312686</t>
  </si>
  <si>
    <t>Anonymous501749</t>
  </si>
  <si>
    <t>Kam perduota informacija dėl strigimo?</t>
  </si>
  <si>
    <t>galima buvo pasakyti kaip reikės mokėt</t>
  </si>
  <si>
    <t>kam perduota? reikėjo pildyti užklausą</t>
  </si>
  <si>
    <t xml:space="preserve">jokių šypsenėlių, situacijos analizė </t>
  </si>
  <si>
    <t xml:space="preserve">37068978879
</t>
  </si>
  <si>
    <t>Elena</t>
  </si>
  <si>
    <t>5 kritiniai</t>
  </si>
  <si>
    <t>92.5</t>
  </si>
  <si>
    <t>live chat (1 kritinis)</t>
  </si>
  <si>
    <t>80.8</t>
  </si>
  <si>
    <t>MP terminas iki  10 mėn. dienos</t>
  </si>
  <si>
    <t>Reikalinga edukacija, kad su kliento kodu galima susimokėti</t>
  </si>
  <si>
    <t>Netinkama identifikacija, pokalbis prastas.</t>
  </si>
  <si>
    <t>Paprašyti vs nuotraukos, nes ilgai nedeklaruota. Neišpildytos procedūros. Perskambinti.</t>
  </si>
  <si>
    <t>Užtvirtinti savo sakoma informacija</t>
  </si>
  <si>
    <t xml:space="preserve">Perteklinė informacija, identifikacija, nėra įrašo, kad leidimo nuplombuoti neduota. </t>
  </si>
  <si>
    <t>Netinkamos tylos pauzės, nėra mandagumo frazių.</t>
  </si>
  <si>
    <t>Perteklinė identifikacija. Neteisinga registracija.</t>
  </si>
  <si>
    <t>Neišdirbtas pokalbis. Perteklinė informacija.</t>
  </si>
  <si>
    <t xml:space="preserve">Reikia paklausyti pirminio pokalbio. Neteisinga informacija </t>
  </si>
  <si>
    <t xml:space="preserve">Koks terminas vs įrengimui? Nėra pieštuko, perskambinti informuoti apie terminą ir vs abonentinio papildomą kainą. </t>
  </si>
  <si>
    <t>Kodėl nebuvo pildyta užklausa?</t>
  </si>
  <si>
    <t>Neužregistruotas vizitas 11.18, išsiaiškinti.</t>
  </si>
  <si>
    <t>Kodėl tokios ilgos pauzės?</t>
  </si>
  <si>
    <t xml:space="preserve">Neatsakyta klientui pirmo pokalbiu metu. </t>
  </si>
  <si>
    <t>netinkamas pokalbis</t>
  </si>
  <si>
    <t>Perteklinė informacija</t>
  </si>
  <si>
    <t>Neteisingas pabaigos kodas</t>
  </si>
  <si>
    <t>Nebuvo identifikuota, nėra nurodyta, kad klientas prašo susisiekti. Nenurodytas kliento vardas.</t>
  </si>
  <si>
    <t>Pokalbis ne pagal procedūrą, dubliuota užklausa, nėra identifikacijos.</t>
  </si>
  <si>
    <t>Neteisinga komunikacija.</t>
  </si>
  <si>
    <t>neteisingas pasisveikinimas</t>
  </si>
  <si>
    <t>neužregistruotas uplombavimas</t>
  </si>
  <si>
    <t>blogas pasisveikinimas,  ilga trukmė, registracija keitimui nėra OGP užklausos</t>
  </si>
  <si>
    <t>Pokalbio nevaldymas, neteisinga informacija</t>
  </si>
  <si>
    <t>perteklinė identifikacija, neteisinga informacija apie priminimus apie skolą</t>
  </si>
  <si>
    <t>4.3.24-82492</t>
  </si>
  <si>
    <t xml:space="preserve">
4.3.24-81153</t>
  </si>
  <si>
    <t>ne pagal šablona, gramatinės klaidos</t>
  </si>
  <si>
    <t>identifikacija</t>
  </si>
  <si>
    <t>Anonymous55534</t>
  </si>
  <si>
    <t>Anonymous516116</t>
  </si>
  <si>
    <t>Anonymous789616</t>
  </si>
  <si>
    <t>Anonymous330109</t>
  </si>
  <si>
    <t>Anonymous618851</t>
  </si>
  <si>
    <t>Anonymous871447</t>
  </si>
  <si>
    <t>Anonymous693412</t>
  </si>
  <si>
    <t>Anonymous97229</t>
  </si>
  <si>
    <t>Anonymous740860</t>
  </si>
  <si>
    <t>Anonymous237937</t>
  </si>
  <si>
    <t>galima paprašyti numerio</t>
  </si>
  <si>
    <t>terminai, pasisveikinimas</t>
  </si>
  <si>
    <t>identifikacija, tik numesta nuoroda</t>
  </si>
  <si>
    <t>nepaaiškinta kaip mokėt be mp, identifikacija</t>
  </si>
  <si>
    <t>pabaigos kodas</t>
  </si>
  <si>
    <t xml:space="preserve">37067874863
</t>
  </si>
  <si>
    <t>Ugnė B</t>
  </si>
  <si>
    <t>bendra</t>
  </si>
  <si>
    <t>5 kritinės</t>
  </si>
  <si>
    <t>78.8</t>
  </si>
  <si>
    <t>Reikia mokėti mėnesio pradžioje, nepasakyta dėl metrologinės patikros.</t>
  </si>
  <si>
    <r>
      <t xml:space="preserve">Nepasakyta apie jungimąsi verslui. </t>
    </r>
    <r>
      <rPr>
        <b/>
        <sz val="11"/>
        <color theme="1"/>
        <rFont val="Calibri"/>
        <family val="2"/>
        <charset val="1"/>
      </rPr>
      <t>Pasitikslinti kam papildomai reikėjo klausti vardo pavardės?</t>
    </r>
  </si>
  <si>
    <t>Kliento kodas: 2283404, klientei reikėjo pasakyti, kad mokėjimas bus užskaitytas per pora dienų.</t>
  </si>
  <si>
    <t>Galima buvo pasakyti, kad bus paskaičiuotas vidurkis, o naujus parodymus gali deklaruoti gruodžio gale.</t>
  </si>
  <si>
    <t>MP gavimas yra iki 10 mėn.dienos. Neatnaujinti kontaktai, nepaklausta apie le.paštą.</t>
  </si>
  <si>
    <t>Perskambinti klientei, paaiškinti dėl sutarties sudarymo. MP iki 10mėn. dienos.</t>
  </si>
  <si>
    <t>Nepaminėta, kad nenutraukta sutartis.</t>
  </si>
  <si>
    <t>Reiks perskambinti kai bus patikslinta info</t>
  </si>
  <si>
    <r>
      <t xml:space="preserve">Neužduoti klausimai dėl skaitiklio perkėlimo vietos. </t>
    </r>
    <r>
      <rPr>
        <b/>
        <sz val="11"/>
        <color theme="1"/>
        <rFont val="Calibri"/>
        <family val="2"/>
        <charset val="1"/>
      </rPr>
      <t>Perskambinti.</t>
    </r>
  </si>
  <si>
    <t>Perteklinė informacija dėl GD kodo skyrimo.</t>
  </si>
  <si>
    <t>Nevartojame aham.</t>
  </si>
  <si>
    <t>Bereikalingas skambutis į skyrių, tasker registracijos matomos. Priminti procedūrą apie rangovą Kanava.</t>
  </si>
  <si>
    <r>
      <t xml:space="preserve">Perteklinė identifikacija, nepaliktas komentaras dėl atšaukimo, nepaaiškinta apie vidaus nutekėjimus. </t>
    </r>
    <r>
      <rPr>
        <b/>
        <sz val="11"/>
        <color theme="1"/>
        <rFont val="Calibri"/>
        <family val="2"/>
        <charset val="1"/>
      </rPr>
      <t>Perskambinti.</t>
    </r>
  </si>
  <si>
    <t>Kokia sutartis? Atvykimo laikas +-. Kaina nepilna.</t>
  </si>
  <si>
    <t>Sutartį galime pasirašyti.</t>
  </si>
  <si>
    <t>Viskas ok. Šaunuolis.</t>
  </si>
  <si>
    <t>Viskas ok. Netinkamos tylos pauzės</t>
  </si>
  <si>
    <t>Priminti apie kaina. Nėra pieštuko.</t>
  </si>
  <si>
    <t>Nėra papildomų klausimų, neteisingai perduota informacija.</t>
  </si>
  <si>
    <t>Galutinis atsiskaitymas pagal aktą.</t>
  </si>
  <si>
    <t>pastaba apie prievole mokėti iki mėnesio galo</t>
  </si>
  <si>
    <t xml:space="preserve">neteisinga identifikacija </t>
  </si>
  <si>
    <t>neišpildytos procedūros</t>
  </si>
  <si>
    <t>terminuota sutartis, negalima kontaktų atnaujinti jei nėra 4 identifikatorių</t>
  </si>
  <si>
    <t>reikės mokėt už 3 kubus ir negalima buvo deklaruoti</t>
  </si>
  <si>
    <t>nėra sutarties neatnaujinti kontakta užduoties aprašyme nėra info apie nuplombavimą</t>
  </si>
  <si>
    <t>reikia registruoti keitimą</t>
  </si>
  <si>
    <t>nėra pieštuko, kodėl nepaaiškinta kaip deklaruoti?</t>
  </si>
  <si>
    <t>galima pasiūlyti atsiųsti išklotine</t>
  </si>
  <si>
    <t>4.3/24-94939</t>
  </si>
  <si>
    <t>4.3/24-94969</t>
  </si>
  <si>
    <t>pastaba: atitiko tel.nr. adresas, kliento kodas</t>
  </si>
  <si>
    <t>Anonymous716213</t>
  </si>
  <si>
    <t>Anonymous579838</t>
  </si>
  <si>
    <t>Anonymous525533</t>
  </si>
  <si>
    <t>Anonymous766985</t>
  </si>
  <si>
    <t>Anonymous258388</t>
  </si>
  <si>
    <t>Anonymous256740</t>
  </si>
  <si>
    <t>Anonymous891165</t>
  </si>
  <si>
    <t>Anonymous718522</t>
  </si>
  <si>
    <t>Anonymous272751</t>
  </si>
  <si>
    <t>Anonymous975172</t>
  </si>
  <si>
    <t xml:space="preserve">nėra identifikacijos, nepatikslinto kodėl reikalingas sąsk nr. </t>
  </si>
  <si>
    <t>nėra užklausos, nėra  nav pieštuko</t>
  </si>
  <si>
    <t>%</t>
  </si>
  <si>
    <t xml:space="preserve">Vertinimas </t>
  </si>
  <si>
    <t>Proaktyvios pastangos atsakyti į kreipinį pirmo kontakto metu. Patikrinta visa reikiama informacija sistemose</t>
  </si>
  <si>
    <t>Nurodomi klausimo sprendimo būdai, alternatyvos</t>
  </si>
  <si>
    <t>Pagal procedūras užpildė susijusias programas (DLX kontrolė, CRM komentaras, pabaigos kodas)</t>
  </si>
  <si>
    <t>Konsultantas teisingai pažymėjo kliento kreipinio temą, pažymėjo atitinkamose programose (CRM pastabos, vadovaujantis VV taisyklėmis).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</si>
</sst>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55" x14ac:knownFonts="1">
    <font>
      <sz val="11"/>
      <color theme="1"/>
      <name val="Gill Sans MT"/>
      <family val="2"/>
      <scheme val="minor"/>
    </font>
    <font>
      <sz val="11"/>
      <color theme="1"/>
      <name val="Gill Sans MT"/>
      <family val="2"/>
      <scheme val="minor"/>
    </font>
    <font>
      <sz val="9"/>
      <color theme="1"/>
      <name val="Gill Sans MT"/>
      <family val="2"/>
      <scheme val="minor"/>
    </font>
    <font>
      <b/>
      <sz val="8"/>
      <color theme="1"/>
      <name val="Gill Sans MT"/>
      <family val="2"/>
      <scheme val="minor"/>
    </font>
    <font>
      <u/>
      <sz val="11"/>
      <color theme="10"/>
      <name val="Gill Sans MT"/>
      <family val="2"/>
      <scheme val="minor"/>
    </font>
    <font>
      <b/>
      <sz val="12"/>
      <color theme="1"/>
      <name val="Arial"/>
      <family val="2"/>
    </font>
    <font>
      <b/>
      <sz val="16"/>
      <color theme="1"/>
      <name val="Calibri Light"/>
      <family val="2"/>
      <charset val="186"/>
    </font>
    <font>
      <sz val="16"/>
      <color theme="1"/>
      <name val="Calibri Light"/>
      <family val="2"/>
      <charset val="186"/>
    </font>
    <font>
      <b/>
      <sz val="10"/>
      <name val="Calibri Light"/>
      <family val="2"/>
      <charset val="186"/>
    </font>
    <font>
      <sz val="10"/>
      <name val="Calibri Light"/>
      <family val="2"/>
      <charset val="186"/>
    </font>
    <font>
      <sz val="11"/>
      <color theme="1"/>
      <name val="Calibri Light"/>
      <family val="2"/>
      <charset val="186"/>
    </font>
    <font>
      <sz val="10.5"/>
      <color rgb="FF000000"/>
      <name val="Calibri Light"/>
      <family val="2"/>
      <charset val="186"/>
    </font>
    <font>
      <sz val="10.5"/>
      <color theme="1"/>
      <name val="Calibri Light"/>
      <family val="2"/>
      <charset val="186"/>
    </font>
    <font>
      <b/>
      <sz val="10"/>
      <color rgb="FFFF0000"/>
      <name val="Calibri Light"/>
      <family val="2"/>
      <charset val="186"/>
    </font>
    <font>
      <sz val="10"/>
      <color rgb="FFFF0000"/>
      <name val="Calibri Light"/>
      <family val="2"/>
      <charset val="186"/>
    </font>
    <font>
      <b/>
      <sz val="14"/>
      <color rgb="FF000000"/>
      <name val="Calibri Light"/>
      <family val="2"/>
      <charset val="186"/>
    </font>
    <font>
      <b/>
      <sz val="12"/>
      <color rgb="FF000000"/>
      <name val="Calibri Light"/>
      <family val="2"/>
      <charset val="186"/>
    </font>
    <font>
      <b/>
      <sz val="16"/>
      <name val="Calibri Light"/>
      <family val="2"/>
      <charset val="186"/>
    </font>
    <font>
      <b/>
      <sz val="10"/>
      <color rgb="FF000000"/>
      <name val="Calibri Light"/>
      <family val="2"/>
      <charset val="186"/>
    </font>
    <font>
      <sz val="12"/>
      <name val="Calibri Light"/>
      <family val="2"/>
      <charset val="186"/>
    </font>
    <font>
      <b/>
      <sz val="12"/>
      <color rgb="FF00B050"/>
      <name val="Calibri Light"/>
      <family val="2"/>
      <charset val="186"/>
    </font>
    <font>
      <b/>
      <sz val="12"/>
      <color rgb="FFFF0000"/>
      <name val="Calibri Light"/>
      <family val="2"/>
      <charset val="186"/>
    </font>
    <font>
      <b/>
      <sz val="12"/>
      <name val="Calibri Light"/>
      <family val="2"/>
      <charset val="186"/>
    </font>
    <font>
      <sz val="12"/>
      <color rgb="FF000000"/>
      <name val="Calibri Light"/>
      <family val="2"/>
      <charset val="186"/>
    </font>
    <font>
      <sz val="24"/>
      <name val="Calibri Light"/>
      <family val="2"/>
      <charset val="186"/>
    </font>
    <font>
      <sz val="11"/>
      <color rgb="FF000000"/>
      <name val="Calibri Light"/>
      <family val="2"/>
      <charset val="186"/>
    </font>
    <font>
      <sz val="24"/>
      <color rgb="FF000000"/>
      <name val="Calibri Light"/>
      <family val="2"/>
      <charset val="186"/>
    </font>
    <font>
      <b/>
      <sz val="10"/>
      <name val="Calibri"/>
      <family val="2"/>
      <charset val="186"/>
    </font>
    <font>
      <b/>
      <sz val="10"/>
      <color rgb="FFFF0000"/>
      <name val="Calibri"/>
      <family val="2"/>
      <charset val="186"/>
    </font>
    <font>
      <b/>
      <sz val="14"/>
      <color rgb="FF000000"/>
      <name val="Calibri"/>
      <family val="2"/>
      <charset val="186"/>
    </font>
    <font>
      <b/>
      <sz val="12"/>
      <name val="Arial"/>
      <family val="2"/>
    </font>
    <font>
      <sz val="12"/>
      <color theme="1"/>
      <name val="Gill Sans MT"/>
      <family val="2"/>
      <scheme val="minor"/>
    </font>
    <font>
      <sz val="12"/>
      <name val="Arial"/>
      <family val="2"/>
      <charset val="186"/>
    </font>
    <font>
      <u/>
      <sz val="12"/>
      <color theme="10"/>
      <name val="Gill Sans MT"/>
      <family val="2"/>
      <scheme val="minor"/>
    </font>
    <font>
      <b/>
      <sz val="12"/>
      <color rgb="FF22769C"/>
      <name val="Arial"/>
      <family val="2"/>
      <charset val="186"/>
    </font>
    <font>
      <b/>
      <sz val="12"/>
      <color rgb="FFFF0000"/>
      <name val="Arial"/>
      <family val="2"/>
    </font>
    <font>
      <sz val="12"/>
      <color rgb="FFFF0000"/>
      <name val="Arial"/>
      <family val="2"/>
      <charset val="186"/>
    </font>
    <font>
      <b/>
      <sz val="12"/>
      <color rgb="FFFF0000"/>
      <name val="Arial"/>
      <family val="2"/>
      <charset val="186"/>
    </font>
    <font>
      <b/>
      <sz val="12"/>
      <color theme="1"/>
      <name val="Calibri Light"/>
      <family val="2"/>
      <charset val="186"/>
    </font>
    <font>
      <sz val="12"/>
      <color theme="1"/>
      <name val="Calibri Light"/>
      <family val="2"/>
      <charset val="186"/>
    </font>
    <font>
      <b/>
      <sz val="22"/>
      <name val="Calibri Light"/>
      <family val="2"/>
      <charset val="186"/>
    </font>
    <font>
      <sz val="10"/>
      <color rgb="FF000000"/>
      <name val="Calibri Light"/>
      <family val="2"/>
      <charset val="186"/>
    </font>
    <font>
      <sz val="11"/>
      <color theme="1"/>
      <name val="Calibri"/>
      <family val="2"/>
      <charset val="1"/>
    </font>
    <font>
      <sz val="11"/>
      <color rgb="FF92D050"/>
      <name val="Calibri"/>
      <family val="2"/>
      <charset val="1"/>
    </font>
    <font>
      <sz val="10.5"/>
      <color rgb="FF92D050"/>
      <name val="Calibri Light"/>
      <family val="2"/>
      <charset val="186"/>
    </font>
    <font>
      <sz val="11"/>
      <color rgb="FF000000"/>
      <name val="Calibri"/>
      <family val="2"/>
    </font>
    <font>
      <b/>
      <sz val="11"/>
      <color theme="1"/>
      <name val="Calibri"/>
      <family val="2"/>
      <charset val="1"/>
    </font>
    <font>
      <sz val="10.5"/>
      <color rgb="FF00B050"/>
      <name val="Calibri Light"/>
      <family val="2"/>
      <charset val="186"/>
    </font>
    <font>
      <b/>
      <sz val="10"/>
      <color rgb="FF22769C"/>
      <name val="Arial"/>
      <family val="2"/>
      <charset val="186"/>
    </font>
    <font>
      <b/>
      <sz val="10"/>
      <color rgb="FF22769C"/>
      <name val="Arial"/>
      <family val="2"/>
      <charset val="1"/>
    </font>
    <font>
      <sz val="11"/>
      <color theme="1"/>
      <name val="Calibri Light"/>
      <family val="2"/>
      <charset val="1"/>
    </font>
    <font>
      <sz val="10"/>
      <color theme="1"/>
      <name val="Times New Roman"/>
      <family val="1"/>
      <charset val="1"/>
    </font>
    <font>
      <sz val="12"/>
      <color theme="1"/>
      <name val="Aptos"/>
      <family val="2"/>
      <charset val="1"/>
    </font>
    <font>
      <b/>
      <sz val="11"/>
      <color theme="1"/>
      <name val="Gill Sans MT"/>
      <family val="2"/>
      <scheme val="minor"/>
    </font>
    <font>
      <b/>
      <sz val="18"/>
      <name val="Calibri Light"/>
      <family val="2"/>
      <charset val="186"/>
    </font>
  </fonts>
  <fills count="27">
    <fill>
      <patternFill patternType="none"/>
    </fill>
    <fill>
      <patternFill patternType="gray125"/>
    </fill>
    <fill>
      <patternFill patternType="solid">
        <fgColor theme="4" tint="0.79998168889431442"/>
        <bgColor indexed="65"/>
      </patternFill>
    </fill>
    <fill>
      <patternFill patternType="solid">
        <fgColor rgb="FFFFFFFF"/>
        <bgColor rgb="FFFFFFFF"/>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indexed="64"/>
      </patternFill>
    </fill>
    <fill>
      <patternFill patternType="lightDown">
        <fgColor theme="8" tint="0.59996337778862885"/>
        <bgColor auto="1"/>
      </patternFill>
    </fill>
    <fill>
      <patternFill patternType="solid">
        <fgColor theme="8" tint="0.79998168889431442"/>
        <bgColor indexed="64"/>
      </patternFill>
    </fill>
    <fill>
      <patternFill patternType="solid">
        <fgColor theme="8" tint="0.79998168889431442"/>
        <bgColor rgb="FFDDEBF7"/>
      </patternFill>
    </fill>
    <fill>
      <patternFill patternType="solid">
        <fgColor theme="3" tint="0.79998168889431442"/>
        <bgColor indexed="64"/>
      </patternFill>
    </fill>
    <fill>
      <patternFill patternType="solid">
        <fgColor theme="8" tint="0.79998168889431442"/>
        <bgColor rgb="FFFFFFFF"/>
      </patternFill>
    </fill>
    <fill>
      <patternFill patternType="solid">
        <fgColor theme="8" tint="0.79998168889431442"/>
        <bgColor rgb="FFDAEEF3"/>
      </patternFill>
    </fill>
    <fill>
      <patternFill patternType="solid">
        <fgColor theme="4" tint="0.79998168889431442"/>
        <bgColor rgb="FFB6DDE8"/>
      </patternFill>
    </fill>
    <fill>
      <patternFill patternType="solid">
        <fgColor theme="8" tint="0.79998168889431442"/>
        <bgColor rgb="FFB6DDE8"/>
      </patternFill>
    </fill>
    <fill>
      <patternFill patternType="solid">
        <fgColor theme="8" tint="0.79998168889431442"/>
        <bgColor rgb="FFDBE5F1"/>
      </patternFill>
    </fill>
    <fill>
      <patternFill patternType="solid">
        <fgColor theme="8" tint="0.79998168889431442"/>
        <bgColor rgb="FFB8CCE4"/>
      </patternFill>
    </fill>
    <fill>
      <patternFill patternType="lightDown">
        <fgColor theme="8" tint="0.59996337778862885"/>
        <bgColor theme="8" tint="0.79998168889431442"/>
      </patternFill>
    </fill>
    <fill>
      <patternFill patternType="solid">
        <fgColor rgb="FFFFFF00"/>
        <bgColor indexed="64"/>
      </patternFill>
    </fill>
    <fill>
      <patternFill patternType="solid">
        <fgColor rgb="FFA9BCD6"/>
        <bgColor indexed="64"/>
      </patternFill>
    </fill>
    <fill>
      <patternFill patternType="solid">
        <fgColor theme="4"/>
        <bgColor rgb="FFFFFFFF"/>
      </patternFill>
    </fill>
    <fill>
      <patternFill patternType="solid">
        <fgColor theme="4"/>
        <bgColor rgb="FFDAEEF3"/>
      </patternFill>
    </fill>
    <fill>
      <patternFill patternType="solid">
        <fgColor theme="4"/>
        <bgColor rgb="FFB6DDE8"/>
      </patternFill>
    </fill>
    <fill>
      <patternFill patternType="solid">
        <fgColor theme="4"/>
        <bgColor indexed="64"/>
      </patternFill>
    </fill>
    <fill>
      <patternFill patternType="solid">
        <fgColor theme="4"/>
        <bgColor rgb="FFDBE5F1"/>
      </patternFill>
    </fill>
    <fill>
      <patternFill patternType="solid">
        <fgColor theme="4"/>
        <bgColor rgb="FFB8CCE4"/>
      </patternFill>
    </fill>
    <fill>
      <patternFill patternType="lightDown">
        <fgColor theme="8" tint="0.59996337778862885"/>
        <bgColor theme="4"/>
      </patternFill>
    </fill>
  </fills>
  <borders count="13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dotted">
        <color rgb="FF000000"/>
      </bottom>
      <diagonal/>
    </border>
    <border>
      <left/>
      <right style="medium">
        <color rgb="FF000000"/>
      </right>
      <top/>
      <bottom style="dotted">
        <color rgb="FF000000"/>
      </bottom>
      <diagonal/>
    </border>
    <border>
      <left style="medium">
        <color rgb="FF000000"/>
      </left>
      <right style="medium">
        <color rgb="FF000000"/>
      </right>
      <top style="medium">
        <color rgb="FF000000"/>
      </top>
      <bottom style="dotted">
        <color rgb="FF000000"/>
      </bottom>
      <diagonal/>
    </border>
    <border>
      <left style="medium">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dotted">
        <color indexed="64"/>
      </left>
      <right style="dotted">
        <color indexed="64"/>
      </right>
      <top style="dotted">
        <color indexed="64"/>
      </top>
      <bottom style="dotted">
        <color indexed="64"/>
      </bottom>
      <diagonal/>
    </border>
    <border>
      <left style="medium">
        <color rgb="FF000000"/>
      </left>
      <right style="medium">
        <color rgb="FF000000"/>
      </right>
      <top style="dotted">
        <color rgb="FF000000"/>
      </top>
      <bottom style="dotted">
        <color rgb="FF000000"/>
      </bottom>
      <diagonal/>
    </border>
    <border>
      <left/>
      <right/>
      <top style="dotted">
        <color indexed="64"/>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medium">
        <color rgb="FF000000"/>
      </left>
      <right/>
      <top style="dotted">
        <color rgb="FF000000"/>
      </top>
      <bottom/>
      <diagonal/>
    </border>
    <border>
      <left/>
      <right style="medium">
        <color rgb="FF000000"/>
      </right>
      <top style="dotted">
        <color rgb="FF000000"/>
      </top>
      <bottom/>
      <diagonal/>
    </border>
    <border>
      <left/>
      <right style="dotted">
        <color rgb="FF000000"/>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right style="dotted">
        <color rgb="FF000000"/>
      </right>
      <top style="dotted">
        <color rgb="FF000000"/>
      </top>
      <bottom style="medium">
        <color rgb="FF000000"/>
      </bottom>
      <diagonal/>
    </border>
    <border>
      <left style="medium">
        <color rgb="FF000000"/>
      </left>
      <right style="medium">
        <color rgb="FF000000"/>
      </right>
      <top style="dotted">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dotted">
        <color rgb="FF000000"/>
      </bottom>
      <diagonal/>
    </border>
    <border>
      <left style="medium">
        <color rgb="FF000000"/>
      </left>
      <right style="medium">
        <color rgb="FF000000"/>
      </right>
      <top/>
      <bottom style="dotted">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dotted">
        <color rgb="FF000000"/>
      </top>
      <bottom style="medium">
        <color rgb="FF000000"/>
      </bottom>
      <diagonal/>
    </border>
    <border>
      <left style="thin">
        <color rgb="FF000000"/>
      </left>
      <right style="thin">
        <color rgb="FF000000"/>
      </right>
      <top style="dotted">
        <color rgb="FF000000"/>
      </top>
      <bottom style="medium">
        <color rgb="FF000000"/>
      </bottom>
      <diagonal/>
    </border>
    <border>
      <left style="thin">
        <color rgb="FF000000"/>
      </left>
      <right/>
      <top style="dotted">
        <color rgb="FF000000"/>
      </top>
      <bottom style="medium">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medium">
        <color rgb="FF000000"/>
      </top>
      <bottom style="dotted">
        <color rgb="FF000000"/>
      </bottom>
      <diagonal/>
    </border>
    <border>
      <left style="thin">
        <color rgb="FF000000"/>
      </left>
      <right/>
      <top style="medium">
        <color rgb="FF000000"/>
      </top>
      <bottom style="dotted">
        <color rgb="FF000000"/>
      </bottom>
      <diagonal/>
    </border>
    <border>
      <left style="thin">
        <color rgb="FF000000"/>
      </left>
      <right/>
      <top/>
      <bottom style="dotted">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top style="thin">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top style="thin">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dashed">
        <color indexed="64"/>
      </top>
      <bottom style="dash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dashed">
        <color indexed="64"/>
      </bottom>
      <diagonal/>
    </border>
    <border>
      <left/>
      <right style="medium">
        <color indexed="64"/>
      </right>
      <top/>
      <bottom style="dashed">
        <color indexed="64"/>
      </bottom>
      <diagonal/>
    </border>
    <border>
      <left style="medium">
        <color indexed="64"/>
      </left>
      <right style="dashed">
        <color indexed="64"/>
      </right>
      <top/>
      <bottom style="dashed">
        <color theme="1"/>
      </bottom>
      <diagonal/>
    </border>
    <border>
      <left style="dashed">
        <color indexed="64"/>
      </left>
      <right style="dashed">
        <color indexed="64"/>
      </right>
      <top/>
      <bottom style="dashed">
        <color theme="1"/>
      </bottom>
      <diagonal/>
    </border>
    <border>
      <left style="dashed">
        <color indexed="64"/>
      </left>
      <right style="medium">
        <color indexed="64"/>
      </right>
      <top/>
      <bottom style="dashed">
        <color theme="1"/>
      </bottom>
      <diagonal/>
    </border>
    <border>
      <left style="medium">
        <color indexed="64"/>
      </left>
      <right style="dashed">
        <color indexed="64"/>
      </right>
      <top style="dashed">
        <color indexed="64"/>
      </top>
      <bottom style="dashed">
        <color theme="1"/>
      </bottom>
      <diagonal/>
    </border>
    <border>
      <left style="dashed">
        <color indexed="64"/>
      </left>
      <right style="dashed">
        <color indexed="64"/>
      </right>
      <top style="dashed">
        <color indexed="64"/>
      </top>
      <bottom style="dashed">
        <color theme="1"/>
      </bottom>
      <diagonal/>
    </border>
    <border>
      <left style="dashed">
        <color indexed="64"/>
      </left>
      <right style="medium">
        <color indexed="64"/>
      </right>
      <top style="dashed">
        <color indexed="64"/>
      </top>
      <bottom style="dashed">
        <color theme="1"/>
      </bottom>
      <diagonal/>
    </border>
    <border>
      <left style="medium">
        <color indexed="64"/>
      </left>
      <right style="dashed">
        <color indexed="64"/>
      </right>
      <top style="dashed">
        <color theme="1"/>
      </top>
      <bottom style="dashed">
        <color theme="1"/>
      </bottom>
      <diagonal/>
    </border>
    <border>
      <left/>
      <right style="dashed">
        <color theme="1"/>
      </right>
      <top style="dashed">
        <color theme="1"/>
      </top>
      <bottom style="dashed">
        <color theme="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ashed">
        <color indexed="64"/>
      </top>
      <bottom style="medium">
        <color indexed="64"/>
      </bottom>
      <diagonal/>
    </border>
    <border>
      <left/>
      <right style="dashed">
        <color theme="1"/>
      </right>
      <top style="dashed">
        <color theme="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rgb="FF000000"/>
      </top>
      <bottom style="dotted">
        <color rgb="FF000000"/>
      </bottom>
      <diagonal/>
    </border>
    <border>
      <left/>
      <right/>
      <top style="medium">
        <color rgb="FF000000"/>
      </top>
      <bottom style="medium">
        <color rgb="FF000000"/>
      </bottom>
      <diagonal/>
    </border>
    <border>
      <left/>
      <right/>
      <top style="thin">
        <color rgb="FF000000"/>
      </top>
      <bottom style="medium">
        <color rgb="FF000000"/>
      </bottom>
      <diagonal/>
    </border>
    <border>
      <left/>
      <right/>
      <top style="dotted">
        <color rgb="FF000000"/>
      </top>
      <bottom/>
      <diagonal/>
    </border>
    <border>
      <left/>
      <right style="medium">
        <color rgb="FF000000"/>
      </right>
      <top/>
      <bottom style="thin">
        <color rgb="FF000000"/>
      </bottom>
      <diagonal/>
    </border>
    <border>
      <left/>
      <right/>
      <top style="thin">
        <color rgb="FF000000"/>
      </top>
      <bottom style="thin">
        <color rgb="FF000000"/>
      </bottom>
      <diagonal/>
    </border>
    <border>
      <left/>
      <right style="thin">
        <color indexed="64"/>
      </right>
      <top style="medium">
        <color rgb="FF000000"/>
      </top>
      <bottom style="medium">
        <color rgb="FF000000"/>
      </bottom>
      <diagonal/>
    </border>
    <border>
      <left style="medium">
        <color rgb="FF000000"/>
      </left>
      <right style="thin">
        <color indexed="64"/>
      </right>
      <top style="medium">
        <color rgb="FF000000"/>
      </top>
      <bottom style="thin">
        <color rgb="FF000000"/>
      </bottom>
      <diagonal/>
    </border>
    <border>
      <left style="medium">
        <color rgb="FF000000"/>
      </left>
      <right style="thin">
        <color indexed="64"/>
      </right>
      <top style="thin">
        <color rgb="FF000000"/>
      </top>
      <bottom style="thin">
        <color rgb="FF000000"/>
      </bottom>
      <diagonal/>
    </border>
    <border>
      <left style="medium">
        <color rgb="FF000000"/>
      </left>
      <right style="thin">
        <color indexed="64"/>
      </right>
      <top style="thin">
        <color rgb="FF000000"/>
      </top>
      <bottom style="medium">
        <color rgb="FF000000"/>
      </bottom>
      <diagonal/>
    </border>
    <border>
      <left style="medium">
        <color rgb="FF000000"/>
      </left>
      <right style="thin">
        <color indexed="64"/>
      </right>
      <top/>
      <bottom style="thin">
        <color rgb="FF000000"/>
      </bottom>
      <diagonal/>
    </border>
    <border>
      <left/>
      <right style="thin">
        <color indexed="64"/>
      </right>
      <top/>
      <bottom/>
      <diagonal/>
    </border>
    <border>
      <left/>
      <right/>
      <top style="medium">
        <color rgb="FF000000"/>
      </top>
      <bottom style="dotted">
        <color rgb="FF000000"/>
      </bottom>
      <diagonal/>
    </border>
    <border>
      <left/>
      <right/>
      <top style="dotted">
        <color rgb="FF000000"/>
      </top>
      <bottom style="dotted">
        <color rgb="FF000000"/>
      </bottom>
      <diagonal/>
    </border>
    <border>
      <left/>
      <right/>
      <top style="dotted">
        <color rgb="FF000000"/>
      </top>
      <bottom style="medium">
        <color rgb="FF000000"/>
      </bottom>
      <diagonal/>
    </border>
    <border>
      <left style="thin">
        <color rgb="FF000000"/>
      </left>
      <right/>
      <top style="thin">
        <color rgb="FF000000"/>
      </top>
      <bottom style="medium">
        <color indexed="64"/>
      </bottom>
      <diagonal/>
    </border>
    <border>
      <left style="thin">
        <color rgb="FF000000"/>
      </left>
      <right/>
      <top style="medium">
        <color rgb="FF000000"/>
      </top>
      <bottom style="medium">
        <color indexed="64"/>
      </bottom>
      <diagonal/>
    </border>
    <border>
      <left style="medium">
        <color indexed="64"/>
      </left>
      <right/>
      <top style="thin">
        <color indexed="64"/>
      </top>
      <bottom style="thin">
        <color theme="5" tint="0.39997558519241921"/>
      </bottom>
      <diagonal/>
    </border>
    <border>
      <left style="medium">
        <color rgb="FF000000"/>
      </left>
      <right/>
      <top style="thin">
        <color rgb="FF000000"/>
      </top>
      <bottom/>
      <diagonal/>
    </border>
    <border>
      <left style="thin">
        <color indexed="64"/>
      </left>
      <right style="medium">
        <color indexed="64"/>
      </right>
      <top style="dashed">
        <color indexed="64"/>
      </top>
      <bottom/>
      <diagonal/>
    </border>
    <border>
      <left style="thin">
        <color indexed="64"/>
      </left>
      <right/>
      <top style="thin">
        <color indexed="64"/>
      </top>
      <bottom/>
      <diagonal/>
    </border>
    <border>
      <left style="medium">
        <color indexed="64"/>
      </left>
      <right/>
      <top style="dotted">
        <color indexed="64"/>
      </top>
      <bottom/>
      <diagonal/>
    </border>
    <border>
      <left style="medium">
        <color indexed="64"/>
      </left>
      <right/>
      <top style="dashed">
        <color indexed="64"/>
      </top>
      <bottom/>
      <diagonal/>
    </border>
    <border>
      <left style="medium">
        <color rgb="FF000000"/>
      </left>
      <right style="medium">
        <color rgb="FF000000"/>
      </right>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dashed">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style="medium">
        <color indexed="64"/>
      </bottom>
      <diagonal/>
    </border>
  </borders>
  <cellStyleXfs count="5">
    <xf numFmtId="0" fontId="0" fillId="0" borderId="0"/>
    <xf numFmtId="9" fontId="1" fillId="0" borderId="0" applyFont="0" applyFill="0" applyBorder="0" applyAlignment="0" applyProtection="0"/>
    <xf numFmtId="0" fontId="2" fillId="2" borderId="0" applyNumberFormat="0" applyAlignment="0" applyProtection="0">
      <alignment horizontal="right" vertical="center"/>
    </xf>
    <xf numFmtId="0" fontId="3" fillId="6" borderId="58" applyNumberFormat="0">
      <alignment horizontal="center" vertical="center"/>
    </xf>
    <xf numFmtId="0" fontId="4" fillId="0" borderId="0" applyNumberFormat="0" applyFill="0" applyBorder="0" applyAlignment="0" applyProtection="0"/>
  </cellStyleXfs>
  <cellXfs count="426">
    <xf numFmtId="0" fontId="0" fillId="0" borderId="0" xfId="0"/>
    <xf numFmtId="164" fontId="5" fillId="4" borderId="101" xfId="1" applyNumberFormat="1" applyFont="1" applyFill="1" applyBorder="1" applyAlignment="1" applyProtection="1">
      <alignment horizontal="center" vertical="center"/>
    </xf>
    <xf numFmtId="0" fontId="8" fillId="3" borderId="5" xfId="0" applyFont="1" applyFill="1" applyBorder="1" applyAlignment="1">
      <alignment horizontal="center" vertical="center"/>
    </xf>
    <xf numFmtId="0" fontId="8" fillId="3" borderId="6" xfId="0" applyFont="1" applyFill="1" applyBorder="1" applyAlignment="1">
      <alignment horizontal="center" vertical="center"/>
    </xf>
    <xf numFmtId="49" fontId="8" fillId="3" borderId="6" xfId="0" applyNumberFormat="1" applyFont="1" applyFill="1" applyBorder="1" applyAlignment="1">
      <alignment horizontal="center" vertical="center"/>
    </xf>
    <xf numFmtId="49" fontId="8" fillId="3" borderId="7" xfId="0" applyNumberFormat="1" applyFont="1" applyFill="1" applyBorder="1" applyAlignment="1">
      <alignment horizontal="center" vertical="center"/>
    </xf>
    <xf numFmtId="0" fontId="8" fillId="0" borderId="8" xfId="0" applyFont="1" applyBorder="1" applyAlignment="1">
      <alignment horizontal="center" vertical="center"/>
    </xf>
    <xf numFmtId="0" fontId="9" fillId="0" borderId="9" xfId="0" applyFont="1" applyBorder="1"/>
    <xf numFmtId="0" fontId="9" fillId="0" borderId="10" xfId="0" applyFont="1" applyBorder="1"/>
    <xf numFmtId="0" fontId="10" fillId="0" borderId="0" xfId="0" applyFont="1"/>
    <xf numFmtId="22" fontId="11" fillId="0" borderId="0" xfId="0" applyNumberFormat="1" applyFont="1" applyAlignment="1">
      <alignment horizontal="center"/>
    </xf>
    <xf numFmtId="22" fontId="11" fillId="0" borderId="0" xfId="0" applyNumberFormat="1" applyFont="1" applyAlignment="1">
      <alignment horizontal="center" vertical="center"/>
    </xf>
    <xf numFmtId="0" fontId="9" fillId="0" borderId="13" xfId="0" applyFont="1" applyBorder="1"/>
    <xf numFmtId="0" fontId="11" fillId="0" borderId="0" xfId="0" applyFont="1" applyAlignment="1">
      <alignment horizontal="center" vertical="center"/>
    </xf>
    <xf numFmtId="0" fontId="11" fillId="0" borderId="0" xfId="0" applyFont="1" applyAlignment="1">
      <alignment horizontal="center"/>
    </xf>
    <xf numFmtId="0" fontId="12" fillId="4" borderId="16" xfId="0" applyFont="1" applyFill="1" applyBorder="1" applyAlignment="1">
      <alignment horizontal="center" vertical="center" wrapText="1"/>
    </xf>
    <xf numFmtId="0" fontId="9" fillId="0" borderId="17" xfId="0" applyFont="1" applyBorder="1"/>
    <xf numFmtId="0" fontId="12" fillId="0" borderId="0" xfId="0" applyFont="1" applyAlignment="1">
      <alignment horizontal="center"/>
    </xf>
    <xf numFmtId="0" fontId="12" fillId="0" borderId="0" xfId="0" applyFont="1" applyAlignment="1">
      <alignment horizontal="center" vertical="center"/>
    </xf>
    <xf numFmtId="0" fontId="11" fillId="0" borderId="0" xfId="0" applyFont="1" applyAlignment="1">
      <alignment vertical="center"/>
    </xf>
    <xf numFmtId="0" fontId="11" fillId="0" borderId="18" xfId="0" applyFont="1" applyBorder="1" applyAlignment="1">
      <alignment horizontal="center"/>
    </xf>
    <xf numFmtId="0" fontId="9" fillId="0" borderId="11" xfId="0" applyFont="1" applyBorder="1"/>
    <xf numFmtId="0" fontId="9" fillId="0" borderId="12" xfId="0" applyFont="1" applyBorder="1"/>
    <xf numFmtId="0" fontId="14" fillId="0" borderId="19" xfId="0" applyFont="1" applyBorder="1" applyAlignment="1">
      <alignment horizontal="center"/>
    </xf>
    <xf numFmtId="0" fontId="14" fillId="0" borderId="20" xfId="0" applyFont="1" applyBorder="1" applyAlignment="1">
      <alignment horizontal="center"/>
    </xf>
    <xf numFmtId="0" fontId="14" fillId="0" borderId="21" xfId="0" applyFont="1" applyBorder="1" applyAlignment="1">
      <alignment horizontal="center"/>
    </xf>
    <xf numFmtId="0" fontId="9" fillId="0" borderId="17" xfId="0" applyFont="1" applyBorder="1" applyAlignment="1">
      <alignment horizontal="center" vertical="center"/>
    </xf>
    <xf numFmtId="0" fontId="13" fillId="3" borderId="22" xfId="0" applyFont="1" applyFill="1" applyBorder="1" applyAlignment="1">
      <alignment horizontal="center" vertical="center"/>
    </xf>
    <xf numFmtId="0" fontId="13" fillId="3" borderId="20" xfId="0" applyFont="1" applyFill="1" applyBorder="1" applyAlignment="1">
      <alignment horizontal="center" vertical="center"/>
    </xf>
    <xf numFmtId="0" fontId="13" fillId="3" borderId="21" xfId="0" applyFont="1" applyFill="1" applyBorder="1" applyAlignment="1">
      <alignment horizontal="center" vertical="center"/>
    </xf>
    <xf numFmtId="0" fontId="9" fillId="0" borderId="17" xfId="0" applyFont="1" applyBorder="1" applyAlignment="1">
      <alignment horizontal="center"/>
    </xf>
    <xf numFmtId="0" fontId="13" fillId="3" borderId="24" xfId="0" applyFont="1" applyFill="1" applyBorder="1" applyAlignment="1">
      <alignment horizontal="left" vertical="center"/>
    </xf>
    <xf numFmtId="0" fontId="14" fillId="3" borderId="25" xfId="0" applyFont="1" applyFill="1" applyBorder="1" applyAlignment="1">
      <alignment horizontal="center" vertical="center"/>
    </xf>
    <xf numFmtId="0" fontId="8" fillId="0" borderId="17" xfId="0" applyFont="1" applyBorder="1" applyAlignment="1">
      <alignment horizontal="center" vertical="center"/>
    </xf>
    <xf numFmtId="0" fontId="13" fillId="3" borderId="23" xfId="0" applyFont="1" applyFill="1" applyBorder="1" applyAlignment="1">
      <alignment horizontal="left" vertical="center"/>
    </xf>
    <xf numFmtId="164" fontId="16" fillId="3" borderId="31" xfId="0" applyNumberFormat="1" applyFont="1" applyFill="1" applyBorder="1" applyAlignment="1">
      <alignment horizontal="center" vertical="center"/>
    </xf>
    <xf numFmtId="164" fontId="17" fillId="0" borderId="32" xfId="0" applyNumberFormat="1" applyFont="1" applyBorder="1" applyAlignment="1">
      <alignment horizontal="center" vertical="center"/>
    </xf>
    <xf numFmtId="0" fontId="16" fillId="11" borderId="98" xfId="0" applyFont="1" applyFill="1" applyBorder="1" applyAlignment="1">
      <alignment vertical="center"/>
    </xf>
    <xf numFmtId="0" fontId="9" fillId="0" borderId="9" xfId="0" applyFont="1" applyBorder="1" applyAlignment="1">
      <alignment vertical="center"/>
    </xf>
    <xf numFmtId="0" fontId="9" fillId="0" borderId="0" xfId="0" applyFont="1" applyAlignment="1">
      <alignment vertical="center"/>
    </xf>
    <xf numFmtId="0" fontId="16" fillId="11" borderId="62" xfId="0" applyFont="1" applyFill="1" applyBorder="1" applyAlignment="1">
      <alignment horizontal="center" vertical="center"/>
    </xf>
    <xf numFmtId="0" fontId="16" fillId="11" borderId="111" xfId="0" applyFont="1" applyFill="1" applyBorder="1" applyAlignment="1">
      <alignment horizontal="center" vertical="center"/>
    </xf>
    <xf numFmtId="0" fontId="16" fillId="11" borderId="4" xfId="0" applyFont="1" applyFill="1" applyBorder="1" applyAlignment="1">
      <alignment horizontal="center" vertical="center" wrapText="1"/>
    </xf>
    <xf numFmtId="0" fontId="16" fillId="11" borderId="33" xfId="0" applyFont="1" applyFill="1" applyBorder="1" applyAlignment="1">
      <alignment horizontal="center" vertical="center"/>
    </xf>
    <xf numFmtId="0" fontId="19" fillId="12" borderId="34" xfId="0" applyFont="1" applyFill="1" applyBorder="1" applyAlignment="1">
      <alignment horizontal="center" vertical="center"/>
    </xf>
    <xf numFmtId="0" fontId="19" fillId="12" borderId="112" xfId="0" applyFont="1" applyFill="1" applyBorder="1" applyAlignment="1">
      <alignment vertical="center" wrapText="1"/>
    </xf>
    <xf numFmtId="0" fontId="19" fillId="12" borderId="54" xfId="0" applyFont="1" applyFill="1" applyBorder="1" applyAlignment="1">
      <alignment horizontal="center" vertical="center"/>
    </xf>
    <xf numFmtId="0" fontId="19" fillId="12" borderId="35" xfId="0" applyFont="1" applyFill="1" applyBorder="1" applyAlignment="1">
      <alignment horizontal="center" vertical="center"/>
    </xf>
    <xf numFmtId="0" fontId="9" fillId="3" borderId="36" xfId="0" applyFont="1" applyFill="1" applyBorder="1" applyAlignment="1">
      <alignment horizontal="center" vertical="center"/>
    </xf>
    <xf numFmtId="0" fontId="9" fillId="0" borderId="37" xfId="0" applyFont="1" applyBorder="1" applyAlignment="1">
      <alignment horizontal="center" vertical="top"/>
    </xf>
    <xf numFmtId="0" fontId="19" fillId="12" borderId="38" xfId="0" applyFont="1" applyFill="1" applyBorder="1" applyAlignment="1">
      <alignment horizontal="center" vertical="center"/>
    </xf>
    <xf numFmtId="0" fontId="19" fillId="12" borderId="113" xfId="0" applyFont="1" applyFill="1" applyBorder="1" applyAlignment="1">
      <alignment vertical="center" wrapText="1"/>
    </xf>
    <xf numFmtId="0" fontId="19" fillId="12" borderId="56" xfId="0" applyFont="1" applyFill="1" applyBorder="1" applyAlignment="1">
      <alignment horizontal="center" vertical="center"/>
    </xf>
    <xf numFmtId="0" fontId="19" fillId="12" borderId="39" xfId="0" applyFont="1" applyFill="1" applyBorder="1" applyAlignment="1">
      <alignment horizontal="center" vertical="center"/>
    </xf>
    <xf numFmtId="0" fontId="9" fillId="0" borderId="17" xfId="0" applyFont="1" applyBorder="1" applyAlignment="1">
      <alignment horizontal="center" vertical="top"/>
    </xf>
    <xf numFmtId="0" fontId="19" fillId="12" borderId="43" xfId="0" applyFont="1" applyFill="1" applyBorder="1" applyAlignment="1">
      <alignment horizontal="center" vertical="center"/>
    </xf>
    <xf numFmtId="0" fontId="19" fillId="12" borderId="114" xfId="0" applyFont="1" applyFill="1" applyBorder="1" applyAlignment="1">
      <alignment vertical="center" wrapText="1"/>
    </xf>
    <xf numFmtId="0" fontId="19" fillId="12" borderId="57" xfId="0" applyFont="1" applyFill="1" applyBorder="1" applyAlignment="1">
      <alignment horizontal="center" vertical="center"/>
    </xf>
    <xf numFmtId="0" fontId="19" fillId="12" borderId="44" xfId="0" applyFont="1" applyFill="1" applyBorder="1" applyAlignment="1">
      <alignment horizontal="center" vertical="center"/>
    </xf>
    <xf numFmtId="0" fontId="9" fillId="0" borderId="48" xfId="0" applyFont="1" applyBorder="1" applyAlignment="1">
      <alignment horizontal="center" vertical="top"/>
    </xf>
    <xf numFmtId="0" fontId="9" fillId="0" borderId="50" xfId="0" applyFont="1" applyBorder="1" applyAlignment="1">
      <alignment horizontal="center" vertical="center"/>
    </xf>
    <xf numFmtId="0" fontId="9" fillId="0" borderId="36" xfId="0" applyFont="1" applyBorder="1" applyAlignment="1">
      <alignment horizontal="center" vertical="center"/>
    </xf>
    <xf numFmtId="0" fontId="9" fillId="0" borderId="51" xfId="0" applyFont="1" applyBorder="1" applyAlignment="1">
      <alignment horizontal="center" vertical="center"/>
    </xf>
    <xf numFmtId="0" fontId="9" fillId="0" borderId="40" xfId="0" applyFont="1" applyBorder="1" applyAlignment="1">
      <alignment horizontal="center" vertical="center"/>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32" xfId="0" applyFont="1" applyBorder="1" applyAlignment="1">
      <alignment horizontal="center" vertical="top"/>
    </xf>
    <xf numFmtId="0" fontId="9" fillId="0" borderId="52" xfId="0" applyFont="1" applyBorder="1" applyAlignment="1">
      <alignment horizontal="center" vertical="center"/>
    </xf>
    <xf numFmtId="0" fontId="25" fillId="0" borderId="0" xfId="0" applyFont="1" applyAlignment="1">
      <alignment horizontal="left" vertical="top" wrapText="1"/>
    </xf>
    <xf numFmtId="0" fontId="9" fillId="0" borderId="36" xfId="0" applyFont="1" applyBorder="1" applyAlignment="1">
      <alignment horizontal="left" vertical="top" wrapText="1"/>
    </xf>
    <xf numFmtId="0" fontId="9" fillId="0" borderId="36" xfId="0" applyFont="1" applyBorder="1" applyAlignment="1">
      <alignment vertical="top" wrapText="1"/>
    </xf>
    <xf numFmtId="22" fontId="9" fillId="0" borderId="36" xfId="0" applyNumberFormat="1" applyFont="1" applyBorder="1" applyAlignment="1">
      <alignment horizontal="left" vertical="top" wrapText="1"/>
    </xf>
    <xf numFmtId="0" fontId="9" fillId="0" borderId="51" xfId="0" applyFont="1" applyBorder="1" applyAlignment="1">
      <alignment vertical="top" wrapText="1"/>
    </xf>
    <xf numFmtId="0" fontId="9" fillId="0" borderId="37" xfId="0" applyFont="1" applyBorder="1"/>
    <xf numFmtId="0" fontId="9" fillId="0" borderId="13" xfId="0" applyFont="1" applyBorder="1" applyAlignment="1">
      <alignment horizontal="center" vertical="center"/>
    </xf>
    <xf numFmtId="0" fontId="18" fillId="3" borderId="110" xfId="0" applyFont="1" applyFill="1" applyBorder="1" applyAlignment="1">
      <alignment horizontal="left" vertical="top"/>
    </xf>
    <xf numFmtId="0" fontId="18" fillId="3" borderId="56" xfId="0" applyFont="1" applyFill="1" applyBorder="1" applyAlignment="1">
      <alignment horizontal="left" vertical="top"/>
    </xf>
    <xf numFmtId="0" fontId="18" fillId="3" borderId="107" xfId="0" applyFont="1" applyFill="1" applyBorder="1" applyAlignment="1">
      <alignment horizontal="left" vertical="top"/>
    </xf>
    <xf numFmtId="0" fontId="18" fillId="3" borderId="57" xfId="0" applyFont="1" applyFill="1" applyBorder="1" applyAlignment="1">
      <alignment horizontal="left" vertical="top"/>
    </xf>
    <xf numFmtId="0" fontId="9" fillId="0" borderId="48" xfId="0" applyFont="1" applyBorder="1" applyAlignment="1">
      <alignment horizontal="center" vertical="center"/>
    </xf>
    <xf numFmtId="0" fontId="9" fillId="0" borderId="0" xfId="0" applyFont="1"/>
    <xf numFmtId="0" fontId="9" fillId="0" borderId="116" xfId="0" applyFont="1" applyBorder="1"/>
    <xf numFmtId="0" fontId="10" fillId="0" borderId="116" xfId="0" applyFont="1" applyBorder="1"/>
    <xf numFmtId="0" fontId="19" fillId="13" borderId="120" xfId="0" applyFont="1" applyFill="1" applyBorder="1" applyAlignment="1">
      <alignment horizontal="center" vertical="center"/>
    </xf>
    <xf numFmtId="0" fontId="10" fillId="5" borderId="0" xfId="0" applyFont="1" applyFill="1"/>
    <xf numFmtId="0" fontId="19" fillId="13" borderId="34" xfId="0" applyFont="1" applyFill="1" applyBorder="1" applyAlignment="1">
      <alignment horizontal="center" vertical="center"/>
    </xf>
    <xf numFmtId="0" fontId="19" fillId="13" borderId="38" xfId="0" applyFont="1" applyFill="1" applyBorder="1" applyAlignment="1">
      <alignment horizontal="center" vertical="center"/>
    </xf>
    <xf numFmtId="0" fontId="19" fillId="12" borderId="121" xfId="0" applyFont="1" applyFill="1" applyBorder="1" applyAlignment="1">
      <alignment horizontal="center" vertical="center"/>
    </xf>
    <xf numFmtId="0" fontId="10" fillId="8" borderId="0" xfId="0" applyFont="1" applyFill="1"/>
    <xf numFmtId="0" fontId="19" fillId="14" borderId="115" xfId="0" applyFont="1" applyFill="1" applyBorder="1" applyAlignment="1">
      <alignment vertical="center" wrapText="1"/>
    </xf>
    <xf numFmtId="0" fontId="19" fillId="14" borderId="109" xfId="0" applyFont="1" applyFill="1" applyBorder="1" applyAlignment="1">
      <alignment horizontal="center" vertical="center"/>
    </xf>
    <xf numFmtId="0" fontId="19" fillId="14" borderId="49" xfId="0" applyFont="1" applyFill="1" applyBorder="1" applyAlignment="1">
      <alignment horizontal="center" vertical="center"/>
    </xf>
    <xf numFmtId="0" fontId="19" fillId="14" borderId="113" xfId="0" applyFont="1" applyFill="1" applyBorder="1" applyAlignment="1">
      <alignment vertical="center" wrapText="1"/>
    </xf>
    <xf numFmtId="0" fontId="19" fillId="14" borderId="39" xfId="0" applyFont="1" applyFill="1" applyBorder="1" applyAlignment="1">
      <alignment horizontal="center" vertical="center"/>
    </xf>
    <xf numFmtId="0" fontId="19" fillId="15" borderId="34" xfId="0" applyFont="1" applyFill="1" applyBorder="1" applyAlignment="1">
      <alignment horizontal="center" vertical="center"/>
    </xf>
    <xf numFmtId="0" fontId="19" fillId="15" borderId="112" xfId="0" applyFont="1" applyFill="1" applyBorder="1" applyAlignment="1">
      <alignment vertical="center" wrapText="1"/>
    </xf>
    <xf numFmtId="0" fontId="19" fillId="15" borderId="54" xfId="0" applyFont="1" applyFill="1" applyBorder="1" applyAlignment="1">
      <alignment horizontal="center" vertical="center"/>
    </xf>
    <xf numFmtId="0" fontId="19" fillId="15" borderId="35" xfId="0" applyFont="1" applyFill="1" applyBorder="1" applyAlignment="1">
      <alignment horizontal="center" vertical="center"/>
    </xf>
    <xf numFmtId="0" fontId="19" fillId="15" borderId="38" xfId="0" applyFont="1" applyFill="1" applyBorder="1" applyAlignment="1">
      <alignment horizontal="center" vertical="center"/>
    </xf>
    <xf numFmtId="0" fontId="23" fillId="15" borderId="113" xfId="0" applyFont="1" applyFill="1" applyBorder="1" applyAlignment="1">
      <alignment vertical="center" wrapText="1"/>
    </xf>
    <xf numFmtId="0" fontId="23" fillId="15" borderId="56" xfId="0" applyFont="1" applyFill="1" applyBorder="1" applyAlignment="1">
      <alignment horizontal="center" vertical="center"/>
    </xf>
    <xf numFmtId="0" fontId="23" fillId="15" borderId="39" xfId="0" applyFont="1" applyFill="1" applyBorder="1" applyAlignment="1">
      <alignment horizontal="center" vertical="center"/>
    </xf>
    <xf numFmtId="0" fontId="19" fillId="15" borderId="43" xfId="0" applyFont="1" applyFill="1" applyBorder="1" applyAlignment="1">
      <alignment horizontal="center" vertical="center"/>
    </xf>
    <xf numFmtId="0" fontId="19" fillId="15" borderId="114" xfId="0" applyFont="1" applyFill="1" applyBorder="1" applyAlignment="1">
      <alignment vertical="center" wrapText="1"/>
    </xf>
    <xf numFmtId="0" fontId="19" fillId="15" borderId="57" xfId="0" applyFont="1" applyFill="1" applyBorder="1" applyAlignment="1">
      <alignment horizontal="center" vertical="center"/>
    </xf>
    <xf numFmtId="0" fontId="19" fillId="15" borderId="44" xfId="0" applyFont="1" applyFill="1" applyBorder="1" applyAlignment="1">
      <alignment horizontal="center" vertical="center"/>
    </xf>
    <xf numFmtId="0" fontId="19" fillId="15" borderId="121" xfId="0" applyFont="1" applyFill="1" applyBorder="1" applyAlignment="1">
      <alignment horizontal="center" vertical="center"/>
    </xf>
    <xf numFmtId="0" fontId="19" fillId="16" borderId="34" xfId="0" applyFont="1" applyFill="1" applyBorder="1" applyAlignment="1">
      <alignment horizontal="center" vertical="center"/>
    </xf>
    <xf numFmtId="0" fontId="19" fillId="16" borderId="115" xfId="0" applyFont="1" applyFill="1" applyBorder="1" applyAlignment="1">
      <alignment vertical="center" wrapText="1"/>
    </xf>
    <xf numFmtId="0" fontId="19" fillId="16" borderId="109" xfId="0" applyFont="1" applyFill="1" applyBorder="1" applyAlignment="1">
      <alignment horizontal="center" vertical="center"/>
    </xf>
    <xf numFmtId="0" fontId="19" fillId="16" borderId="49" xfId="0" applyFont="1" applyFill="1" applyBorder="1" applyAlignment="1">
      <alignment horizontal="center" vertical="center"/>
    </xf>
    <xf numFmtId="0" fontId="19" fillId="16" borderId="43" xfId="0" applyFont="1" applyFill="1" applyBorder="1" applyAlignment="1">
      <alignment horizontal="center" vertical="center"/>
    </xf>
    <xf numFmtId="0" fontId="19" fillId="16" borderId="114" xfId="0" applyFont="1" applyFill="1" applyBorder="1" applyAlignment="1">
      <alignment vertical="center" wrapText="1"/>
    </xf>
    <xf numFmtId="0" fontId="19" fillId="16" borderId="57" xfId="0" applyFont="1" applyFill="1" applyBorder="1" applyAlignment="1">
      <alignment horizontal="center" vertical="center"/>
    </xf>
    <xf numFmtId="0" fontId="19" fillId="16" borderId="44" xfId="0" applyFont="1" applyFill="1" applyBorder="1" applyAlignment="1">
      <alignment horizontal="center" vertical="center"/>
    </xf>
    <xf numFmtId="0" fontId="28" fillId="3" borderId="108" xfId="0" applyFont="1" applyFill="1" applyBorder="1" applyAlignment="1">
      <alignment horizontal="left" vertical="center"/>
    </xf>
    <xf numFmtId="0" fontId="28" fillId="3" borderId="24" xfId="0" applyFont="1" applyFill="1" applyBorder="1" applyAlignment="1">
      <alignment horizontal="left" vertical="center"/>
    </xf>
    <xf numFmtId="0" fontId="9" fillId="4" borderId="9" xfId="0" applyFont="1" applyFill="1" applyBorder="1" applyAlignment="1">
      <alignment vertical="center"/>
    </xf>
    <xf numFmtId="0" fontId="9" fillId="4" borderId="0" xfId="0" applyFont="1" applyFill="1" applyAlignment="1">
      <alignment vertical="center"/>
    </xf>
    <xf numFmtId="0" fontId="10" fillId="4" borderId="0" xfId="0" applyFont="1" applyFill="1"/>
    <xf numFmtId="0" fontId="9" fillId="0" borderId="8" xfId="0" applyFont="1" applyBorder="1" applyAlignment="1">
      <alignment horizontal="center" vertical="top"/>
    </xf>
    <xf numFmtId="0" fontId="9" fillId="4" borderId="17" xfId="0" applyFont="1" applyFill="1" applyBorder="1" applyAlignment="1">
      <alignment horizontal="center" vertical="top"/>
    </xf>
    <xf numFmtId="0" fontId="9" fillId="4" borderId="48" xfId="0" applyFont="1" applyFill="1" applyBorder="1" applyAlignment="1">
      <alignment horizontal="center" vertical="top"/>
    </xf>
    <xf numFmtId="0" fontId="9" fillId="4" borderId="8" xfId="0" applyFont="1" applyFill="1" applyBorder="1" applyAlignment="1">
      <alignment horizontal="center" vertical="top"/>
    </xf>
    <xf numFmtId="0" fontId="9" fillId="4" borderId="104" xfId="0" applyFont="1" applyFill="1" applyBorder="1" applyAlignment="1">
      <alignment horizontal="center" vertical="top"/>
    </xf>
    <xf numFmtId="0" fontId="9" fillId="0" borderId="104" xfId="0" applyFont="1" applyBorder="1" applyAlignment="1">
      <alignment horizontal="center" vertical="top"/>
    </xf>
    <xf numFmtId="164" fontId="16" fillId="3" borderId="0" xfId="0" applyNumberFormat="1" applyFont="1" applyFill="1" applyAlignment="1">
      <alignment horizontal="center" vertical="center"/>
    </xf>
    <xf numFmtId="164" fontId="17" fillId="0" borderId="128" xfId="0" applyNumberFormat="1" applyFont="1" applyBorder="1" applyAlignment="1">
      <alignment horizontal="center" vertical="center"/>
    </xf>
    <xf numFmtId="164" fontId="5" fillId="8" borderId="129" xfId="1" applyNumberFormat="1" applyFont="1" applyFill="1" applyBorder="1" applyAlignment="1" applyProtection="1">
      <alignment horizontal="center" vertical="center"/>
    </xf>
    <xf numFmtId="164" fontId="5" fillId="8" borderId="61" xfId="1" applyNumberFormat="1" applyFont="1" applyFill="1" applyBorder="1" applyAlignment="1" applyProtection="1">
      <alignment horizontal="center" vertical="center"/>
    </xf>
    <xf numFmtId="164" fontId="5" fillId="8" borderId="62" xfId="1" applyNumberFormat="1" applyFont="1" applyFill="1" applyBorder="1" applyAlignment="1" applyProtection="1">
      <alignment horizontal="center" vertical="center"/>
    </xf>
    <xf numFmtId="164" fontId="5" fillId="8" borderId="82" xfId="1" applyNumberFormat="1" applyFont="1" applyFill="1" applyBorder="1" applyAlignment="1" applyProtection="1">
      <alignment horizontal="center" vertical="center"/>
    </xf>
    <xf numFmtId="0" fontId="30" fillId="4" borderId="63" xfId="0" applyFont="1" applyFill="1" applyBorder="1" applyAlignment="1">
      <alignment horizontal="center" vertical="center"/>
    </xf>
    <xf numFmtId="0" fontId="30" fillId="4" borderId="64" xfId="0" applyFont="1" applyFill="1" applyBorder="1" applyAlignment="1">
      <alignment horizontal="center" vertical="center"/>
    </xf>
    <xf numFmtId="0" fontId="30" fillId="4" borderId="65" xfId="0" applyFont="1" applyFill="1" applyBorder="1" applyAlignment="1">
      <alignment horizontal="center" vertical="center"/>
    </xf>
    <xf numFmtId="0" fontId="31" fillId="0" borderId="0" xfId="0" applyFont="1"/>
    <xf numFmtId="14" fontId="32" fillId="0" borderId="89" xfId="0" applyNumberFormat="1" applyFont="1" applyBorder="1" applyAlignment="1">
      <alignment horizontal="center" vertical="center"/>
    </xf>
    <xf numFmtId="0" fontId="32" fillId="0" borderId="90" xfId="0" applyFont="1" applyBorder="1" applyAlignment="1">
      <alignment horizontal="center" vertical="center"/>
    </xf>
    <xf numFmtId="14" fontId="32" fillId="0" borderId="91" xfId="0" applyNumberFormat="1" applyFont="1" applyBorder="1" applyAlignment="1">
      <alignment horizontal="center" vertical="center"/>
    </xf>
    <xf numFmtId="0" fontId="33" fillId="0" borderId="0" xfId="4" applyFont="1" applyBorder="1" applyAlignment="1">
      <alignment horizontal="center"/>
    </xf>
    <xf numFmtId="0" fontId="33" fillId="0" borderId="0" xfId="4" applyFont="1" applyBorder="1" applyAlignment="1">
      <alignment vertical="center"/>
    </xf>
    <xf numFmtId="0" fontId="34" fillId="0" borderId="0" xfId="0" applyFont="1"/>
    <xf numFmtId="0" fontId="32" fillId="0" borderId="92" xfId="0" applyFont="1" applyBorder="1" applyAlignment="1">
      <alignment horizontal="center" vertical="center"/>
    </xf>
    <xf numFmtId="0" fontId="32" fillId="0" borderId="93" xfId="0" applyFont="1" applyBorder="1" applyAlignment="1">
      <alignment horizontal="center" vertical="center"/>
    </xf>
    <xf numFmtId="0" fontId="32" fillId="0" borderId="94" xfId="0" applyFont="1" applyBorder="1" applyAlignment="1">
      <alignment horizontal="center" vertical="center"/>
    </xf>
    <xf numFmtId="0" fontId="36" fillId="0" borderId="95" xfId="0" applyFont="1" applyBorder="1" applyAlignment="1">
      <alignment horizontal="center"/>
    </xf>
    <xf numFmtId="0" fontId="37" fillId="4" borderId="96" xfId="0" applyFont="1" applyFill="1" applyBorder="1" applyAlignment="1">
      <alignment horizontal="center" vertical="center"/>
    </xf>
    <xf numFmtId="0" fontId="38" fillId="4" borderId="59" xfId="0" applyFont="1" applyFill="1" applyBorder="1" applyAlignment="1">
      <alignment horizontal="center" vertical="center"/>
    </xf>
    <xf numFmtId="0" fontId="38" fillId="8" borderId="59" xfId="0" applyFont="1" applyFill="1" applyBorder="1" applyAlignment="1">
      <alignment horizontal="center" vertical="center"/>
    </xf>
    <xf numFmtId="0" fontId="5" fillId="4" borderId="102" xfId="0" applyFont="1" applyFill="1" applyBorder="1" applyAlignment="1">
      <alignment horizontal="center" vertical="center"/>
    </xf>
    <xf numFmtId="0" fontId="39" fillId="8" borderId="59" xfId="0" applyFont="1" applyFill="1" applyBorder="1" applyAlignment="1">
      <alignment horizontal="center" vertical="center"/>
    </xf>
    <xf numFmtId="0" fontId="23" fillId="9" borderId="1" xfId="0" applyFont="1" applyFill="1" applyBorder="1" applyAlignment="1">
      <alignment horizontal="center" vertical="center" wrapText="1"/>
    </xf>
    <xf numFmtId="0" fontId="19" fillId="8" borderId="59" xfId="0" applyFont="1" applyFill="1" applyBorder="1" applyAlignment="1">
      <alignment horizontal="center" vertical="center"/>
    </xf>
    <xf numFmtId="0" fontId="31" fillId="4" borderId="59" xfId="0" applyFont="1" applyFill="1" applyBorder="1" applyAlignment="1">
      <alignment horizontal="center" vertical="center"/>
    </xf>
    <xf numFmtId="0" fontId="39" fillId="8" borderId="103" xfId="0" applyFont="1" applyFill="1" applyBorder="1" applyAlignment="1">
      <alignment horizontal="center" vertical="center"/>
    </xf>
    <xf numFmtId="0" fontId="23" fillId="9" borderId="123" xfId="0" applyFont="1" applyFill="1" applyBorder="1" applyAlignment="1">
      <alignment horizontal="center" vertical="center" wrapText="1"/>
    </xf>
    <xf numFmtId="0" fontId="19" fillId="8" borderId="103" xfId="0" applyFont="1" applyFill="1" applyBorder="1" applyAlignment="1">
      <alignment horizontal="center" vertical="center"/>
    </xf>
    <xf numFmtId="0" fontId="31" fillId="4" borderId="126" xfId="0" applyFont="1" applyFill="1" applyBorder="1" applyAlignment="1">
      <alignment horizontal="center" vertical="center"/>
    </xf>
    <xf numFmtId="0" fontId="39" fillId="9" borderId="123" xfId="0" applyFont="1" applyFill="1" applyBorder="1" applyAlignment="1">
      <alignment horizontal="center" vertical="center" wrapText="1"/>
    </xf>
    <xf numFmtId="0" fontId="31" fillId="8" borderId="61" xfId="0" applyFont="1" applyFill="1" applyBorder="1" applyAlignment="1">
      <alignment horizontal="center" vertical="center"/>
    </xf>
    <xf numFmtId="0" fontId="31" fillId="8" borderId="131" xfId="0" applyFont="1" applyFill="1" applyBorder="1" applyAlignment="1">
      <alignment horizontal="center" vertical="center"/>
    </xf>
    <xf numFmtId="0" fontId="31" fillId="8" borderId="65" xfId="0" applyFont="1" applyFill="1" applyBorder="1" applyAlignment="1">
      <alignment horizontal="center" vertical="center"/>
    </xf>
    <xf numFmtId="0" fontId="31" fillId="8" borderId="102" xfId="0" applyFont="1" applyFill="1" applyBorder="1" applyAlignment="1">
      <alignment horizontal="center" vertical="center"/>
    </xf>
    <xf numFmtId="0" fontId="19" fillId="8" borderId="59" xfId="0" applyFont="1" applyFill="1" applyBorder="1" applyAlignment="1">
      <alignment horizontal="center" vertical="center" wrapText="1"/>
    </xf>
    <xf numFmtId="0" fontId="31" fillId="0" borderId="59" xfId="0" applyFont="1" applyBorder="1" applyAlignment="1">
      <alignment horizontal="center" vertical="center"/>
    </xf>
    <xf numFmtId="0" fontId="19" fillId="8" borderId="103" xfId="0" applyFont="1" applyFill="1" applyBorder="1" applyAlignment="1">
      <alignment horizontal="center" vertical="center" wrapText="1"/>
    </xf>
    <xf numFmtId="0" fontId="31" fillId="0" borderId="127" xfId="0" applyFont="1" applyBorder="1" applyAlignment="1">
      <alignment horizontal="center" vertical="center"/>
    </xf>
    <xf numFmtId="0" fontId="39" fillId="8" borderId="60" xfId="0" applyFont="1" applyFill="1" applyBorder="1" applyAlignment="1">
      <alignment horizontal="center" vertical="center"/>
    </xf>
    <xf numFmtId="0" fontId="19" fillId="8" borderId="60" xfId="0" applyFont="1" applyFill="1" applyBorder="1" applyAlignment="1">
      <alignment horizontal="center" vertical="center" wrapText="1"/>
    </xf>
    <xf numFmtId="0" fontId="19" fillId="8" borderId="60" xfId="0" applyFont="1" applyFill="1" applyBorder="1" applyAlignment="1">
      <alignment horizontal="center" vertical="center"/>
    </xf>
    <xf numFmtId="0" fontId="31" fillId="0" borderId="60" xfId="0" applyFont="1" applyBorder="1" applyAlignment="1">
      <alignment horizontal="center" vertical="center"/>
    </xf>
    <xf numFmtId="0" fontId="39" fillId="8" borderId="125" xfId="0" applyFont="1" applyFill="1" applyBorder="1" applyAlignment="1">
      <alignment horizontal="center" vertical="center"/>
    </xf>
    <xf numFmtId="0" fontId="39" fillId="8" borderId="103" xfId="0" applyFont="1" applyFill="1" applyBorder="1" applyAlignment="1">
      <alignment horizontal="center" vertical="center" wrapText="1"/>
    </xf>
    <xf numFmtId="0" fontId="39" fillId="8" borderId="122" xfId="0" applyFont="1" applyFill="1" applyBorder="1" applyAlignment="1">
      <alignment horizontal="center" vertical="center"/>
    </xf>
    <xf numFmtId="0" fontId="39" fillId="8" borderId="122" xfId="0" applyFont="1" applyFill="1" applyBorder="1" applyAlignment="1">
      <alignment horizontal="center" vertical="center" wrapText="1"/>
    </xf>
    <xf numFmtId="0" fontId="39" fillId="8" borderId="76" xfId="0" applyFont="1" applyFill="1" applyBorder="1" applyAlignment="1">
      <alignment horizontal="center" vertical="center"/>
    </xf>
    <xf numFmtId="0" fontId="31" fillId="0" borderId="67" xfId="0" applyFont="1" applyBorder="1" applyAlignment="1">
      <alignment horizontal="center" vertical="center"/>
    </xf>
    <xf numFmtId="0" fontId="32" fillId="4" borderId="70" xfId="0" applyFont="1" applyFill="1" applyBorder="1" applyAlignment="1">
      <alignment wrapText="1"/>
    </xf>
    <xf numFmtId="0" fontId="31" fillId="4" borderId="87" xfId="0" applyFont="1" applyFill="1" applyBorder="1" applyAlignment="1">
      <alignment wrapText="1"/>
    </xf>
    <xf numFmtId="0" fontId="31" fillId="4" borderId="71" xfId="0" applyFont="1" applyFill="1" applyBorder="1" applyAlignment="1">
      <alignment wrapText="1"/>
    </xf>
    <xf numFmtId="0" fontId="32" fillId="4" borderId="73" xfId="0" applyFont="1" applyFill="1" applyBorder="1" applyAlignment="1">
      <alignment wrapText="1"/>
    </xf>
    <xf numFmtId="0" fontId="32" fillId="4" borderId="74" xfId="0" applyFont="1" applyFill="1" applyBorder="1" applyAlignment="1">
      <alignment wrapText="1"/>
    </xf>
    <xf numFmtId="0" fontId="32" fillId="4" borderId="75" xfId="0" applyFont="1" applyFill="1" applyBorder="1" applyAlignment="1">
      <alignment wrapText="1"/>
    </xf>
    <xf numFmtId="0" fontId="32" fillId="4" borderId="77" xfId="0" applyFont="1" applyFill="1" applyBorder="1" applyAlignment="1">
      <alignment wrapText="1"/>
    </xf>
    <xf numFmtId="0" fontId="32" fillId="4" borderId="78" xfId="0" applyFont="1" applyFill="1" applyBorder="1" applyAlignment="1">
      <alignment wrapText="1"/>
    </xf>
    <xf numFmtId="0" fontId="32" fillId="4" borderId="79" xfId="0" applyFont="1" applyFill="1" applyBorder="1" applyAlignment="1">
      <alignment wrapText="1"/>
    </xf>
    <xf numFmtId="0" fontId="11" fillId="0" borderId="0" xfId="0" applyFont="1" applyAlignment="1">
      <alignment horizontal="center" vertical="center" wrapText="1"/>
    </xf>
    <xf numFmtId="0" fontId="41" fillId="0" borderId="36" xfId="0" applyFont="1" applyBorder="1" applyAlignment="1">
      <alignment vertical="top" wrapText="1"/>
    </xf>
    <xf numFmtId="0" fontId="41" fillId="0" borderId="36" xfId="0" applyFont="1" applyBorder="1" applyAlignment="1">
      <alignment horizontal="left" vertical="top" wrapText="1"/>
    </xf>
    <xf numFmtId="0" fontId="11" fillId="0" borderId="0" xfId="0" applyFont="1" applyAlignment="1">
      <alignment horizontal="center" wrapText="1"/>
    </xf>
    <xf numFmtId="0" fontId="33" fillId="0" borderId="0" xfId="4" applyFont="1" applyBorder="1" applyAlignment="1">
      <alignment horizontal="center" wrapText="1"/>
    </xf>
    <xf numFmtId="0" fontId="14" fillId="4" borderId="17" xfId="0" applyFont="1" applyFill="1" applyBorder="1" applyAlignment="1">
      <alignment horizontal="center" vertical="top"/>
    </xf>
    <xf numFmtId="164" fontId="0" fillId="0" borderId="0" xfId="0" applyNumberFormat="1"/>
    <xf numFmtId="0" fontId="9" fillId="0" borderId="51" xfId="0" applyFont="1" applyBorder="1" applyAlignment="1">
      <alignment horizontal="left" vertical="top" wrapText="1"/>
    </xf>
    <xf numFmtId="0" fontId="42" fillId="0" borderId="0" xfId="0" applyFont="1"/>
    <xf numFmtId="0" fontId="9" fillId="0" borderId="50" xfId="0" applyFont="1" applyBorder="1" applyAlignment="1">
      <alignment horizontal="center" vertical="center" wrapText="1"/>
    </xf>
    <xf numFmtId="0" fontId="9" fillId="0" borderId="36" xfId="0" applyFont="1" applyBorder="1" applyAlignment="1">
      <alignment horizontal="center" vertical="center" wrapText="1"/>
    </xf>
    <xf numFmtId="0" fontId="11" fillId="18" borderId="0" xfId="0" applyFont="1" applyFill="1" applyAlignment="1">
      <alignment horizontal="center" vertical="center"/>
    </xf>
    <xf numFmtId="0" fontId="42" fillId="0" borderId="0" xfId="0" applyFont="1" applyAlignment="1">
      <alignment horizontal="center" vertical="center"/>
    </xf>
    <xf numFmtId="0" fontId="9" fillId="0" borderId="51" xfId="0" applyFont="1" applyBorder="1" applyAlignment="1">
      <alignment horizontal="center" vertical="center" wrapText="1"/>
    </xf>
    <xf numFmtId="164" fontId="16" fillId="0" borderId="31" xfId="0" applyNumberFormat="1" applyFont="1" applyBorder="1" applyAlignment="1">
      <alignment horizontal="center" vertical="center"/>
    </xf>
    <xf numFmtId="0" fontId="43" fillId="0" borderId="0" xfId="0" applyFont="1" applyAlignment="1">
      <alignment horizontal="center"/>
    </xf>
    <xf numFmtId="22" fontId="44" fillId="0" borderId="0" xfId="0" applyNumberFormat="1" applyFont="1" applyAlignment="1">
      <alignment horizontal="center" vertical="center"/>
    </xf>
    <xf numFmtId="0" fontId="45" fillId="0" borderId="0" xfId="0" applyFont="1" applyAlignment="1">
      <alignment horizontal="center" vertical="center" wrapText="1"/>
    </xf>
    <xf numFmtId="0" fontId="11" fillId="4" borderId="0" xfId="0" applyFont="1" applyFill="1" applyAlignment="1">
      <alignment horizontal="center" vertical="center"/>
    </xf>
    <xf numFmtId="0" fontId="9" fillId="0" borderId="37" xfId="0" applyFont="1" applyBorder="1" applyAlignment="1">
      <alignment horizontal="center" vertical="center"/>
    </xf>
    <xf numFmtId="0" fontId="8" fillId="0" borderId="9" xfId="0" applyFont="1" applyBorder="1" applyAlignment="1">
      <alignment horizontal="center" vertical="center"/>
    </xf>
    <xf numFmtId="0" fontId="42" fillId="0" borderId="0" xfId="0" applyFont="1" applyAlignment="1">
      <alignment wrapText="1"/>
    </xf>
    <xf numFmtId="0" fontId="46" fillId="0" borderId="0" xfId="0" applyFont="1" applyAlignment="1">
      <alignment horizontal="center" vertical="center"/>
    </xf>
    <xf numFmtId="0" fontId="47" fillId="0" borderId="0" xfId="0" applyFont="1" applyAlignment="1">
      <alignment horizontal="center" vertical="center"/>
    </xf>
    <xf numFmtId="0" fontId="9" fillId="0" borderId="9" xfId="0" applyFont="1" applyBorder="1" applyAlignment="1">
      <alignment vertical="top"/>
    </xf>
    <xf numFmtId="0" fontId="11" fillId="18" borderId="0" xfId="0" applyFont="1" applyFill="1" applyAlignment="1">
      <alignment horizontal="center"/>
    </xf>
    <xf numFmtId="0" fontId="0" fillId="0" borderId="0" xfId="0" applyAlignment="1">
      <alignment horizontal="center" vertical="center" wrapText="1"/>
    </xf>
    <xf numFmtId="0" fontId="42" fillId="0" borderId="0" xfId="0" applyFont="1" applyAlignment="1">
      <alignment horizontal="center"/>
    </xf>
    <xf numFmtId="0" fontId="12" fillId="18" borderId="0" xfId="0" applyFont="1" applyFill="1" applyAlignment="1">
      <alignment horizontal="center"/>
    </xf>
    <xf numFmtId="0" fontId="14" fillId="18" borderId="20" xfId="0" applyFont="1" applyFill="1" applyBorder="1" applyAlignment="1">
      <alignment horizontal="center"/>
    </xf>
    <xf numFmtId="0" fontId="45" fillId="0" borderId="0" xfId="0" applyFont="1" applyAlignment="1">
      <alignment horizontal="center"/>
    </xf>
    <xf numFmtId="0" fontId="45" fillId="0" borderId="0" xfId="0" applyFont="1" applyAlignment="1">
      <alignment horizontal="center" vertical="center"/>
    </xf>
    <xf numFmtId="0" fontId="48" fillId="19" borderId="0" xfId="0" applyFont="1" applyFill="1" applyAlignment="1">
      <alignment wrapText="1"/>
    </xf>
    <xf numFmtId="0" fontId="9" fillId="4" borderId="9" xfId="0" applyFont="1" applyFill="1" applyBorder="1" applyAlignment="1">
      <alignment vertical="top"/>
    </xf>
    <xf numFmtId="0" fontId="49" fillId="0" borderId="0" xfId="0" applyFont="1"/>
    <xf numFmtId="0" fontId="49" fillId="0" borderId="0" xfId="0" applyFont="1" applyAlignment="1">
      <alignment wrapText="1"/>
    </xf>
    <xf numFmtId="0" fontId="11" fillId="0" borderId="18" xfId="0" applyFont="1" applyBorder="1" applyAlignment="1">
      <alignment horizontal="center" vertical="center"/>
    </xf>
    <xf numFmtId="0" fontId="49" fillId="0" borderId="0" xfId="0" applyFont="1" applyAlignment="1">
      <alignment horizontal="center" vertical="center"/>
    </xf>
    <xf numFmtId="0" fontId="49" fillId="0" borderId="0" xfId="0" applyFont="1" applyAlignment="1">
      <alignment horizontal="center"/>
    </xf>
    <xf numFmtId="0" fontId="34" fillId="0" borderId="0" xfId="0" applyFont="1" applyAlignment="1">
      <alignment wrapText="1"/>
    </xf>
    <xf numFmtId="0" fontId="48" fillId="0" borderId="0" xfId="0" applyFont="1"/>
    <xf numFmtId="0" fontId="50" fillId="0" borderId="0" xfId="0" applyFont="1" applyAlignment="1">
      <alignment horizontal="center"/>
    </xf>
    <xf numFmtId="0" fontId="50" fillId="0" borderId="0" xfId="0" applyFont="1" applyAlignment="1">
      <alignment wrapText="1"/>
    </xf>
    <xf numFmtId="0" fontId="50" fillId="0" borderId="0" xfId="0" applyFont="1"/>
    <xf numFmtId="0" fontId="51" fillId="0" borderId="0" xfId="0" applyFont="1" applyAlignment="1">
      <alignment horizontal="center" wrapText="1"/>
    </xf>
    <xf numFmtId="0" fontId="52" fillId="0" borderId="0" xfId="0" applyFont="1" applyAlignment="1">
      <alignment horizontal="center"/>
    </xf>
    <xf numFmtId="0" fontId="0" fillId="0" borderId="0" xfId="0" applyAlignment="1">
      <alignment horizontal="center"/>
    </xf>
    <xf numFmtId="0" fontId="53" fillId="0" borderId="0" xfId="0" applyFont="1" applyAlignment="1">
      <alignment horizontal="center" vertical="center"/>
    </xf>
    <xf numFmtId="0" fontId="24" fillId="0" borderId="1" xfId="0" applyFont="1" applyBorder="1" applyAlignment="1">
      <alignment horizontal="center" vertical="center"/>
    </xf>
    <xf numFmtId="0" fontId="9" fillId="0" borderId="3" xfId="0" applyFont="1" applyBorder="1"/>
    <xf numFmtId="0" fontId="8" fillId="0" borderId="53" xfId="0" applyFont="1" applyBorder="1" applyAlignment="1">
      <alignment horizontal="left" vertical="center" wrapText="1"/>
    </xf>
    <xf numFmtId="0" fontId="8" fillId="0" borderId="54" xfId="0" applyFont="1" applyBorder="1" applyAlignment="1">
      <alignment horizontal="left" vertical="center" wrapText="1"/>
    </xf>
    <xf numFmtId="0" fontId="26" fillId="3" borderId="1" xfId="0" applyFont="1" applyFill="1" applyBorder="1" applyAlignment="1">
      <alignment horizontal="center" vertical="center"/>
    </xf>
    <xf numFmtId="0" fontId="9" fillId="0" borderId="9" xfId="0" applyFont="1" applyBorder="1"/>
    <xf numFmtId="0" fontId="9" fillId="0" borderId="10" xfId="0" applyFont="1" applyBorder="1"/>
    <xf numFmtId="0" fontId="9" fillId="0" borderId="26" xfId="0" applyFont="1" applyBorder="1"/>
    <xf numFmtId="0" fontId="9" fillId="0" borderId="28" xfId="0" applyFont="1" applyBorder="1"/>
    <xf numFmtId="0" fontId="18" fillId="3" borderId="53" xfId="0" applyFont="1" applyFill="1" applyBorder="1" applyAlignment="1">
      <alignment horizontal="left" vertical="top"/>
    </xf>
    <xf numFmtId="0" fontId="18" fillId="3" borderId="54" xfId="0" applyFont="1" applyFill="1" applyBorder="1" applyAlignment="1">
      <alignment horizontal="left" vertical="top"/>
    </xf>
    <xf numFmtId="0" fontId="18" fillId="3" borderId="55" xfId="0" applyFont="1" applyFill="1" applyBorder="1" applyAlignment="1">
      <alignment horizontal="left" vertical="top"/>
    </xf>
    <xf numFmtId="0" fontId="18" fillId="3" borderId="56" xfId="0" applyFont="1" applyFill="1" applyBorder="1" applyAlignment="1">
      <alignment horizontal="left" vertical="top"/>
    </xf>
    <xf numFmtId="0" fontId="22" fillId="12" borderId="106" xfId="0" applyFont="1" applyFill="1" applyBorder="1" applyAlignment="1">
      <alignment horizontal="center" vertical="center" wrapText="1"/>
    </xf>
    <xf numFmtId="0" fontId="22" fillId="12" borderId="4" xfId="0" applyFont="1" applyFill="1" applyBorder="1" applyAlignment="1">
      <alignment horizontal="center" vertical="center" wrapText="1"/>
    </xf>
    <xf numFmtId="0" fontId="9" fillId="11" borderId="1" xfId="0" applyFont="1" applyFill="1" applyBorder="1" applyAlignment="1">
      <alignment horizontal="center" vertical="center"/>
    </xf>
    <xf numFmtId="0" fontId="9" fillId="11" borderId="2" xfId="0" applyFont="1" applyFill="1" applyBorder="1" applyAlignment="1">
      <alignment horizontal="center" vertical="center"/>
    </xf>
    <xf numFmtId="0" fontId="9" fillId="11" borderId="3" xfId="0" applyFont="1" applyFill="1" applyBorder="1" applyAlignment="1">
      <alignment horizontal="center" vertical="center"/>
    </xf>
    <xf numFmtId="0" fontId="22" fillId="14" borderId="107" xfId="0" applyFont="1" applyFill="1" applyBorder="1" applyAlignment="1">
      <alignment horizontal="center" vertical="center" wrapText="1"/>
    </xf>
    <xf numFmtId="0" fontId="22" fillId="14" borderId="57" xfId="0"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2" xfId="0" applyFont="1" applyFill="1" applyBorder="1" applyAlignment="1">
      <alignment horizontal="center" vertical="center"/>
    </xf>
    <xf numFmtId="0" fontId="22" fillId="15" borderId="106" xfId="0" applyFont="1" applyFill="1" applyBorder="1" applyAlignment="1">
      <alignment horizontal="center" vertical="center" wrapText="1"/>
    </xf>
    <xf numFmtId="0" fontId="22" fillId="15" borderId="4" xfId="0" applyFont="1" applyFill="1" applyBorder="1" applyAlignment="1">
      <alignment horizontal="center" vertical="center" wrapText="1"/>
    </xf>
    <xf numFmtId="0" fontId="13" fillId="3" borderId="14" xfId="0" applyFont="1" applyFill="1" applyBorder="1" applyAlignment="1">
      <alignment horizontal="left" vertical="center"/>
    </xf>
    <xf numFmtId="0" fontId="9" fillId="0" borderId="15" xfId="0" applyFont="1" applyBorder="1"/>
    <xf numFmtId="0" fontId="28" fillId="3" borderId="118" xfId="0" applyFont="1" applyFill="1" applyBorder="1" applyAlignment="1">
      <alignment horizontal="left" vertical="center"/>
    </xf>
    <xf numFmtId="0" fontId="28" fillId="3" borderId="15" xfId="0" applyFont="1" applyFill="1" applyBorder="1" applyAlignment="1">
      <alignment horizontal="left" vertical="center"/>
    </xf>
    <xf numFmtId="0" fontId="29" fillId="3" borderId="119" xfId="0" applyFont="1" applyFill="1" applyBorder="1" applyAlignment="1">
      <alignment horizontal="left" vertical="center"/>
    </xf>
    <xf numFmtId="0" fontId="29" fillId="3" borderId="30" xfId="0" applyFont="1" applyFill="1" applyBorder="1" applyAlignment="1">
      <alignment horizontal="left" vertical="center"/>
    </xf>
    <xf numFmtId="0" fontId="15" fillId="3" borderId="29" xfId="0" applyFont="1" applyFill="1" applyBorder="1" applyAlignment="1">
      <alignment horizontal="left" vertical="center"/>
    </xf>
    <xf numFmtId="0" fontId="9" fillId="0" borderId="30" xfId="0" applyFont="1" applyBorder="1"/>
    <xf numFmtId="0" fontId="16" fillId="11" borderId="27" xfId="0" applyFont="1" applyFill="1" applyBorder="1" applyAlignment="1">
      <alignment horizontal="center" vertical="center" wrapText="1"/>
    </xf>
    <xf numFmtId="0" fontId="16" fillId="11" borderId="106"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8" fillId="11" borderId="1" xfId="0" applyFont="1" applyFill="1" applyBorder="1" applyAlignment="1">
      <alignment horizontal="center" vertical="center"/>
    </xf>
    <xf numFmtId="0" fontId="18" fillId="11" borderId="2" xfId="0" applyFont="1" applyFill="1" applyBorder="1" applyAlignment="1">
      <alignment horizontal="center" vertical="center"/>
    </xf>
    <xf numFmtId="0" fontId="18" fillId="11" borderId="3" xfId="0" applyFont="1" applyFill="1" applyBorder="1" applyAlignment="1">
      <alignment horizontal="center" vertical="center"/>
    </xf>
    <xf numFmtId="0" fontId="6" fillId="10" borderId="59" xfId="0" applyFont="1" applyFill="1" applyBorder="1" applyAlignment="1">
      <alignment horizontal="center" vertical="center" wrapText="1"/>
    </xf>
    <xf numFmtId="0" fontId="7" fillId="10" borderId="80" xfId="0" applyFont="1" applyFill="1" applyBorder="1"/>
    <xf numFmtId="0" fontId="7" fillId="10" borderId="60" xfId="0" applyFont="1" applyFill="1" applyBorder="1"/>
    <xf numFmtId="0" fontId="7" fillId="10" borderId="81" xfId="0" applyFont="1" applyFill="1" applyBorder="1"/>
    <xf numFmtId="0" fontId="7" fillId="10" borderId="97" xfId="0" applyFont="1" applyFill="1" applyBorder="1"/>
    <xf numFmtId="0" fontId="7" fillId="10" borderId="99" xfId="0" applyFont="1" applyFill="1" applyBorder="1"/>
    <xf numFmtId="0" fontId="27" fillId="3" borderId="106" xfId="0" applyFont="1" applyFill="1" applyBorder="1" applyAlignment="1">
      <alignment horizontal="left" vertical="center"/>
    </xf>
    <xf numFmtId="0" fontId="27" fillId="3" borderId="4" xfId="0" applyFont="1" applyFill="1" applyBorder="1" applyAlignment="1">
      <alignment horizontal="left" vertical="center"/>
    </xf>
    <xf numFmtId="0" fontId="27" fillId="3" borderId="117" xfId="0" applyFont="1" applyFill="1" applyBorder="1" applyAlignment="1">
      <alignment horizontal="left" vertical="center"/>
    </xf>
    <xf numFmtId="0" fontId="27" fillId="3" borderId="105" xfId="0" applyFont="1" applyFill="1" applyBorder="1" applyAlignment="1">
      <alignment horizontal="left" vertical="center"/>
    </xf>
    <xf numFmtId="0" fontId="27" fillId="3" borderId="118" xfId="0" applyFont="1" applyFill="1" applyBorder="1" applyAlignment="1">
      <alignment horizontal="left" vertical="center"/>
    </xf>
    <xf numFmtId="0" fontId="27" fillId="3" borderId="15" xfId="0" applyFont="1" applyFill="1" applyBorder="1" applyAlignment="1">
      <alignment horizontal="left" vertical="center"/>
    </xf>
    <xf numFmtId="0" fontId="8" fillId="0" borderId="72" xfId="0" applyFont="1" applyBorder="1" applyAlignment="1">
      <alignment horizontal="left" vertical="center" wrapText="1"/>
    </xf>
    <xf numFmtId="0" fontId="8" fillId="0" borderId="85" xfId="0" applyFont="1" applyBorder="1" applyAlignment="1">
      <alignment horizontal="left" vertical="center" wrapText="1"/>
    </xf>
    <xf numFmtId="0" fontId="8" fillId="0" borderId="76" xfId="0" applyFont="1" applyBorder="1" applyAlignment="1">
      <alignment horizontal="left" vertical="center" wrapText="1"/>
    </xf>
    <xf numFmtId="0" fontId="8" fillId="0" borderId="86" xfId="0" applyFont="1" applyBorder="1" applyAlignment="1">
      <alignment horizontal="left" vertical="center" wrapText="1"/>
    </xf>
    <xf numFmtId="0" fontId="38" fillId="8" borderId="61" xfId="0" applyFont="1" applyFill="1" applyBorder="1" applyAlignment="1">
      <alignment horizontal="center" vertical="center" wrapText="1"/>
    </xf>
    <xf numFmtId="0" fontId="38" fillId="8" borderId="62" xfId="0" applyFont="1" applyFill="1" applyBorder="1" applyAlignment="1">
      <alignment horizontal="center" vertical="center" wrapText="1"/>
    </xf>
    <xf numFmtId="0" fontId="38" fillId="8" borderId="82" xfId="0" applyFont="1" applyFill="1" applyBorder="1" applyAlignment="1">
      <alignment horizontal="center" vertical="center" wrapText="1"/>
    </xf>
    <xf numFmtId="0" fontId="24" fillId="0" borderId="59" xfId="0" applyFont="1" applyBorder="1" applyAlignment="1">
      <alignment horizontal="center" vertical="center"/>
    </xf>
    <xf numFmtId="0" fontId="24" fillId="0" borderId="80" xfId="0" applyFont="1" applyBorder="1" applyAlignment="1">
      <alignment horizontal="center" vertical="center"/>
    </xf>
    <xf numFmtId="0" fontId="24" fillId="0" borderId="60" xfId="0" applyFont="1" applyBorder="1" applyAlignment="1">
      <alignment horizontal="center" vertical="center"/>
    </xf>
    <xf numFmtId="0" fontId="24" fillId="0" borderId="81" xfId="0" applyFont="1" applyBorder="1" applyAlignment="1">
      <alignment horizontal="center" vertical="center"/>
    </xf>
    <xf numFmtId="0" fontId="24" fillId="0" borderId="97" xfId="0" applyFont="1" applyBorder="1" applyAlignment="1">
      <alignment horizontal="center" vertical="center"/>
    </xf>
    <xf numFmtId="0" fontId="24" fillId="0" borderId="99" xfId="0" applyFont="1" applyBorder="1" applyAlignment="1">
      <alignment horizontal="center" vertical="center"/>
    </xf>
    <xf numFmtId="0" fontId="8" fillId="0" borderId="69" xfId="0" applyFont="1" applyBorder="1" applyAlignment="1">
      <alignment horizontal="left" vertical="center" wrapText="1"/>
    </xf>
    <xf numFmtId="0" fontId="8" fillId="0" borderId="84" xfId="0" applyFont="1" applyBorder="1" applyAlignment="1">
      <alignment horizontal="left" vertical="center" wrapText="1"/>
    </xf>
    <xf numFmtId="0" fontId="38" fillId="8" borderId="61" xfId="0" applyFont="1" applyFill="1" applyBorder="1" applyAlignment="1">
      <alignment horizontal="center" vertical="center"/>
    </xf>
    <xf numFmtId="0" fontId="38" fillId="8" borderId="62" xfId="0" applyFont="1" applyFill="1" applyBorder="1" applyAlignment="1">
      <alignment horizontal="center" vertical="center"/>
    </xf>
    <xf numFmtId="0" fontId="38" fillId="8" borderId="82" xfId="0" applyFont="1" applyFill="1" applyBorder="1" applyAlignment="1">
      <alignment horizontal="center" vertical="center"/>
    </xf>
    <xf numFmtId="0" fontId="22" fillId="17" borderId="61" xfId="0" applyFont="1" applyFill="1" applyBorder="1" applyAlignment="1">
      <alignment horizontal="center" vertical="center" wrapText="1"/>
    </xf>
    <xf numFmtId="0" fontId="22" fillId="17" borderId="62" xfId="0" applyFont="1" applyFill="1" applyBorder="1" applyAlignment="1">
      <alignment horizontal="center" vertical="center" wrapText="1"/>
    </xf>
    <xf numFmtId="0" fontId="22" fillId="17" borderId="82" xfId="0" applyFont="1" applyFill="1" applyBorder="1" applyAlignment="1">
      <alignment horizontal="center" vertical="center" wrapText="1"/>
    </xf>
    <xf numFmtId="0" fontId="13" fillId="0" borderId="72" xfId="0" applyFont="1" applyBorder="1" applyAlignment="1">
      <alignment horizontal="left" vertical="center" wrapText="1"/>
    </xf>
    <xf numFmtId="0" fontId="13" fillId="0" borderId="85" xfId="0" applyFont="1" applyBorder="1" applyAlignment="1">
      <alignment horizontal="left" vertical="center" wrapText="1"/>
    </xf>
    <xf numFmtId="0" fontId="35" fillId="4" borderId="67" xfId="0" applyFont="1" applyFill="1" applyBorder="1" applyAlignment="1">
      <alignment horizontal="left" vertical="center"/>
    </xf>
    <xf numFmtId="0" fontId="35" fillId="4" borderId="83" xfId="0" applyFont="1" applyFill="1" applyBorder="1" applyAlignment="1">
      <alignment horizontal="left" vertical="center"/>
    </xf>
    <xf numFmtId="0" fontId="5" fillId="4" borderId="68" xfId="0" applyFont="1" applyFill="1" applyBorder="1" applyAlignment="1">
      <alignment horizontal="left" vertical="center"/>
    </xf>
    <xf numFmtId="0" fontId="5" fillId="4" borderId="100" xfId="0" applyFont="1" applyFill="1" applyBorder="1" applyAlignment="1">
      <alignment horizontal="left" vertical="center"/>
    </xf>
    <xf numFmtId="0" fontId="40" fillId="7" borderId="59" xfId="0" applyFont="1" applyFill="1" applyBorder="1" applyAlignment="1">
      <alignment horizontal="center" vertical="center" wrapText="1"/>
    </xf>
    <xf numFmtId="0" fontId="40" fillId="7" borderId="80" xfId="0" applyFont="1" applyFill="1" applyBorder="1" applyAlignment="1">
      <alignment horizontal="center" vertical="center" wrapText="1"/>
    </xf>
    <xf numFmtId="0" fontId="40" fillId="7" borderId="60"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40" fillId="7" borderId="97" xfId="0" applyFont="1" applyFill="1" applyBorder="1" applyAlignment="1">
      <alignment horizontal="center" vertical="center" wrapText="1"/>
    </xf>
    <xf numFmtId="0" fontId="40" fillId="7" borderId="99" xfId="0" applyFont="1" applyFill="1" applyBorder="1" applyAlignment="1">
      <alignment horizontal="center" vertical="center" wrapText="1"/>
    </xf>
    <xf numFmtId="0" fontId="30" fillId="4" borderId="61" xfId="0" applyFont="1" applyFill="1" applyBorder="1" applyAlignment="1">
      <alignment horizontal="left" vertical="center"/>
    </xf>
    <xf numFmtId="0" fontId="30" fillId="4" borderId="82" xfId="0" applyFont="1" applyFill="1" applyBorder="1" applyAlignment="1">
      <alignment horizontal="left" vertical="center"/>
    </xf>
    <xf numFmtId="0" fontId="30" fillId="4" borderId="66" xfId="0" applyFont="1" applyFill="1" applyBorder="1" applyAlignment="1">
      <alignment horizontal="left" vertical="center"/>
    </xf>
    <xf numFmtId="0" fontId="30" fillId="4" borderId="88" xfId="0" applyFont="1" applyFill="1" applyBorder="1" applyAlignment="1">
      <alignment horizontal="left" vertical="center"/>
    </xf>
    <xf numFmtId="0" fontId="30" fillId="4" borderId="67" xfId="0" applyFont="1" applyFill="1" applyBorder="1" applyAlignment="1">
      <alignment horizontal="left" vertical="center"/>
    </xf>
    <xf numFmtId="0" fontId="30" fillId="4" borderId="83" xfId="0" applyFont="1" applyFill="1" applyBorder="1" applyAlignment="1">
      <alignment horizontal="left" vertical="center"/>
    </xf>
    <xf numFmtId="0" fontId="31" fillId="0" borderId="127" xfId="0" applyFont="1" applyBorder="1" applyAlignment="1">
      <alignment horizontal="center" vertical="center"/>
    </xf>
    <xf numFmtId="0" fontId="31" fillId="0" borderId="97" xfId="0" applyFont="1" applyBorder="1" applyAlignment="1">
      <alignment horizontal="center" vertical="center"/>
    </xf>
    <xf numFmtId="0" fontId="31" fillId="0" borderId="132" xfId="0" applyFont="1" applyBorder="1" applyAlignment="1">
      <alignment horizontal="center" vertical="center" wrapText="1"/>
    </xf>
    <xf numFmtId="0" fontId="31" fillId="0" borderId="130" xfId="0" applyFont="1" applyBorder="1" applyAlignment="1">
      <alignment horizontal="center" vertical="center" wrapText="1"/>
    </xf>
    <xf numFmtId="0" fontId="31" fillId="0" borderId="124" xfId="0" applyFont="1" applyBorder="1" applyAlignment="1">
      <alignment horizontal="center" vertical="center"/>
    </xf>
    <xf numFmtId="0" fontId="31" fillId="0" borderId="133" xfId="0" applyFont="1" applyBorder="1" applyAlignment="1">
      <alignment horizontal="center" vertical="center"/>
    </xf>
    <xf numFmtId="0" fontId="31" fillId="0" borderId="134" xfId="0" applyFont="1" applyBorder="1" applyAlignment="1">
      <alignment horizontal="center" vertical="center"/>
    </xf>
    <xf numFmtId="0" fontId="31" fillId="0" borderId="135" xfId="0" applyFont="1" applyBorder="1" applyAlignment="1">
      <alignment horizontal="center" vertical="center"/>
    </xf>
    <xf numFmtId="0" fontId="42" fillId="4" borderId="0" xfId="0" applyFont="1" applyFill="1" applyAlignment="1">
      <alignment horizontal="center"/>
    </xf>
    <xf numFmtId="0" fontId="16" fillId="20" borderId="27" xfId="0" applyFont="1" applyFill="1" applyBorder="1" applyAlignment="1">
      <alignment horizontal="center" vertical="center" wrapText="1"/>
    </xf>
    <xf numFmtId="0" fontId="16" fillId="20" borderId="106" xfId="0" applyFont="1" applyFill="1" applyBorder="1" applyAlignment="1">
      <alignment horizontal="center" vertical="center" wrapText="1"/>
    </xf>
    <xf numFmtId="0" fontId="16" fillId="20" borderId="4" xfId="0" applyFont="1" applyFill="1" applyBorder="1" applyAlignment="1">
      <alignment horizontal="center" vertical="center" wrapText="1"/>
    </xf>
    <xf numFmtId="0" fontId="18" fillId="20" borderId="1" xfId="0" applyFont="1" applyFill="1" applyBorder="1" applyAlignment="1">
      <alignment horizontal="center" vertical="center"/>
    </xf>
    <xf numFmtId="0" fontId="18" fillId="20" borderId="2" xfId="0" applyFont="1" applyFill="1" applyBorder="1" applyAlignment="1">
      <alignment horizontal="center" vertical="center"/>
    </xf>
    <xf numFmtId="0" fontId="16" fillId="20" borderId="98" xfId="0" applyFont="1" applyFill="1" applyBorder="1" applyAlignment="1">
      <alignment vertical="center"/>
    </xf>
    <xf numFmtId="0" fontId="19" fillId="21" borderId="121" xfId="0" applyFont="1" applyFill="1" applyBorder="1" applyAlignment="1">
      <alignment horizontal="center" vertical="center"/>
    </xf>
    <xf numFmtId="0" fontId="22" fillId="21" borderId="106" xfId="0" applyFont="1" applyFill="1" applyBorder="1" applyAlignment="1">
      <alignment horizontal="center" vertical="center" wrapText="1"/>
    </xf>
    <xf numFmtId="0" fontId="22" fillId="21" borderId="4" xfId="0" applyFont="1" applyFill="1" applyBorder="1" applyAlignment="1">
      <alignment horizontal="center" vertical="center" wrapText="1"/>
    </xf>
    <xf numFmtId="0" fontId="9" fillId="20" borderId="1" xfId="0" applyFont="1" applyFill="1" applyBorder="1" applyAlignment="1">
      <alignment horizontal="center" vertical="center"/>
    </xf>
    <xf numFmtId="0" fontId="9" fillId="20" borderId="2" xfId="0" applyFont="1" applyFill="1" applyBorder="1" applyAlignment="1">
      <alignment horizontal="center" vertical="center"/>
    </xf>
    <xf numFmtId="0" fontId="19" fillId="22" borderId="120" xfId="0" applyFont="1" applyFill="1" applyBorder="1" applyAlignment="1">
      <alignment horizontal="center" vertical="center"/>
    </xf>
    <xf numFmtId="0" fontId="22" fillId="22" borderId="107" xfId="0" applyFont="1" applyFill="1" applyBorder="1" applyAlignment="1">
      <alignment horizontal="center" vertical="center" wrapText="1"/>
    </xf>
    <xf numFmtId="0" fontId="22" fillId="22" borderId="57" xfId="0" applyFont="1" applyFill="1" applyBorder="1" applyAlignment="1">
      <alignment horizontal="center" vertical="center" wrapText="1"/>
    </xf>
    <xf numFmtId="0" fontId="9" fillId="23" borderId="1" xfId="0" applyFont="1" applyFill="1" applyBorder="1" applyAlignment="1">
      <alignment horizontal="center" vertical="center"/>
    </xf>
    <xf numFmtId="0" fontId="9" fillId="23" borderId="2" xfId="0" applyFont="1" applyFill="1" applyBorder="1" applyAlignment="1">
      <alignment horizontal="center" vertical="center"/>
    </xf>
    <xf numFmtId="0" fontId="19" fillId="24" borderId="121" xfId="0" applyFont="1" applyFill="1" applyBorder="1" applyAlignment="1">
      <alignment horizontal="center" vertical="center"/>
    </xf>
    <xf numFmtId="0" fontId="22" fillId="24" borderId="106" xfId="0" applyFont="1" applyFill="1" applyBorder="1" applyAlignment="1">
      <alignment horizontal="center" vertical="center" wrapText="1"/>
    </xf>
    <xf numFmtId="0" fontId="22" fillId="24" borderId="4" xfId="0" applyFont="1" applyFill="1" applyBorder="1" applyAlignment="1">
      <alignment horizontal="center" vertical="center" wrapText="1"/>
    </xf>
    <xf numFmtId="0" fontId="27" fillId="20" borderId="106" xfId="0" applyFont="1" applyFill="1" applyBorder="1" applyAlignment="1">
      <alignment horizontal="left" vertical="center"/>
    </xf>
    <xf numFmtId="0" fontId="27" fillId="20" borderId="4" xfId="0" applyFont="1" applyFill="1" applyBorder="1" applyAlignment="1">
      <alignment horizontal="left" vertical="center"/>
    </xf>
    <xf numFmtId="0" fontId="8" fillId="20" borderId="5" xfId="0" applyFont="1" applyFill="1" applyBorder="1" applyAlignment="1">
      <alignment horizontal="center" vertical="center"/>
    </xf>
    <xf numFmtId="0" fontId="8" fillId="20" borderId="6" xfId="0" applyFont="1" applyFill="1" applyBorder="1" applyAlignment="1">
      <alignment horizontal="center" vertical="center"/>
    </xf>
    <xf numFmtId="49" fontId="8" fillId="20" borderId="6" xfId="0" applyNumberFormat="1" applyFont="1" applyFill="1" applyBorder="1" applyAlignment="1">
      <alignment horizontal="center" vertical="center"/>
    </xf>
    <xf numFmtId="49" fontId="8" fillId="20" borderId="7" xfId="0" applyNumberFormat="1" applyFont="1" applyFill="1" applyBorder="1" applyAlignment="1">
      <alignment horizontal="center" vertical="center"/>
    </xf>
    <xf numFmtId="0" fontId="8" fillId="23" borderId="8" xfId="0" applyFont="1" applyFill="1" applyBorder="1" applyAlignment="1">
      <alignment horizontal="center" vertical="center"/>
    </xf>
    <xf numFmtId="0" fontId="19" fillId="21" borderId="34" xfId="0" applyFont="1" applyFill="1" applyBorder="1" applyAlignment="1">
      <alignment horizontal="center" vertical="center"/>
    </xf>
    <xf numFmtId="0" fontId="19" fillId="21" borderId="38" xfId="0" applyFont="1" applyFill="1" applyBorder="1" applyAlignment="1">
      <alignment horizontal="center" vertical="center"/>
    </xf>
    <xf numFmtId="0" fontId="19" fillId="21" borderId="43" xfId="0" applyFont="1" applyFill="1" applyBorder="1" applyAlignment="1">
      <alignment horizontal="center" vertical="center"/>
    </xf>
    <xf numFmtId="0" fontId="19" fillId="22" borderId="34" xfId="0" applyFont="1" applyFill="1" applyBorder="1" applyAlignment="1">
      <alignment horizontal="center" vertical="center"/>
    </xf>
    <xf numFmtId="0" fontId="19" fillId="22" borderId="38" xfId="0" applyFont="1" applyFill="1" applyBorder="1" applyAlignment="1">
      <alignment horizontal="center" vertical="center"/>
    </xf>
    <xf numFmtId="0" fontId="19" fillId="24" borderId="34" xfId="0" applyFont="1" applyFill="1" applyBorder="1" applyAlignment="1">
      <alignment horizontal="center" vertical="center"/>
    </xf>
    <xf numFmtId="0" fontId="19" fillId="24" borderId="38" xfId="0" applyFont="1" applyFill="1" applyBorder="1" applyAlignment="1">
      <alignment horizontal="center" vertical="center"/>
    </xf>
    <xf numFmtId="0" fontId="19" fillId="24" borderId="43" xfId="0" applyFont="1" applyFill="1" applyBorder="1" applyAlignment="1">
      <alignment horizontal="center" vertical="center"/>
    </xf>
    <xf numFmtId="0" fontId="19" fillId="25" borderId="34" xfId="0" applyFont="1" applyFill="1" applyBorder="1" applyAlignment="1">
      <alignment horizontal="center" vertical="center"/>
    </xf>
    <xf numFmtId="0" fontId="19" fillId="25" borderId="43" xfId="0" applyFont="1" applyFill="1" applyBorder="1" applyAlignment="1">
      <alignment horizontal="center" vertical="center"/>
    </xf>
    <xf numFmtId="0" fontId="38" fillId="23" borderId="59" xfId="0" applyFont="1" applyFill="1" applyBorder="1" applyAlignment="1">
      <alignment horizontal="center" vertical="center"/>
    </xf>
    <xf numFmtId="0" fontId="38" fillId="23" borderId="59" xfId="0" applyFont="1" applyFill="1" applyBorder="1" applyAlignment="1">
      <alignment horizontal="center" vertical="center" wrapText="1"/>
    </xf>
    <xf numFmtId="0" fontId="5" fillId="23" borderId="102" xfId="0" applyFont="1" applyFill="1" applyBorder="1" applyAlignment="1">
      <alignment horizontal="center" vertical="center"/>
    </xf>
    <xf numFmtId="0" fontId="22" fillId="26" borderId="61" xfId="0" applyFont="1" applyFill="1" applyBorder="1" applyAlignment="1">
      <alignment horizontal="center" vertical="center" wrapText="1"/>
    </xf>
    <xf numFmtId="0" fontId="22" fillId="26" borderId="62" xfId="0" applyFont="1" applyFill="1" applyBorder="1" applyAlignment="1">
      <alignment horizontal="center" vertical="center" wrapText="1"/>
    </xf>
    <xf numFmtId="0" fontId="22" fillId="26" borderId="82" xfId="0" applyFont="1" applyFill="1" applyBorder="1" applyAlignment="1">
      <alignment horizontal="center" vertical="center" wrapText="1"/>
    </xf>
    <xf numFmtId="164" fontId="5" fillId="23" borderId="61" xfId="1" applyNumberFormat="1" applyFont="1" applyFill="1" applyBorder="1" applyAlignment="1" applyProtection="1">
      <alignment horizontal="center" vertical="center"/>
    </xf>
    <xf numFmtId="0" fontId="38" fillId="23" borderId="61" xfId="0" applyFont="1" applyFill="1" applyBorder="1" applyAlignment="1">
      <alignment horizontal="center" vertical="center"/>
    </xf>
    <xf numFmtId="0" fontId="38" fillId="23" borderId="62" xfId="0" applyFont="1" applyFill="1" applyBorder="1" applyAlignment="1">
      <alignment horizontal="center" vertical="center"/>
    </xf>
    <xf numFmtId="0" fontId="38" fillId="23" borderId="82" xfId="0" applyFont="1" applyFill="1" applyBorder="1" applyAlignment="1">
      <alignment horizontal="center" vertical="center"/>
    </xf>
    <xf numFmtId="0" fontId="31" fillId="23" borderId="61" xfId="0" applyFont="1" applyFill="1" applyBorder="1" applyAlignment="1">
      <alignment horizontal="center" vertical="center"/>
    </xf>
    <xf numFmtId="0" fontId="38" fillId="23" borderId="61" xfId="0" applyFont="1" applyFill="1" applyBorder="1" applyAlignment="1">
      <alignment horizontal="center" vertical="center" wrapText="1"/>
    </xf>
    <xf numFmtId="0" fontId="38" fillId="23" borderId="62" xfId="0" applyFont="1" applyFill="1" applyBorder="1" applyAlignment="1">
      <alignment horizontal="center" vertical="center" wrapText="1"/>
    </xf>
    <xf numFmtId="0" fontId="38" fillId="23" borderId="82" xfId="0" applyFont="1" applyFill="1" applyBorder="1" applyAlignment="1">
      <alignment horizontal="center" vertical="center" wrapText="1"/>
    </xf>
    <xf numFmtId="0" fontId="39" fillId="23" borderId="59" xfId="0" applyFont="1" applyFill="1" applyBorder="1" applyAlignment="1">
      <alignment horizontal="center" vertical="center"/>
    </xf>
    <xf numFmtId="0" fontId="39" fillId="23" borderId="103" xfId="0" applyFont="1" applyFill="1" applyBorder="1" applyAlignment="1">
      <alignment horizontal="center" vertical="center"/>
    </xf>
    <xf numFmtId="0" fontId="39" fillId="23" borderId="125" xfId="0" applyFont="1" applyFill="1" applyBorder="1" applyAlignment="1">
      <alignment horizontal="center" vertical="center"/>
    </xf>
    <xf numFmtId="0" fontId="39" fillId="23" borderId="122" xfId="0" applyFont="1" applyFill="1" applyBorder="1" applyAlignment="1">
      <alignment horizontal="center" vertical="center"/>
    </xf>
    <xf numFmtId="0" fontId="16" fillId="20" borderId="62" xfId="0" applyFont="1" applyFill="1" applyBorder="1" applyAlignment="1">
      <alignment horizontal="center" vertical="center"/>
    </xf>
    <xf numFmtId="0" fontId="16" fillId="20" borderId="111" xfId="0" applyFont="1" applyFill="1" applyBorder="1" applyAlignment="1">
      <alignment horizontal="center" vertical="center"/>
    </xf>
    <xf numFmtId="0" fontId="16" fillId="20" borderId="4" xfId="0" applyFont="1" applyFill="1" applyBorder="1" applyAlignment="1">
      <alignment horizontal="center" vertical="center" wrapText="1"/>
    </xf>
    <xf numFmtId="0" fontId="16" fillId="20" borderId="33" xfId="0" applyFont="1" applyFill="1" applyBorder="1" applyAlignment="1">
      <alignment horizontal="center" vertical="center"/>
    </xf>
    <xf numFmtId="164" fontId="16" fillId="20" borderId="0" xfId="0" applyNumberFormat="1" applyFont="1" applyFill="1" applyAlignment="1">
      <alignment horizontal="center" vertical="center"/>
    </xf>
    <xf numFmtId="164" fontId="17" fillId="23" borderId="128" xfId="0" applyNumberFormat="1" applyFont="1" applyFill="1" applyBorder="1" applyAlignment="1">
      <alignment horizontal="center" vertical="center"/>
    </xf>
    <xf numFmtId="0" fontId="24" fillId="23" borderId="1" xfId="0" applyFont="1" applyFill="1" applyBorder="1" applyAlignment="1">
      <alignment horizontal="center" vertical="center"/>
    </xf>
    <xf numFmtId="0" fontId="9" fillId="23" borderId="3" xfId="0" applyFont="1" applyFill="1" applyBorder="1"/>
    <xf numFmtId="0" fontId="26" fillId="20" borderId="1" xfId="0" applyFont="1" applyFill="1" applyBorder="1" applyAlignment="1">
      <alignment horizontal="center" vertical="center"/>
    </xf>
    <xf numFmtId="0" fontId="9" fillId="23" borderId="9" xfId="0" applyFont="1" applyFill="1" applyBorder="1"/>
    <xf numFmtId="0" fontId="9" fillId="23" borderId="10" xfId="0" applyFont="1" applyFill="1" applyBorder="1"/>
    <xf numFmtId="0" fontId="9" fillId="23" borderId="26" xfId="0" applyFont="1" applyFill="1" applyBorder="1"/>
    <xf numFmtId="0" fontId="9" fillId="23" borderId="28" xfId="0" applyFont="1" applyFill="1" applyBorder="1"/>
    <xf numFmtId="0" fontId="24" fillId="23" borderId="59" xfId="0" applyFont="1" applyFill="1" applyBorder="1" applyAlignment="1">
      <alignment horizontal="center" vertical="center"/>
    </xf>
    <xf numFmtId="0" fontId="24" fillId="23" borderId="80" xfId="0" applyFont="1" applyFill="1" applyBorder="1" applyAlignment="1">
      <alignment horizontal="center" vertical="center"/>
    </xf>
    <xf numFmtId="0" fontId="24" fillId="23" borderId="60" xfId="0" applyFont="1" applyFill="1" applyBorder="1" applyAlignment="1">
      <alignment horizontal="center" vertical="center"/>
    </xf>
    <xf numFmtId="0" fontId="24" fillId="23" borderId="81" xfId="0" applyFont="1" applyFill="1" applyBorder="1" applyAlignment="1">
      <alignment horizontal="center" vertical="center"/>
    </xf>
    <xf numFmtId="0" fontId="24" fillId="23" borderId="97" xfId="0" applyFont="1" applyFill="1" applyBorder="1" applyAlignment="1">
      <alignment horizontal="center" vertical="center"/>
    </xf>
    <xf numFmtId="0" fontId="24" fillId="23" borderId="99" xfId="0" applyFont="1" applyFill="1" applyBorder="1" applyAlignment="1">
      <alignment horizontal="center" vertical="center"/>
    </xf>
    <xf numFmtId="164" fontId="5" fillId="23" borderId="62" xfId="1" applyNumberFormat="1" applyFont="1" applyFill="1" applyBorder="1" applyAlignment="1" applyProtection="1">
      <alignment horizontal="center" vertical="center"/>
    </xf>
    <xf numFmtId="164" fontId="5" fillId="23" borderId="129" xfId="1" applyNumberFormat="1" applyFont="1" applyFill="1" applyBorder="1" applyAlignment="1" applyProtection="1">
      <alignment horizontal="center" vertical="center"/>
    </xf>
    <xf numFmtId="0" fontId="31" fillId="23" borderId="131" xfId="0" applyFont="1" applyFill="1" applyBorder="1" applyAlignment="1">
      <alignment horizontal="center" vertical="center"/>
    </xf>
    <xf numFmtId="0" fontId="31" fillId="23" borderId="65" xfId="0" applyFont="1" applyFill="1" applyBorder="1" applyAlignment="1">
      <alignment horizontal="center" vertical="center"/>
    </xf>
    <xf numFmtId="0" fontId="54" fillId="23" borderId="76" xfId="0" applyFont="1" applyFill="1" applyBorder="1" applyAlignment="1">
      <alignment horizontal="left" vertical="center" wrapText="1"/>
    </xf>
    <xf numFmtId="0" fontId="54" fillId="23" borderId="86" xfId="0" applyFont="1" applyFill="1" applyBorder="1" applyAlignment="1">
      <alignment horizontal="left" vertical="center" wrapText="1"/>
    </xf>
    <xf numFmtId="0" fontId="40" fillId="26" borderId="59" xfId="0" applyFont="1" applyFill="1" applyBorder="1" applyAlignment="1">
      <alignment horizontal="center" vertical="center" wrapText="1"/>
    </xf>
    <xf numFmtId="0" fontId="40" fillId="26" borderId="80" xfId="0" applyFont="1" applyFill="1" applyBorder="1" applyAlignment="1">
      <alignment horizontal="center" vertical="center" wrapText="1"/>
    </xf>
    <xf numFmtId="0" fontId="40" fillId="26" borderId="60" xfId="0" applyFont="1" applyFill="1" applyBorder="1" applyAlignment="1">
      <alignment horizontal="center" vertical="center" wrapText="1"/>
    </xf>
    <xf numFmtId="0" fontId="40" fillId="26" borderId="81" xfId="0" applyFont="1" applyFill="1" applyBorder="1" applyAlignment="1">
      <alignment horizontal="center" vertical="center" wrapText="1"/>
    </xf>
    <xf numFmtId="0" fontId="40" fillId="26" borderId="97" xfId="0" applyFont="1" applyFill="1" applyBorder="1" applyAlignment="1">
      <alignment horizontal="center" vertical="center" wrapText="1"/>
    </xf>
    <xf numFmtId="0" fontId="40" fillId="26" borderId="99" xfId="0" applyFont="1" applyFill="1" applyBorder="1" applyAlignment="1">
      <alignment horizontal="center" vertical="center" wrapText="1"/>
    </xf>
    <xf numFmtId="0" fontId="6" fillId="23" borderId="59" xfId="0" applyFont="1" applyFill="1" applyBorder="1" applyAlignment="1">
      <alignment horizontal="center" vertical="center" wrapText="1"/>
    </xf>
    <xf numFmtId="0" fontId="7" fillId="23" borderId="80" xfId="0" applyFont="1" applyFill="1" applyBorder="1" applyAlignment="1">
      <alignment wrapText="1"/>
    </xf>
    <xf numFmtId="0" fontId="7" fillId="23" borderId="60" xfId="0" applyFont="1" applyFill="1" applyBorder="1" applyAlignment="1">
      <alignment wrapText="1"/>
    </xf>
    <xf numFmtId="0" fontId="7" fillId="23" borderId="81" xfId="0" applyFont="1" applyFill="1" applyBorder="1" applyAlignment="1">
      <alignment wrapText="1"/>
    </xf>
    <xf numFmtId="0" fontId="7" fillId="23" borderId="97" xfId="0" applyFont="1" applyFill="1" applyBorder="1" applyAlignment="1">
      <alignment wrapText="1"/>
    </xf>
    <xf numFmtId="0" fontId="7" fillId="23" borderId="99" xfId="0" applyFont="1" applyFill="1" applyBorder="1" applyAlignment="1">
      <alignment wrapText="1"/>
    </xf>
  </cellXfs>
  <cellStyles count="5">
    <cellStyle name="fitness_general" xfId="2" xr:uid="{F966E9C0-D61F-4B96-B6B6-33B476256B18}"/>
    <cellStyle name="Fitness-header" xfId="3" xr:uid="{31EFA829-5693-4168-9C86-8F7B5C4F996A}"/>
    <cellStyle name="Hyperlink" xfId="4" builtinId="8"/>
    <cellStyle name="Normal" xfId="0" builtinId="0"/>
    <cellStyle name="Percent" xfId="1" builtinId="5"/>
  </cellStyles>
  <dxfs count="368">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none"/>
      </fill>
    </dxf>
    <dxf>
      <font>
        <b/>
        <color rgb="FF00B050"/>
      </font>
      <fill>
        <patternFill patternType="none"/>
      </fill>
    </dxf>
    <dxf>
      <font>
        <b/>
        <color rgb="FFFF0000"/>
      </font>
      <fill>
        <patternFill patternType="none"/>
      </fill>
    </dxf>
    <dxf>
      <font>
        <b/>
        <color rgb="FFFF0000"/>
      </font>
      <fill>
        <patternFill patternType="none"/>
      </fill>
    </dxf>
    <dxf>
      <font>
        <b/>
        <color rgb="FF00B050"/>
      </font>
      <fill>
        <patternFill patternType="none"/>
      </fill>
    </dxf>
    <dxf>
      <fill>
        <patternFill patternType="none"/>
      </fill>
    </dxf>
    <dxf>
      <font>
        <b/>
        <color rgb="FFDB0322"/>
      </font>
      <fill>
        <patternFill patternType="none"/>
      </fill>
    </dxf>
    <dxf>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none"/>
      </fill>
    </dxf>
    <dxf>
      <font>
        <b/>
        <color rgb="FF00B050"/>
      </font>
      <fill>
        <patternFill patternType="none"/>
      </fill>
    </dxf>
    <dxf>
      <font>
        <b/>
        <color rgb="FFFF0000"/>
      </font>
      <fill>
        <patternFill patternType="none"/>
      </fill>
    </dxf>
    <dxf>
      <font>
        <b/>
        <color rgb="FFFF0000"/>
      </font>
      <fill>
        <patternFill patternType="none"/>
      </fill>
    </dxf>
    <dxf>
      <font>
        <b/>
        <color rgb="FF00B050"/>
      </font>
      <fill>
        <patternFill patternType="none"/>
      </fill>
    </dxf>
    <dxf>
      <fill>
        <patternFill patternType="none"/>
      </fill>
    </dxf>
    <dxf>
      <font>
        <b/>
        <color rgb="FFDB0322"/>
      </font>
      <fill>
        <patternFill patternType="none"/>
      </fill>
    </dxf>
    <dxf>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ont>
        <b/>
        <color rgb="FF00B050"/>
      </font>
      <fill>
        <patternFill patternType="none"/>
      </fill>
    </dxf>
    <dxf>
      <font>
        <b/>
        <color rgb="FFFF0000"/>
      </font>
      <fill>
        <patternFill patternType="none"/>
      </fill>
    </dxf>
    <dxf>
      <fill>
        <patternFill patternType="none"/>
      </fill>
    </dxf>
    <dxf>
      <font>
        <b/>
        <color rgb="FFFF0000"/>
      </font>
      <fill>
        <patternFill patternType="none"/>
      </fill>
    </dxf>
    <dxf>
      <font>
        <b/>
        <color rgb="FF00B050"/>
      </font>
      <fill>
        <patternFill patternType="none"/>
      </fill>
    </dxf>
    <dxf>
      <fill>
        <patternFill patternType="none"/>
      </fill>
    </dxf>
    <dxf>
      <font>
        <b/>
        <color rgb="FFDB0322"/>
      </font>
      <fill>
        <patternFill patternType="none"/>
      </fill>
    </dxf>
    <dxf>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none"/>
      </fill>
    </dxf>
    <dxf>
      <font>
        <b/>
        <color rgb="FF00B050"/>
      </font>
      <fill>
        <patternFill patternType="none"/>
      </fill>
    </dxf>
    <dxf>
      <font>
        <b/>
        <color rgb="FFFF0000"/>
      </font>
      <fill>
        <patternFill patternType="none"/>
      </fill>
    </dxf>
    <dxf>
      <font>
        <b/>
        <color rgb="FFFF0000"/>
      </font>
      <fill>
        <patternFill patternType="none"/>
      </fill>
    </dxf>
    <dxf>
      <font>
        <b/>
        <color rgb="FF00B050"/>
      </font>
      <fill>
        <patternFill patternType="none"/>
      </fill>
    </dxf>
    <dxf>
      <fill>
        <patternFill patternType="none"/>
      </fill>
    </dxf>
    <dxf>
      <font>
        <b/>
        <color rgb="FFDB0322"/>
      </font>
      <fill>
        <patternFill patternType="none"/>
      </fill>
    </dxf>
    <dxf>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none"/>
      </fill>
    </dxf>
    <dxf>
      <font>
        <b/>
        <color rgb="FF00B050"/>
      </font>
      <fill>
        <patternFill patternType="none"/>
      </fill>
    </dxf>
    <dxf>
      <font>
        <b/>
        <color rgb="FFFF0000"/>
      </font>
      <fill>
        <patternFill patternType="none"/>
      </fill>
    </dxf>
    <dxf>
      <fill>
        <patternFill patternType="none"/>
      </fill>
    </dxf>
    <dxf>
      <font>
        <b/>
        <color rgb="FFDB0322"/>
      </font>
      <fill>
        <patternFill patternType="none"/>
      </fill>
    </dxf>
    <dxf>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none"/>
      </fill>
    </dxf>
    <dxf>
      <font>
        <b/>
        <color rgb="FF00B050"/>
      </font>
      <fill>
        <patternFill patternType="none"/>
      </fill>
    </dxf>
    <dxf>
      <font>
        <b/>
        <color rgb="FFFF0000"/>
      </font>
      <fill>
        <patternFill patternType="none"/>
      </fill>
    </dxf>
    <dxf>
      <font>
        <b/>
        <color rgb="FFDB0322"/>
      </font>
      <fill>
        <patternFill patternType="none"/>
      </fill>
    </dxf>
    <dxf>
      <fill>
        <patternFill patternType="none"/>
      </fill>
    </dxf>
    <dxf>
      <font>
        <b/>
        <color rgb="FFFF0000"/>
      </font>
      <fill>
        <patternFill patternType="none"/>
      </fill>
    </dxf>
    <dxf>
      <font>
        <b/>
        <color rgb="FF00B050"/>
      </font>
      <fill>
        <patternFill patternType="none"/>
      </fill>
    </dxf>
    <dxf>
      <font>
        <b/>
        <color rgb="FFFF0000"/>
      </font>
      <fill>
        <patternFill patternType="none"/>
      </fill>
    </dxf>
    <dxf>
      <fill>
        <patternFill patternType="none"/>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ill>
        <patternFill patternType="none"/>
      </fill>
    </dxf>
    <dxf>
      <font>
        <b/>
        <color rgb="FF00B050"/>
      </font>
      <fill>
        <patternFill patternType="none"/>
      </fill>
    </dxf>
    <dxf>
      <font>
        <b/>
        <color rgb="FFFF0000"/>
      </font>
      <fill>
        <patternFill patternType="none"/>
      </fill>
    </dxf>
    <dxf>
      <fill>
        <patternFill patternType="none"/>
      </fill>
    </dxf>
    <dxf>
      <font>
        <b/>
        <color rgb="FFDB0322"/>
      </font>
      <fill>
        <patternFill patternType="none"/>
      </fill>
    </dxf>
    <dxf>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ill>
        <patternFill patternType="lightDown">
          <fgColor rgb="FFFFC000"/>
        </patternFill>
      </fill>
    </dxf>
    <dxf>
      <font>
        <b/>
        <i val="0"/>
        <condense val="0"/>
        <extend val="0"/>
        <color indexed="58"/>
      </font>
    </dxf>
    <dxf>
      <fill>
        <patternFill patternType="lightDown">
          <fgColor rgb="FF00B050"/>
        </patternFill>
      </fill>
    </dxf>
    <dxf>
      <font>
        <b/>
        <i val="0"/>
        <strike val="0"/>
        <color rgb="FFFF0000"/>
      </font>
    </dxf>
    <dxf>
      <fill>
        <patternFill patternType="lightDown">
          <fgColor rgb="FFFFC000"/>
        </patternFill>
      </fill>
    </dxf>
    <dxf>
      <font>
        <b/>
        <color rgb="FF00B050"/>
      </font>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strike val="0"/>
        <color rgb="FF00B050"/>
      </font>
      <fill>
        <patternFill patternType="none">
          <bgColor auto="1"/>
        </patternFill>
      </fill>
    </dxf>
    <dxf>
      <font>
        <b/>
        <i val="0"/>
        <strike val="0"/>
        <color rgb="FFFF0000"/>
      </font>
    </dxf>
    <dxf>
      <fill>
        <patternFill patternType="lightDown">
          <fgColor rgb="FFFFC000"/>
          <bgColor auto="1"/>
        </patternFill>
      </fill>
    </dxf>
    <dxf>
      <font>
        <b/>
        <color rgb="FF00B050"/>
      </font>
      <fill>
        <patternFill patternType="none"/>
      </fill>
    </dxf>
    <dxf>
      <font>
        <b/>
        <color rgb="FFFF0000"/>
      </font>
      <fill>
        <patternFill patternType="none"/>
      </fill>
    </dxf>
    <dxf>
      <fill>
        <patternFill patternType="none"/>
      </fill>
    </dxf>
    <dxf>
      <fill>
        <patternFill patternType="none"/>
      </fill>
    </dxf>
    <dxf>
      <font>
        <b/>
        <color rgb="FF00B050"/>
      </font>
      <fill>
        <patternFill patternType="none"/>
      </fill>
    </dxf>
    <dxf>
      <font>
        <b/>
        <color rgb="FFFF0000"/>
      </font>
      <fill>
        <patternFill patternType="none"/>
      </fill>
    </dxf>
    <dxf>
      <font>
        <b/>
        <color rgb="FFDB0322"/>
      </font>
      <fill>
        <patternFill patternType="none"/>
      </fill>
    </dxf>
    <dxf>
      <fill>
        <patternFill patternType="none"/>
      </fill>
    </dxf>
    <dxf>
      <font>
        <b/>
        <color rgb="FFFF0000"/>
      </font>
      <fill>
        <patternFill patternType="none"/>
      </fill>
    </dxf>
    <dxf>
      <font>
        <b/>
        <color rgb="FF00B050"/>
      </font>
      <fill>
        <patternFill patternType="none"/>
      </fill>
    </dxf>
    <dxf>
      <font>
        <b/>
        <color rgb="FFFF0000"/>
      </font>
      <fill>
        <patternFill patternType="none"/>
      </fill>
    </dxf>
    <dxf>
      <font>
        <b/>
        <i val="0"/>
        <color theme="6" tint="-0.499984740745262"/>
      </font>
      <fill>
        <patternFill>
          <bgColor theme="6" tint="0.59996337778862885"/>
        </patternFill>
      </fill>
      <border diagonalUp="0" diagonalDown="0">
        <left/>
        <right/>
        <top/>
        <bottom/>
        <vertical/>
        <horizontal/>
      </border>
    </dxf>
    <dxf>
      <font>
        <b/>
        <i val="0"/>
        <color theme="6" tint="-0.499984740745262"/>
      </font>
      <fill>
        <patternFill>
          <bgColor theme="6"/>
        </patternFill>
      </fill>
      <border diagonalUp="0" diagonalDown="0">
        <left/>
        <right/>
        <top/>
        <bottom/>
        <vertical/>
        <horizontal/>
      </border>
    </dxf>
    <dxf>
      <font>
        <color theme="6" tint="-0.499984740745262"/>
      </font>
      <fill>
        <patternFill>
          <bgColor theme="6" tint="0.79998168889431442"/>
        </patternFill>
      </fill>
      <border diagonalUp="0" diagonalDown="0">
        <left/>
        <right/>
        <top/>
        <bottom/>
        <vertical/>
        <horizontal/>
      </border>
    </dxf>
    <dxf>
      <font>
        <b/>
        <i val="0"/>
        <color theme="6" tint="-0.499984740745262"/>
      </font>
      <fill>
        <patternFill>
          <bgColor theme="6" tint="0.59996337778862885"/>
        </patternFill>
      </fill>
      <border diagonalUp="0" diagonalDown="0">
        <left/>
        <right/>
        <top/>
        <bottom/>
        <vertical/>
        <horizontal/>
      </border>
    </dxf>
    <dxf>
      <font>
        <b/>
        <i val="0"/>
        <color theme="6" tint="-0.499984740745262"/>
      </font>
      <fill>
        <patternFill>
          <bgColor theme="6"/>
        </patternFill>
      </fill>
      <border diagonalUp="0" diagonalDown="0">
        <left/>
        <right/>
        <top/>
        <bottom/>
        <vertical/>
        <horizontal/>
      </border>
    </dxf>
    <dxf>
      <font>
        <color theme="6" tint="-0.499984740745262"/>
      </font>
      <fill>
        <patternFill>
          <bgColor theme="6" tint="0.79998168889431442"/>
        </patternFill>
      </fill>
      <border diagonalUp="0" diagonalDown="0">
        <left/>
        <right/>
        <top/>
        <bottom/>
        <vertical/>
        <horizontal/>
      </border>
    </dxf>
    <dxf>
      <font>
        <b/>
        <i val="0"/>
        <color theme="9" tint="-0.499984740745262"/>
      </font>
      <fill>
        <patternFill>
          <bgColor theme="9" tint="0.59996337778862885"/>
        </patternFill>
      </fill>
      <border diagonalUp="0" diagonalDown="0">
        <left/>
        <right/>
        <top/>
        <bottom/>
        <vertical/>
        <horizontal/>
      </border>
    </dxf>
    <dxf>
      <font>
        <b/>
        <i val="0"/>
        <color theme="9" tint="-0.499984740745262"/>
      </font>
      <fill>
        <patternFill>
          <bgColor theme="9"/>
        </patternFill>
      </fill>
      <border diagonalUp="0" diagonalDown="0">
        <left/>
        <right/>
        <top/>
        <bottom/>
        <vertical/>
        <horizontal/>
      </border>
    </dxf>
    <dxf>
      <font>
        <color theme="9" tint="-0.499984740745262"/>
      </font>
      <fill>
        <patternFill>
          <bgColor theme="9" tint="0.79998168889431442"/>
        </patternFill>
      </fill>
      <border diagonalUp="0" diagonalDown="0">
        <left/>
        <right/>
        <top/>
        <bottom/>
        <vertical/>
        <horizontal/>
      </border>
    </dxf>
  </dxfs>
  <tableStyles count="3" defaultTableStyle="TableStyleMedium2" defaultPivotStyle="PivotStyleLight16">
    <tableStyle name="1 2 2 2 lentelės stilius" pivot="0" count="3" xr9:uid="{530B1B58-AA4E-4865-971C-BD37646AEEEE}">
      <tableStyleElement type="wholeTable" dxfId="367"/>
      <tableStyleElement type="headerRow" dxfId="366"/>
      <tableStyleElement type="firstColumn" dxfId="365"/>
    </tableStyle>
    <tableStyle name="1 2 2 lentelės stilius" pivot="0" count="3" xr9:uid="{EC221681-2FC8-4AF8-8ED9-E5AF843C0E47}">
      <tableStyleElement type="wholeTable" dxfId="364"/>
      <tableStyleElement type="headerRow" dxfId="363"/>
      <tableStyleElement type="firstColumn" dxfId="362"/>
    </tableStyle>
    <tableStyle name="1 2 2 lentelės stilius 2" pivot="0" count="3" xr9:uid="{802C3770-370E-4E5F-B0B7-89315E0B19C3}">
      <tableStyleElement type="wholeTable" dxfId="361"/>
      <tableStyleElement type="headerRow" dxfId="360"/>
      <tableStyleElement type="firstColumn" dxfId="35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 Id="rId9" Type="http://schemas.openxmlformats.org/officeDocument/2006/relationships/image" Target="../media/image9.sv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7.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6729</xdr:colOff>
      <xdr:row>8</xdr:row>
      <xdr:rowOff>0</xdr:rowOff>
    </xdr:to>
    <xdr:pic>
      <xdr:nvPicPr>
        <xdr:cNvPr id="6" name="Picture 5">
          <a:extLst>
            <a:ext uri="{FF2B5EF4-FFF2-40B4-BE49-F238E27FC236}">
              <a16:creationId xmlns:a16="http://schemas.microsoft.com/office/drawing/2014/main" id="{29B61652-0827-4FEC-8780-BE8A7D93029F}"/>
            </a:ext>
          </a:extLst>
        </xdr:cNvPr>
        <xdr:cNvPicPr>
          <a:picLocks noChangeAspect="1"/>
        </xdr:cNvPicPr>
      </xdr:nvPicPr>
      <xdr:blipFill>
        <a:blip xmlns:r="http://schemas.openxmlformats.org/officeDocument/2006/relationships" r:embed="rId1"/>
        <a:stretch>
          <a:fillRect/>
        </a:stretch>
      </xdr:blipFill>
      <xdr:spPr>
        <a:xfrm>
          <a:off x="0" y="0"/>
          <a:ext cx="4912179" cy="1360714"/>
        </a:xfrm>
        <a:prstGeom prst="rect">
          <a:avLst/>
        </a:prstGeom>
      </xdr:spPr>
    </xdr:pic>
    <xdr:clientData/>
  </xdr:twoCellAnchor>
  <xdr:oneCellAnchor>
    <xdr:from>
      <xdr:col>0</xdr:col>
      <xdr:colOff>26894</xdr:colOff>
      <xdr:row>2</xdr:row>
      <xdr:rowOff>98612</xdr:rowOff>
    </xdr:from>
    <xdr:ext cx="4131452" cy="374141"/>
    <xdr:sp macro="" textlink="">
      <xdr:nvSpPr>
        <xdr:cNvPr id="7" name="TextBox 6">
          <a:extLst>
            <a:ext uri="{FF2B5EF4-FFF2-40B4-BE49-F238E27FC236}">
              <a16:creationId xmlns:a16="http://schemas.microsoft.com/office/drawing/2014/main" id="{345B3439-C014-4785-83B6-66BD59F45A1E}"/>
            </a:ext>
          </a:extLst>
        </xdr:cNvPr>
        <xdr:cNvSpPr txBox="1"/>
      </xdr:nvSpPr>
      <xdr:spPr>
        <a:xfrm>
          <a:off x="26894" y="412377"/>
          <a:ext cx="413145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t-LT" sz="1800" b="1"/>
            <a:t>Skambučių kokybės</a:t>
          </a:r>
          <a:r>
            <a:rPr lang="lt-LT" sz="1800" b="1" baseline="0"/>
            <a:t> vertinimo forma</a:t>
          </a:r>
          <a:endParaRPr lang="lt-LT" sz="1800" b="1"/>
        </a:p>
      </xdr:txBody>
    </xdr:sp>
    <xdr:clientData/>
  </xdr:oneCellAnchor>
  <xdr:twoCellAnchor editAs="oneCell">
    <xdr:from>
      <xdr:col>0</xdr:col>
      <xdr:colOff>0</xdr:colOff>
      <xdr:row>8</xdr:row>
      <xdr:rowOff>378012</xdr:rowOff>
    </xdr:from>
    <xdr:to>
      <xdr:col>0</xdr:col>
      <xdr:colOff>657497</xdr:colOff>
      <xdr:row>9</xdr:row>
      <xdr:rowOff>599428</xdr:rowOff>
    </xdr:to>
    <xdr:pic>
      <xdr:nvPicPr>
        <xdr:cNvPr id="9" name="Graphic 8" descr="Call center with solid fill">
          <a:extLst>
            <a:ext uri="{FF2B5EF4-FFF2-40B4-BE49-F238E27FC236}">
              <a16:creationId xmlns:a16="http://schemas.microsoft.com/office/drawing/2014/main" id="{F0956589-86D2-4706-BB47-388533A452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749612"/>
          <a:ext cx="657497" cy="623198"/>
        </a:xfrm>
        <a:prstGeom prst="rect">
          <a:avLst/>
        </a:prstGeom>
      </xdr:spPr>
    </xdr:pic>
    <xdr:clientData/>
  </xdr:twoCellAnchor>
  <xdr:twoCellAnchor editAs="oneCell">
    <xdr:from>
      <xdr:col>0</xdr:col>
      <xdr:colOff>54429</xdr:colOff>
      <xdr:row>15</xdr:row>
      <xdr:rowOff>27215</xdr:rowOff>
    </xdr:from>
    <xdr:to>
      <xdr:col>1</xdr:col>
      <xdr:colOff>5194</xdr:colOff>
      <xdr:row>16</xdr:row>
      <xdr:rowOff>1661</xdr:rowOff>
    </xdr:to>
    <xdr:pic>
      <xdr:nvPicPr>
        <xdr:cNvPr id="10" name="Graphic 9" descr="Aspiration with solid fill">
          <a:extLst>
            <a:ext uri="{FF2B5EF4-FFF2-40B4-BE49-F238E27FC236}">
              <a16:creationId xmlns:a16="http://schemas.microsoft.com/office/drawing/2014/main" id="{2C64A8BB-FBBD-45BF-86B5-68B150BCC3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4429" y="6708322"/>
          <a:ext cx="646263" cy="625610"/>
        </a:xfrm>
        <a:prstGeom prst="rect">
          <a:avLst/>
        </a:prstGeom>
      </xdr:spPr>
    </xdr:pic>
    <xdr:clientData/>
  </xdr:twoCellAnchor>
  <xdr:twoCellAnchor editAs="oneCell">
    <xdr:from>
      <xdr:col>0</xdr:col>
      <xdr:colOff>99572</xdr:colOff>
      <xdr:row>20</xdr:row>
      <xdr:rowOff>5773</xdr:rowOff>
    </xdr:from>
    <xdr:to>
      <xdr:col>1</xdr:col>
      <xdr:colOff>4454</xdr:colOff>
      <xdr:row>21</xdr:row>
      <xdr:rowOff>2821</xdr:rowOff>
    </xdr:to>
    <xdr:pic>
      <xdr:nvPicPr>
        <xdr:cNvPr id="11" name="Graphic 10" descr="Clipboard Mixed with solid fill">
          <a:extLst>
            <a:ext uri="{FF2B5EF4-FFF2-40B4-BE49-F238E27FC236}">
              <a16:creationId xmlns:a16="http://schemas.microsoft.com/office/drawing/2014/main" id="{FFD03F92-3AE0-4BE1-BB7F-211DC74D646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9572" y="10496880"/>
          <a:ext cx="608000" cy="565085"/>
        </a:xfrm>
        <a:prstGeom prst="rect">
          <a:avLst/>
        </a:prstGeom>
      </xdr:spPr>
    </xdr:pic>
    <xdr:clientData/>
  </xdr:twoCellAnchor>
  <xdr:twoCellAnchor editAs="oneCell">
    <xdr:from>
      <xdr:col>0</xdr:col>
      <xdr:colOff>147757</xdr:colOff>
      <xdr:row>24</xdr:row>
      <xdr:rowOff>13001</xdr:rowOff>
    </xdr:from>
    <xdr:to>
      <xdr:col>0</xdr:col>
      <xdr:colOff>639537</xdr:colOff>
      <xdr:row>24</xdr:row>
      <xdr:rowOff>546366</xdr:rowOff>
    </xdr:to>
    <xdr:pic>
      <xdr:nvPicPr>
        <xdr:cNvPr id="12" name="Graphic 11" descr="Drama with solid fill">
          <a:extLst>
            <a:ext uri="{FF2B5EF4-FFF2-40B4-BE49-F238E27FC236}">
              <a16:creationId xmlns:a16="http://schemas.microsoft.com/office/drawing/2014/main" id="{F3FE6E5B-133E-4471-9ED1-8451B19314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47757" y="12422715"/>
          <a:ext cx="491780" cy="533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9525</xdr:rowOff>
    </xdr:from>
    <xdr:to>
      <xdr:col>0</xdr:col>
      <xdr:colOff>657497</xdr:colOff>
      <xdr:row>9</xdr:row>
      <xdr:rowOff>49966</xdr:rowOff>
    </xdr:to>
    <xdr:pic>
      <xdr:nvPicPr>
        <xdr:cNvPr id="2" name="Graphic 1" descr="Call center with solid fill">
          <a:extLst>
            <a:ext uri="{FF2B5EF4-FFF2-40B4-BE49-F238E27FC236}">
              <a16:creationId xmlns:a16="http://schemas.microsoft.com/office/drawing/2014/main" id="{F0AED214-59AF-4351-9AB9-E17457C79A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1819275"/>
          <a:ext cx="657497" cy="611941"/>
        </a:xfrm>
        <a:prstGeom prst="rect">
          <a:avLst/>
        </a:prstGeom>
      </xdr:spPr>
    </xdr:pic>
    <xdr:clientData/>
  </xdr:twoCellAnchor>
  <xdr:twoCellAnchor editAs="oneCell">
    <xdr:from>
      <xdr:col>0</xdr:col>
      <xdr:colOff>0</xdr:colOff>
      <xdr:row>12</xdr:row>
      <xdr:rowOff>19050</xdr:rowOff>
    </xdr:from>
    <xdr:to>
      <xdr:col>0</xdr:col>
      <xdr:colOff>693715</xdr:colOff>
      <xdr:row>12</xdr:row>
      <xdr:rowOff>650721</xdr:rowOff>
    </xdr:to>
    <xdr:pic>
      <xdr:nvPicPr>
        <xdr:cNvPr id="3" name="Graphic 2" descr="Aspiration with solid fill">
          <a:extLst>
            <a:ext uri="{FF2B5EF4-FFF2-40B4-BE49-F238E27FC236}">
              <a16:creationId xmlns:a16="http://schemas.microsoft.com/office/drawing/2014/main" id="{506C7F5F-E820-42A5-8183-605FB8DADBDF}"/>
            </a:ext>
            <a:ext uri="{147F2762-F138-4A5C-976F-8EAC2B608ADB}">
              <a16:predDERef xmlns:a16="http://schemas.microsoft.com/office/drawing/2014/main" pred="{F0AED214-59AF-4351-9AB9-E17457C79A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3362325"/>
          <a:ext cx="693715" cy="631671"/>
        </a:xfrm>
        <a:prstGeom prst="rect">
          <a:avLst/>
        </a:prstGeom>
      </xdr:spPr>
    </xdr:pic>
    <xdr:clientData/>
  </xdr:twoCellAnchor>
  <xdr:twoCellAnchor editAs="oneCell">
    <xdr:from>
      <xdr:col>0</xdr:col>
      <xdr:colOff>0</xdr:colOff>
      <xdr:row>17</xdr:row>
      <xdr:rowOff>76200</xdr:rowOff>
    </xdr:from>
    <xdr:to>
      <xdr:col>0</xdr:col>
      <xdr:colOff>647832</xdr:colOff>
      <xdr:row>17</xdr:row>
      <xdr:rowOff>644748</xdr:rowOff>
    </xdr:to>
    <xdr:pic>
      <xdr:nvPicPr>
        <xdr:cNvPr id="4" name="Graphic 3" descr="Clipboard Mixed with solid fill">
          <a:extLst>
            <a:ext uri="{FF2B5EF4-FFF2-40B4-BE49-F238E27FC236}">
              <a16:creationId xmlns:a16="http://schemas.microsoft.com/office/drawing/2014/main" id="{92748F0F-792A-4A1F-B23F-AE4A92FBFE1B}"/>
            </a:ext>
            <a:ext uri="{147F2762-F138-4A5C-976F-8EAC2B608ADB}">
              <a16:predDERef xmlns:a16="http://schemas.microsoft.com/office/drawing/2014/main" pred="{506C7F5F-E820-42A5-8183-605FB8DADB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0" y="5210175"/>
          <a:ext cx="647832" cy="568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3048000</xdr:colOff>
      <xdr:row>7</xdr:row>
      <xdr:rowOff>257175</xdr:rowOff>
    </xdr:to>
    <xdr:pic>
      <xdr:nvPicPr>
        <xdr:cNvPr id="2" name="Picture 1">
          <a:extLst>
            <a:ext uri="{FF2B5EF4-FFF2-40B4-BE49-F238E27FC236}">
              <a16:creationId xmlns:a16="http://schemas.microsoft.com/office/drawing/2014/main" id="{3C8FE43D-ED15-4D82-BFFD-6727F08C17C6}"/>
            </a:ext>
          </a:extLst>
        </xdr:cNvPr>
        <xdr:cNvPicPr>
          <a:picLocks noChangeAspect="1"/>
        </xdr:cNvPicPr>
      </xdr:nvPicPr>
      <xdr:blipFill>
        <a:blip xmlns:r="http://schemas.openxmlformats.org/officeDocument/2006/relationships" r:embed="rId1"/>
        <a:stretch>
          <a:fillRect/>
        </a:stretch>
      </xdr:blipFill>
      <xdr:spPr>
        <a:xfrm flipV="1">
          <a:off x="0" y="0"/>
          <a:ext cx="3743325" cy="1352550"/>
        </a:xfrm>
        <a:prstGeom prst="rect">
          <a:avLst/>
        </a:prstGeom>
      </xdr:spPr>
    </xdr:pic>
    <xdr:clientData/>
  </xdr:twoCellAnchor>
  <xdr:oneCellAnchor>
    <xdr:from>
      <xdr:col>0</xdr:col>
      <xdr:colOff>26894</xdr:colOff>
      <xdr:row>2</xdr:row>
      <xdr:rowOff>98612</xdr:rowOff>
    </xdr:from>
    <xdr:ext cx="2312446" cy="641842"/>
    <xdr:sp macro="" textlink="">
      <xdr:nvSpPr>
        <xdr:cNvPr id="3" name="TextBox 2">
          <a:extLst>
            <a:ext uri="{FF2B5EF4-FFF2-40B4-BE49-F238E27FC236}">
              <a16:creationId xmlns:a16="http://schemas.microsoft.com/office/drawing/2014/main" id="{F296CB38-A85B-4404-A98E-D9CAA2F76794}"/>
            </a:ext>
          </a:extLst>
        </xdr:cNvPr>
        <xdr:cNvSpPr txBox="1"/>
      </xdr:nvSpPr>
      <xdr:spPr>
        <a:xfrm>
          <a:off x="26894" y="411032"/>
          <a:ext cx="2312446" cy="641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t-LT" sz="1800" b="1"/>
            <a:t>Skambučių kokybės</a:t>
          </a:r>
          <a:r>
            <a:rPr lang="lt-LT" sz="1800" b="1" baseline="0"/>
            <a:t> vertinimo forma</a:t>
          </a:r>
          <a:endParaRPr lang="lt-LT" sz="1800" b="1"/>
        </a:p>
      </xdr:txBody>
    </xdr:sp>
    <xdr:clientData/>
  </xdr:oneCellAnchor>
  <xdr:twoCellAnchor editAs="oneCell">
    <xdr:from>
      <xdr:col>0</xdr:col>
      <xdr:colOff>45720</xdr:colOff>
      <xdr:row>8</xdr:row>
      <xdr:rowOff>362772</xdr:rowOff>
    </xdr:from>
    <xdr:to>
      <xdr:col>1</xdr:col>
      <xdr:colOff>121920</xdr:colOff>
      <xdr:row>10</xdr:row>
      <xdr:rowOff>57681</xdr:rowOff>
    </xdr:to>
    <xdr:pic>
      <xdr:nvPicPr>
        <xdr:cNvPr id="4" name="Graphic 3" descr="Call center with solid fill">
          <a:extLst>
            <a:ext uri="{FF2B5EF4-FFF2-40B4-BE49-F238E27FC236}">
              <a16:creationId xmlns:a16="http://schemas.microsoft.com/office/drawing/2014/main" id="{C8BC53FD-6427-42D9-AEE7-7099F6B83F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5720" y="1719132"/>
          <a:ext cx="701040" cy="700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7</xdr:row>
      <xdr:rowOff>190500</xdr:rowOff>
    </xdr:from>
    <xdr:to>
      <xdr:col>0</xdr:col>
      <xdr:colOff>809897</xdr:colOff>
      <xdr:row>9</xdr:row>
      <xdr:rowOff>49966</xdr:rowOff>
    </xdr:to>
    <xdr:pic>
      <xdr:nvPicPr>
        <xdr:cNvPr id="2" name="Graphic 1" descr="Call center with solid fill">
          <a:extLst>
            <a:ext uri="{FF2B5EF4-FFF2-40B4-BE49-F238E27FC236}">
              <a16:creationId xmlns:a16="http://schemas.microsoft.com/office/drawing/2014/main" id="{033816E1-B0B6-4BED-92EE-495333D94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1752600"/>
          <a:ext cx="657497" cy="611941"/>
        </a:xfrm>
        <a:prstGeom prst="rect">
          <a:avLst/>
        </a:prstGeom>
      </xdr:spPr>
    </xdr:pic>
    <xdr:clientData/>
  </xdr:twoCellAnchor>
  <xdr:twoCellAnchor editAs="oneCell">
    <xdr:from>
      <xdr:col>0</xdr:col>
      <xdr:colOff>0</xdr:colOff>
      <xdr:row>15</xdr:row>
      <xdr:rowOff>0</xdr:rowOff>
    </xdr:from>
    <xdr:to>
      <xdr:col>0</xdr:col>
      <xdr:colOff>647832</xdr:colOff>
      <xdr:row>15</xdr:row>
      <xdr:rowOff>568548</xdr:rowOff>
    </xdr:to>
    <xdr:pic>
      <xdr:nvPicPr>
        <xdr:cNvPr id="4" name="Graphic 3" descr="Clipboard Mixed with solid fill">
          <a:extLst>
            <a:ext uri="{FF2B5EF4-FFF2-40B4-BE49-F238E27FC236}">
              <a16:creationId xmlns:a16="http://schemas.microsoft.com/office/drawing/2014/main" id="{C5FE961E-85FA-4DAD-8072-7A99AEE2D855}"/>
            </a:ext>
            <a:ext uri="{147F2762-F138-4A5C-976F-8EAC2B608ADB}">
              <a16:predDERef xmlns:a16="http://schemas.microsoft.com/office/drawing/2014/main" pred="{BBD76293-8B9F-4C7F-90A5-91B61BF5FE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16011525"/>
          <a:ext cx="647832" cy="5685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iva.sakalauskaite\Downloads\2023%20naujausias%20nuo%2011%20m&#279;n%2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aiva.sakalauskaite\Downloads\2023%20naujausias%20nuo%2011%20m&#279;n.xlsx" TargetMode="External"/><Relationship Id="rId1" Type="http://schemas.openxmlformats.org/officeDocument/2006/relationships/externalLinkPath" Target="file:///C:\Users\daiva.sakalauskaite\Downloads\2023%20naujausias%20nuo%2011%20m&#279;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iva.sakalauskaite\AppData\Local\Microsoft\Windows\INetCache\Content.Outlook\T9NWXVIW\Pokalbi&#371;%20kalibracija%202023%20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na"/>
      <sheetName val="Renata"/>
      <sheetName val="Elena"/>
      <sheetName val="Jūratė"/>
      <sheetName val="Rūta"/>
      <sheetName val="Jolanta"/>
      <sheetName val="Jurgita"/>
      <sheetName val="Rezultatai"/>
      <sheetName val="Sheet1"/>
      <sheetName val="FBOFF"/>
      <sheetName val="Form"/>
      <sheetName val="Param"/>
      <sheetName val="AnsD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A12" t="str">
            <v>#</v>
          </cell>
          <cell r="B12" t="str">
            <v>Section</v>
          </cell>
          <cell r="C12" t="str">
            <v>Question</v>
          </cell>
          <cell r="D12" t="str">
            <v>Answer Scheme</v>
          </cell>
          <cell r="E12" t="str">
            <v>Type</v>
          </cell>
          <cell r="F12" t="str">
            <v>Exceed</v>
          </cell>
          <cell r="G12" t="str">
            <v>Yes</v>
          </cell>
          <cell r="H12">
            <v>0</v>
          </cell>
          <cell r="I12" t="str">
            <v>No</v>
          </cell>
          <cell r="J12" t="str">
            <v>n/a</v>
          </cell>
          <cell r="K12" t="str">
            <v>Max Value</v>
          </cell>
        </row>
        <row r="13">
          <cell r="A13">
            <v>1</v>
          </cell>
          <cell r="B13" t="str">
            <v>CS</v>
          </cell>
          <cell r="C13" t="str">
            <v>Demonstrated appropriate voice, tone, pace, and clarity</v>
          </cell>
          <cell r="D13" t="str">
            <v>22 M:E-Yes-No</v>
          </cell>
          <cell r="E13" t="str">
            <v>f</v>
          </cell>
          <cell r="F13">
            <v>10.5</v>
          </cell>
          <cell r="G13">
            <v>6</v>
          </cell>
          <cell r="H13" t="str">
            <v/>
          </cell>
          <cell r="I13">
            <v>0</v>
          </cell>
          <cell r="J13" t="str">
            <v/>
          </cell>
          <cell r="K13">
            <v>10.5</v>
          </cell>
        </row>
        <row r="14">
          <cell r="A14">
            <v>2</v>
          </cell>
          <cell r="B14" t="str">
            <v>CS</v>
          </cell>
          <cell r="C14" t="str">
            <v>Utilized appropriate Hold technique</v>
          </cell>
          <cell r="D14" t="str">
            <v>28 L:Yes-No-NA</v>
          </cell>
          <cell r="E14" t="str">
            <v>d</v>
          </cell>
          <cell r="F14" t="str">
            <v/>
          </cell>
          <cell r="G14">
            <v>2</v>
          </cell>
          <cell r="H14" t="str">
            <v/>
          </cell>
          <cell r="I14">
            <v>0</v>
          </cell>
          <cell r="J14">
            <v>0</v>
          </cell>
          <cell r="K14">
            <v>2</v>
          </cell>
        </row>
        <row r="15">
          <cell r="A15">
            <v>3</v>
          </cell>
          <cell r="B15" t="str">
            <v>CS</v>
          </cell>
          <cell r="C15" t="str">
            <v>Used correct scripting</v>
          </cell>
          <cell r="D15" t="str">
            <v>24 M:Yes-No</v>
          </cell>
          <cell r="E15" t="str">
            <v>h</v>
          </cell>
          <cell r="F15" t="str">
            <v/>
          </cell>
          <cell r="G15">
            <v>6</v>
          </cell>
          <cell r="H15" t="str">
            <v/>
          </cell>
          <cell r="I15">
            <v>0</v>
          </cell>
          <cell r="J15" t="str">
            <v/>
          </cell>
          <cell r="K15">
            <v>6</v>
          </cell>
        </row>
        <row r="16">
          <cell r="A16">
            <v>4</v>
          </cell>
          <cell r="B16" t="str">
            <v>CS</v>
          </cell>
          <cell r="C16" t="str">
            <v>Utilized correct conference and/or transfer procedure</v>
          </cell>
          <cell r="D16" t="str">
            <v>28 L:Yes-No-NA</v>
          </cell>
          <cell r="E16" t="str">
            <v>d</v>
          </cell>
          <cell r="F16" t="str">
            <v/>
          </cell>
          <cell r="G16">
            <v>2</v>
          </cell>
          <cell r="H16" t="str">
            <v/>
          </cell>
          <cell r="I16">
            <v>0</v>
          </cell>
          <cell r="J16">
            <v>0</v>
          </cell>
          <cell r="K16">
            <v>2</v>
          </cell>
        </row>
        <row r="17">
          <cell r="A17">
            <v>5</v>
          </cell>
          <cell r="B17" t="str">
            <v>CS</v>
          </cell>
          <cell r="C17" t="str">
            <v>Demonstrated call control</v>
          </cell>
          <cell r="D17" t="str">
            <v>24 M:Yes-No</v>
          </cell>
          <cell r="E17" t="str">
            <v>h</v>
          </cell>
          <cell r="F17" t="str">
            <v/>
          </cell>
          <cell r="G17">
            <v>6</v>
          </cell>
          <cell r="H17" t="str">
            <v/>
          </cell>
          <cell r="I17">
            <v>0</v>
          </cell>
          <cell r="J17" t="str">
            <v/>
          </cell>
          <cell r="K17">
            <v>6</v>
          </cell>
        </row>
        <row r="18">
          <cell r="A18">
            <v>6</v>
          </cell>
          <cell r="B18" t="str">
            <v>CS</v>
          </cell>
          <cell r="C18" t="str">
            <v>Communicated appropriately</v>
          </cell>
          <cell r="D18" t="str">
            <v>22 M:E-Yes-No</v>
          </cell>
          <cell r="E18" t="str">
            <v>f</v>
          </cell>
          <cell r="F18">
            <v>10.5</v>
          </cell>
          <cell r="G18">
            <v>6</v>
          </cell>
          <cell r="H18" t="str">
            <v/>
          </cell>
          <cell r="I18">
            <v>0</v>
          </cell>
          <cell r="J18" t="str">
            <v/>
          </cell>
          <cell r="K18">
            <v>10.5</v>
          </cell>
        </row>
        <row r="19">
          <cell r="A19">
            <v>7</v>
          </cell>
          <cell r="B19" t="str">
            <v>CS</v>
          </cell>
          <cell r="C19" t="str">
            <v>Demonstrated ownership</v>
          </cell>
          <cell r="D19" t="str">
            <v>24 M:Yes-No</v>
          </cell>
          <cell r="E19" t="str">
            <v>h</v>
          </cell>
          <cell r="F19" t="str">
            <v/>
          </cell>
          <cell r="G19">
            <v>6</v>
          </cell>
          <cell r="H19" t="str">
            <v/>
          </cell>
          <cell r="I19">
            <v>0</v>
          </cell>
          <cell r="J19" t="str">
            <v/>
          </cell>
          <cell r="K19">
            <v>6</v>
          </cell>
        </row>
        <row r="20">
          <cell r="A20">
            <v>8</v>
          </cell>
          <cell r="B20" t="str">
            <v>CS</v>
          </cell>
          <cell r="C20" t="str">
            <v>Demonstrated empathy</v>
          </cell>
          <cell r="D20" t="str">
            <v>20 M:Yes-No-NA</v>
          </cell>
          <cell r="E20" t="str">
            <v>d</v>
          </cell>
          <cell r="F20" t="str">
            <v/>
          </cell>
          <cell r="G20">
            <v>6</v>
          </cell>
          <cell r="H20" t="str">
            <v/>
          </cell>
          <cell r="I20">
            <v>0</v>
          </cell>
          <cell r="J20">
            <v>0</v>
          </cell>
          <cell r="K20">
            <v>6</v>
          </cell>
        </row>
        <row r="21">
          <cell r="A21">
            <v>9</v>
          </cell>
          <cell r="B21" t="str">
            <v>CS</v>
          </cell>
          <cell r="C21" t="str">
            <v>Personalized interaction with customer</v>
          </cell>
          <cell r="D21" t="str">
            <v>18 M:E-Yes-No-NA</v>
          </cell>
          <cell r="E21" t="str">
            <v>b</v>
          </cell>
          <cell r="F21">
            <v>10.5</v>
          </cell>
          <cell r="G21">
            <v>6</v>
          </cell>
          <cell r="H21" t="str">
            <v/>
          </cell>
          <cell r="I21">
            <v>0</v>
          </cell>
          <cell r="J21">
            <v>0</v>
          </cell>
          <cell r="K21">
            <v>10.5</v>
          </cell>
        </row>
        <row r="22">
          <cell r="A22">
            <v>10</v>
          </cell>
          <cell r="B22" t="str">
            <v>CS</v>
          </cell>
          <cell r="C22" t="str">
            <v>Used courtesy words and phrases</v>
          </cell>
          <cell r="D22" t="str">
            <v>22 M:E-Yes-No</v>
          </cell>
          <cell r="E22" t="str">
            <v>f</v>
          </cell>
          <cell r="F22">
            <v>10.5</v>
          </cell>
          <cell r="G22">
            <v>6</v>
          </cell>
          <cell r="H22" t="str">
            <v/>
          </cell>
          <cell r="I22">
            <v>0</v>
          </cell>
          <cell r="J22" t="str">
            <v/>
          </cell>
          <cell r="K22">
            <v>10.5</v>
          </cell>
        </row>
        <row r="23">
          <cell r="A23">
            <v>11</v>
          </cell>
          <cell r="B23" t="str">
            <v>CS</v>
          </cell>
          <cell r="C23" t="str">
            <v>Demonstrated and maintained professionalism, respect and diversity</v>
          </cell>
          <cell r="D23" t="str">
            <v>16 H:Yes-No</v>
          </cell>
          <cell r="E23" t="str">
            <v>h</v>
          </cell>
          <cell r="F23" t="str">
            <v/>
          </cell>
          <cell r="G23">
            <v>10</v>
          </cell>
          <cell r="H23" t="str">
            <v/>
          </cell>
          <cell r="I23">
            <v>0</v>
          </cell>
          <cell r="J23" t="str">
            <v/>
          </cell>
          <cell r="K23">
            <v>10</v>
          </cell>
        </row>
        <row r="24">
          <cell r="A24">
            <v>12</v>
          </cell>
          <cell r="B24" t="str">
            <v>CS</v>
          </cell>
          <cell r="C24" t="str">
            <v>Listened effectively</v>
          </cell>
          <cell r="D24" t="str">
            <v>16 H:Yes-No</v>
          </cell>
          <cell r="E24" t="str">
            <v>h</v>
          </cell>
          <cell r="F24" t="str">
            <v/>
          </cell>
          <cell r="G24">
            <v>10</v>
          </cell>
          <cell r="H24" t="str">
            <v/>
          </cell>
          <cell r="I24">
            <v>0</v>
          </cell>
          <cell r="J24" t="str">
            <v/>
          </cell>
          <cell r="K24">
            <v>10</v>
          </cell>
        </row>
        <row r="25">
          <cell r="A25">
            <v>13</v>
          </cell>
          <cell r="B25" t="str">
            <v>CS</v>
          </cell>
          <cell r="C25" t="str">
            <v>Demonstrated eagerness and positive attitude</v>
          </cell>
          <cell r="D25" t="str">
            <v>14 H:E-Yes-No</v>
          </cell>
          <cell r="E25" t="str">
            <v>f</v>
          </cell>
          <cell r="F25">
            <v>14.5</v>
          </cell>
          <cell r="G25">
            <v>10</v>
          </cell>
          <cell r="H25" t="str">
            <v/>
          </cell>
          <cell r="I25">
            <v>0</v>
          </cell>
          <cell r="J25" t="str">
            <v/>
          </cell>
          <cell r="K25">
            <v>14.5</v>
          </cell>
        </row>
        <row r="26">
          <cell r="A26">
            <v>14</v>
          </cell>
          <cell r="B26" t="str">
            <v>PRO</v>
          </cell>
          <cell r="C26" t="str">
            <v>Summarized call/ Recap</v>
          </cell>
          <cell r="D26" t="str">
            <v>28 L:Yes-No-NA</v>
          </cell>
          <cell r="E26" t="str">
            <v>d</v>
          </cell>
          <cell r="F26" t="str">
            <v/>
          </cell>
          <cell r="G26">
            <v>2</v>
          </cell>
          <cell r="H26" t="str">
            <v/>
          </cell>
          <cell r="I26">
            <v>0</v>
          </cell>
          <cell r="J26">
            <v>0</v>
          </cell>
          <cell r="K26">
            <v>2</v>
          </cell>
        </row>
        <row r="27">
          <cell r="A27">
            <v>15</v>
          </cell>
          <cell r="B27" t="str">
            <v>PRO</v>
          </cell>
          <cell r="C27" t="str">
            <v>Identified call reason and asked relevant questions</v>
          </cell>
          <cell r="D27" t="str">
            <v>28 L:Yes-No-NA</v>
          </cell>
          <cell r="E27" t="str">
            <v>d</v>
          </cell>
          <cell r="F27" t="str">
            <v/>
          </cell>
          <cell r="G27">
            <v>2</v>
          </cell>
          <cell r="H27" t="str">
            <v/>
          </cell>
          <cell r="I27">
            <v>0</v>
          </cell>
          <cell r="J27">
            <v>0</v>
          </cell>
          <cell r="K27">
            <v>2</v>
          </cell>
        </row>
        <row r="28">
          <cell r="A28">
            <v>16</v>
          </cell>
          <cell r="B28" t="str">
            <v>PRO</v>
          </cell>
          <cell r="C28" t="str">
            <v>Utilized tools correctly</v>
          </cell>
          <cell r="D28" t="str">
            <v>24 M:Yes-No</v>
          </cell>
          <cell r="E28" t="str">
            <v>h</v>
          </cell>
          <cell r="F28" t="str">
            <v/>
          </cell>
          <cell r="G28">
            <v>6</v>
          </cell>
          <cell r="H28" t="str">
            <v/>
          </cell>
          <cell r="I28">
            <v>0</v>
          </cell>
          <cell r="J28" t="str">
            <v/>
          </cell>
          <cell r="K28">
            <v>6</v>
          </cell>
        </row>
        <row r="29">
          <cell r="A29">
            <v>17</v>
          </cell>
          <cell r="B29" t="str">
            <v>PRO</v>
          </cell>
          <cell r="C29" t="str">
            <v>Documented as required</v>
          </cell>
          <cell r="D29" t="str">
            <v>20 M:Yes-No-NA</v>
          </cell>
          <cell r="E29" t="str">
            <v>d</v>
          </cell>
          <cell r="F29" t="str">
            <v/>
          </cell>
          <cell r="G29">
            <v>6</v>
          </cell>
          <cell r="H29" t="str">
            <v/>
          </cell>
          <cell r="I29">
            <v>0</v>
          </cell>
          <cell r="J29">
            <v>0</v>
          </cell>
          <cell r="K29">
            <v>6</v>
          </cell>
        </row>
        <row r="30">
          <cell r="A30">
            <v>18</v>
          </cell>
          <cell r="B30" t="str">
            <v>PRO</v>
          </cell>
          <cell r="C30" t="str">
            <v>Adhered to policies and procedures</v>
          </cell>
          <cell r="D30" t="str">
            <v>12 H:Yes-No-NA</v>
          </cell>
          <cell r="E30" t="str">
            <v>d</v>
          </cell>
          <cell r="F30" t="str">
            <v/>
          </cell>
          <cell r="G30">
            <v>10</v>
          </cell>
          <cell r="H30" t="str">
            <v/>
          </cell>
          <cell r="I30">
            <v>0</v>
          </cell>
          <cell r="J30">
            <v>0</v>
          </cell>
          <cell r="K30">
            <v>10</v>
          </cell>
        </row>
        <row r="31">
          <cell r="A31">
            <v>19</v>
          </cell>
          <cell r="B31" t="str">
            <v>PRO</v>
          </cell>
          <cell r="C31" t="str">
            <v>Input information correctly</v>
          </cell>
          <cell r="D31" t="str">
            <v>20 M:Yes-No-NA</v>
          </cell>
          <cell r="E31" t="str">
            <v>d</v>
          </cell>
          <cell r="F31" t="str">
            <v/>
          </cell>
          <cell r="G31">
            <v>6</v>
          </cell>
          <cell r="H31" t="str">
            <v/>
          </cell>
          <cell r="I31">
            <v>0</v>
          </cell>
          <cell r="J31">
            <v>0</v>
          </cell>
          <cell r="K31">
            <v>6</v>
          </cell>
        </row>
        <row r="32">
          <cell r="A32">
            <v>20</v>
          </cell>
          <cell r="B32" t="str">
            <v>PRO</v>
          </cell>
          <cell r="C32" t="str">
            <v>Resolved call issue</v>
          </cell>
          <cell r="D32" t="str">
            <v>08 C:Yes-No</v>
          </cell>
          <cell r="E32" t="str">
            <v>h</v>
          </cell>
          <cell r="F32" t="str">
            <v/>
          </cell>
          <cell r="G32">
            <v>20</v>
          </cell>
          <cell r="H32" t="str">
            <v/>
          </cell>
          <cell r="I32">
            <v>0</v>
          </cell>
          <cell r="J32" t="str">
            <v/>
          </cell>
          <cell r="K32">
            <v>20</v>
          </cell>
        </row>
        <row r="33">
          <cell r="A33">
            <v>21</v>
          </cell>
          <cell r="B33" t="str">
            <v>PS</v>
          </cell>
          <cell r="C33" t="str">
            <v>Displayed expert product knowledge</v>
          </cell>
          <cell r="D33" t="str">
            <v>20 M:Yes-No-NA</v>
          </cell>
          <cell r="E33" t="str">
            <v>d</v>
          </cell>
          <cell r="F33" t="str">
            <v/>
          </cell>
          <cell r="G33">
            <v>6</v>
          </cell>
          <cell r="H33" t="str">
            <v/>
          </cell>
          <cell r="I33">
            <v>0</v>
          </cell>
          <cell r="J33">
            <v>0</v>
          </cell>
          <cell r="K33">
            <v>6</v>
          </cell>
        </row>
        <row r="34">
          <cell r="A34">
            <v>22</v>
          </cell>
          <cell r="B34" t="str">
            <v>PS</v>
          </cell>
          <cell r="C34" t="str">
            <v>Followed correct escalation procedure</v>
          </cell>
          <cell r="D34" t="str">
            <v>20 M:Yes-No-NA</v>
          </cell>
          <cell r="E34" t="str">
            <v>d</v>
          </cell>
          <cell r="F34" t="str">
            <v/>
          </cell>
          <cell r="G34">
            <v>6</v>
          </cell>
          <cell r="H34" t="str">
            <v/>
          </cell>
          <cell r="I34">
            <v>0</v>
          </cell>
          <cell r="J34">
            <v>0</v>
          </cell>
          <cell r="K34">
            <v>6</v>
          </cell>
        </row>
        <row r="35">
          <cell r="A35">
            <v>23</v>
          </cell>
          <cell r="B35" t="str">
            <v/>
          </cell>
          <cell r="C35"/>
          <cell r="D35"/>
          <cell r="E35" t="str">
            <v/>
          </cell>
          <cell r="F35" t="str">
            <v/>
          </cell>
          <cell r="G35" t="str">
            <v/>
          </cell>
          <cell r="H35" t="str">
            <v/>
          </cell>
          <cell r="I35" t="str">
            <v/>
          </cell>
          <cell r="J35" t="str">
            <v/>
          </cell>
          <cell r="K35" t="str">
            <v/>
          </cell>
        </row>
        <row r="36">
          <cell r="A36">
            <v>24</v>
          </cell>
          <cell r="B36" t="str">
            <v/>
          </cell>
          <cell r="C36"/>
          <cell r="D36"/>
          <cell r="E36" t="str">
            <v/>
          </cell>
          <cell r="F36" t="str">
            <v/>
          </cell>
          <cell r="G36" t="str">
            <v/>
          </cell>
          <cell r="H36" t="str">
            <v/>
          </cell>
          <cell r="I36" t="str">
            <v/>
          </cell>
          <cell r="J36" t="str">
            <v/>
          </cell>
          <cell r="K36" t="str">
            <v/>
          </cell>
        </row>
        <row r="37">
          <cell r="A37">
            <v>25</v>
          </cell>
          <cell r="B37" t="str">
            <v/>
          </cell>
          <cell r="C37"/>
          <cell r="D37"/>
          <cell r="E37" t="str">
            <v/>
          </cell>
          <cell r="F37" t="str">
            <v/>
          </cell>
          <cell r="G37" t="str">
            <v/>
          </cell>
          <cell r="H37" t="str">
            <v/>
          </cell>
          <cell r="I37" t="str">
            <v/>
          </cell>
          <cell r="J37" t="str">
            <v/>
          </cell>
          <cell r="K37" t="str">
            <v/>
          </cell>
        </row>
        <row r="38">
          <cell r="A38">
            <v>26</v>
          </cell>
          <cell r="B38" t="str">
            <v/>
          </cell>
          <cell r="C38"/>
          <cell r="D38"/>
          <cell r="E38" t="str">
            <v/>
          </cell>
          <cell r="F38" t="str">
            <v/>
          </cell>
          <cell r="G38" t="str">
            <v/>
          </cell>
          <cell r="H38" t="str">
            <v/>
          </cell>
          <cell r="I38" t="str">
            <v/>
          </cell>
          <cell r="J38" t="str">
            <v/>
          </cell>
          <cell r="K38" t="str">
            <v/>
          </cell>
        </row>
        <row r="39">
          <cell r="A39">
            <v>27</v>
          </cell>
          <cell r="B39" t="str">
            <v/>
          </cell>
          <cell r="C39"/>
          <cell r="D39"/>
          <cell r="E39" t="str">
            <v/>
          </cell>
          <cell r="F39" t="str">
            <v/>
          </cell>
          <cell r="G39" t="str">
            <v/>
          </cell>
          <cell r="H39" t="str">
            <v/>
          </cell>
          <cell r="I39" t="str">
            <v/>
          </cell>
          <cell r="J39" t="str">
            <v/>
          </cell>
          <cell r="K39" t="str">
            <v/>
          </cell>
        </row>
        <row r="40">
          <cell r="A40">
            <v>28</v>
          </cell>
          <cell r="B40" t="str">
            <v/>
          </cell>
          <cell r="C40"/>
          <cell r="D40"/>
          <cell r="E40" t="str">
            <v/>
          </cell>
          <cell r="F40" t="str">
            <v/>
          </cell>
          <cell r="G40" t="str">
            <v/>
          </cell>
          <cell r="H40" t="str">
            <v/>
          </cell>
          <cell r="I40" t="str">
            <v/>
          </cell>
          <cell r="J40" t="str">
            <v/>
          </cell>
          <cell r="K40" t="str">
            <v/>
          </cell>
        </row>
        <row r="41">
          <cell r="A41">
            <v>29</v>
          </cell>
          <cell r="B41" t="str">
            <v/>
          </cell>
          <cell r="C41"/>
          <cell r="D41"/>
          <cell r="E41" t="str">
            <v/>
          </cell>
          <cell r="F41" t="str">
            <v/>
          </cell>
          <cell r="G41" t="str">
            <v/>
          </cell>
          <cell r="H41" t="str">
            <v/>
          </cell>
          <cell r="I41" t="str">
            <v/>
          </cell>
          <cell r="J41" t="str">
            <v/>
          </cell>
          <cell r="K41" t="str">
            <v/>
          </cell>
        </row>
        <row r="42">
          <cell r="A42">
            <v>30</v>
          </cell>
          <cell r="B42" t="str">
            <v/>
          </cell>
          <cell r="C42"/>
          <cell r="D42"/>
          <cell r="E42" t="str">
            <v/>
          </cell>
          <cell r="F42" t="str">
            <v/>
          </cell>
          <cell r="G42" t="str">
            <v/>
          </cell>
          <cell r="H42" t="str">
            <v/>
          </cell>
          <cell r="I42" t="str">
            <v/>
          </cell>
          <cell r="J42" t="str">
            <v/>
          </cell>
          <cell r="K42" t="str">
            <v/>
          </cell>
        </row>
      </sheetData>
      <sheetData sheetId="11" refreshError="1"/>
      <sheetData sheetId="12" refreshError="1">
        <row r="4">
          <cell r="D4" t="str">
            <v>x</v>
          </cell>
          <cell r="E4" t="str">
            <v>x</v>
          </cell>
          <cell r="F4" t="str">
            <v>x</v>
          </cell>
          <cell r="G4" t="str">
            <v>x</v>
          </cell>
          <cell r="H4" t="str">
            <v>x</v>
          </cell>
          <cell r="J4">
            <v>24.5</v>
          </cell>
          <cell r="K4">
            <v>20</v>
          </cell>
          <cell r="L4">
            <v>10</v>
          </cell>
          <cell r="M4">
            <v>0</v>
          </cell>
          <cell r="N4">
            <v>0</v>
          </cell>
          <cell r="P4" t="str">
            <v>a</v>
          </cell>
        </row>
        <row r="5">
          <cell r="C5" t="str">
            <v>02 C:E-Yes-No-NA</v>
          </cell>
          <cell r="D5" t="str">
            <v>x</v>
          </cell>
          <cell r="E5" t="str">
            <v>x</v>
          </cell>
          <cell r="F5"/>
          <cell r="G5" t="str">
            <v>x</v>
          </cell>
          <cell r="H5" t="str">
            <v>x</v>
          </cell>
          <cell r="J5">
            <v>24.5</v>
          </cell>
          <cell r="K5">
            <v>20</v>
          </cell>
          <cell r="L5" t="str">
            <v/>
          </cell>
          <cell r="M5">
            <v>0</v>
          </cell>
          <cell r="N5">
            <v>0</v>
          </cell>
          <cell r="P5" t="str">
            <v>b</v>
          </cell>
        </row>
        <row r="6">
          <cell r="D6"/>
          <cell r="E6" t="str">
            <v>x</v>
          </cell>
          <cell r="F6" t="str">
            <v>x</v>
          </cell>
          <cell r="G6" t="str">
            <v>x</v>
          </cell>
          <cell r="H6" t="str">
            <v>x</v>
          </cell>
          <cell r="J6" t="str">
            <v/>
          </cell>
          <cell r="K6">
            <v>20</v>
          </cell>
          <cell r="L6">
            <v>10</v>
          </cell>
          <cell r="M6">
            <v>0</v>
          </cell>
          <cell r="N6">
            <v>0</v>
          </cell>
          <cell r="P6" t="str">
            <v>c</v>
          </cell>
        </row>
        <row r="7">
          <cell r="C7" t="str">
            <v>04 C:Yes-No-NA</v>
          </cell>
          <cell r="D7"/>
          <cell r="E7" t="str">
            <v>x</v>
          </cell>
          <cell r="F7"/>
          <cell r="G7" t="str">
            <v>x</v>
          </cell>
          <cell r="H7" t="str">
            <v>x</v>
          </cell>
          <cell r="J7" t="str">
            <v/>
          </cell>
          <cell r="K7">
            <v>20</v>
          </cell>
          <cell r="L7" t="str">
            <v/>
          </cell>
          <cell r="M7">
            <v>0</v>
          </cell>
          <cell r="N7">
            <v>0</v>
          </cell>
          <cell r="P7" t="str">
            <v>d</v>
          </cell>
        </row>
        <row r="8">
          <cell r="D8" t="str">
            <v>x</v>
          </cell>
          <cell r="E8" t="str">
            <v>x</v>
          </cell>
          <cell r="F8" t="str">
            <v>x</v>
          </cell>
          <cell r="G8" t="str">
            <v>x</v>
          </cell>
          <cell r="J8">
            <v>24.5</v>
          </cell>
          <cell r="K8">
            <v>20</v>
          </cell>
          <cell r="L8">
            <v>10</v>
          </cell>
          <cell r="M8">
            <v>0</v>
          </cell>
          <cell r="N8" t="str">
            <v/>
          </cell>
          <cell r="P8" t="str">
            <v>e</v>
          </cell>
        </row>
        <row r="9">
          <cell r="C9" t="str">
            <v>06 C:E-Yes-No</v>
          </cell>
          <cell r="D9" t="str">
            <v>x</v>
          </cell>
          <cell r="E9" t="str">
            <v>x</v>
          </cell>
          <cell r="F9"/>
          <cell r="G9" t="str">
            <v>x</v>
          </cell>
          <cell r="H9"/>
          <cell r="J9">
            <v>24.5</v>
          </cell>
          <cell r="K9">
            <v>20</v>
          </cell>
          <cell r="L9" t="str">
            <v/>
          </cell>
          <cell r="M9">
            <v>0</v>
          </cell>
          <cell r="N9" t="str">
            <v/>
          </cell>
          <cell r="P9" t="str">
            <v>f</v>
          </cell>
        </row>
        <row r="10">
          <cell r="D10"/>
          <cell r="E10" t="str">
            <v>x</v>
          </cell>
          <cell r="F10" t="str">
            <v>x</v>
          </cell>
          <cell r="G10" t="str">
            <v>x</v>
          </cell>
          <cell r="J10" t="str">
            <v/>
          </cell>
          <cell r="K10">
            <v>20</v>
          </cell>
          <cell r="L10">
            <v>10</v>
          </cell>
          <cell r="M10">
            <v>0</v>
          </cell>
          <cell r="N10" t="str">
            <v/>
          </cell>
          <cell r="P10" t="str">
            <v>g</v>
          </cell>
        </row>
        <row r="11">
          <cell r="C11" t="str">
            <v>08 C:Yes-No</v>
          </cell>
          <cell r="D11"/>
          <cell r="E11" t="str">
            <v>x</v>
          </cell>
          <cell r="F11"/>
          <cell r="G11" t="str">
            <v>x</v>
          </cell>
          <cell r="J11" t="str">
            <v/>
          </cell>
          <cell r="K11">
            <v>20</v>
          </cell>
          <cell r="L11" t="str">
            <v/>
          </cell>
          <cell r="M11">
            <v>0</v>
          </cell>
          <cell r="N11" t="str">
            <v/>
          </cell>
          <cell r="P11" t="str">
            <v>h</v>
          </cell>
        </row>
        <row r="12">
          <cell r="D12" t="str">
            <v>x</v>
          </cell>
          <cell r="E12" t="str">
            <v>x</v>
          </cell>
          <cell r="F12" t="str">
            <v>x</v>
          </cell>
          <cell r="G12" t="str">
            <v>x</v>
          </cell>
          <cell r="H12" t="str">
            <v>x</v>
          </cell>
          <cell r="J12">
            <v>14.5</v>
          </cell>
          <cell r="K12">
            <v>10</v>
          </cell>
          <cell r="L12">
            <v>5</v>
          </cell>
          <cell r="M12">
            <v>0</v>
          </cell>
          <cell r="N12">
            <v>0</v>
          </cell>
          <cell r="P12" t="str">
            <v>a</v>
          </cell>
        </row>
        <row r="13">
          <cell r="C13" t="str">
            <v>10 H:E-Yes-No-NA</v>
          </cell>
          <cell r="D13" t="str">
            <v>x</v>
          </cell>
          <cell r="E13" t="str">
            <v>x</v>
          </cell>
          <cell r="F13"/>
          <cell r="G13" t="str">
            <v>x</v>
          </cell>
          <cell r="H13" t="str">
            <v>x</v>
          </cell>
          <cell r="J13">
            <v>14.5</v>
          </cell>
          <cell r="K13">
            <v>10</v>
          </cell>
          <cell r="L13" t="str">
            <v/>
          </cell>
          <cell r="M13">
            <v>0</v>
          </cell>
          <cell r="N13">
            <v>0</v>
          </cell>
          <cell r="P13" t="str">
            <v>b</v>
          </cell>
        </row>
        <row r="14">
          <cell r="D14"/>
          <cell r="E14" t="str">
            <v>x</v>
          </cell>
          <cell r="F14" t="str">
            <v>x</v>
          </cell>
          <cell r="G14" t="str">
            <v>x</v>
          </cell>
          <cell r="H14" t="str">
            <v>x</v>
          </cell>
          <cell r="J14" t="str">
            <v/>
          </cell>
          <cell r="K14">
            <v>10</v>
          </cell>
          <cell r="L14">
            <v>5</v>
          </cell>
          <cell r="M14">
            <v>0</v>
          </cell>
          <cell r="N14">
            <v>0</v>
          </cell>
          <cell r="P14" t="str">
            <v>c</v>
          </cell>
        </row>
        <row r="15">
          <cell r="C15" t="str">
            <v>12 H:Yes-No-NA</v>
          </cell>
          <cell r="D15"/>
          <cell r="E15" t="str">
            <v>x</v>
          </cell>
          <cell r="F15"/>
          <cell r="G15" t="str">
            <v>x</v>
          </cell>
          <cell r="H15" t="str">
            <v>x</v>
          </cell>
          <cell r="J15" t="str">
            <v/>
          </cell>
          <cell r="K15">
            <v>10</v>
          </cell>
          <cell r="L15" t="str">
            <v/>
          </cell>
          <cell r="M15">
            <v>0</v>
          </cell>
          <cell r="N15">
            <v>0</v>
          </cell>
          <cell r="P15" t="str">
            <v>d</v>
          </cell>
        </row>
        <row r="16">
          <cell r="D16" t="str">
            <v>x</v>
          </cell>
          <cell r="E16" t="str">
            <v>x</v>
          </cell>
          <cell r="F16" t="str">
            <v>x</v>
          </cell>
          <cell r="G16" t="str">
            <v>x</v>
          </cell>
          <cell r="J16">
            <v>14.5</v>
          </cell>
          <cell r="K16">
            <v>10</v>
          </cell>
          <cell r="L16">
            <v>5</v>
          </cell>
          <cell r="M16">
            <v>0</v>
          </cell>
          <cell r="N16" t="str">
            <v/>
          </cell>
          <cell r="P16" t="str">
            <v>e</v>
          </cell>
        </row>
        <row r="17">
          <cell r="C17" t="str">
            <v>14 H:E-Yes-No</v>
          </cell>
          <cell r="D17" t="str">
            <v>x</v>
          </cell>
          <cell r="E17" t="str">
            <v>x</v>
          </cell>
          <cell r="F17"/>
          <cell r="G17" t="str">
            <v>x</v>
          </cell>
          <cell r="H17"/>
          <cell r="J17">
            <v>14.5</v>
          </cell>
          <cell r="K17">
            <v>10</v>
          </cell>
          <cell r="L17" t="str">
            <v/>
          </cell>
          <cell r="M17">
            <v>0</v>
          </cell>
          <cell r="N17" t="str">
            <v/>
          </cell>
          <cell r="P17" t="str">
            <v>f</v>
          </cell>
        </row>
        <row r="18">
          <cell r="D18"/>
          <cell r="E18" t="str">
            <v>x</v>
          </cell>
          <cell r="F18" t="str">
            <v>x</v>
          </cell>
          <cell r="G18" t="str">
            <v>x</v>
          </cell>
          <cell r="J18" t="str">
            <v/>
          </cell>
          <cell r="K18">
            <v>10</v>
          </cell>
          <cell r="L18">
            <v>5</v>
          </cell>
          <cell r="M18">
            <v>0</v>
          </cell>
          <cell r="N18" t="str">
            <v/>
          </cell>
          <cell r="P18" t="str">
            <v>g</v>
          </cell>
        </row>
        <row r="19">
          <cell r="C19" t="str">
            <v>16 H:Yes-No</v>
          </cell>
          <cell r="D19"/>
          <cell r="E19" t="str">
            <v>x</v>
          </cell>
          <cell r="F19"/>
          <cell r="G19" t="str">
            <v>x</v>
          </cell>
          <cell r="J19" t="str">
            <v/>
          </cell>
          <cell r="K19">
            <v>10</v>
          </cell>
          <cell r="L19" t="str">
            <v/>
          </cell>
          <cell r="M19">
            <v>0</v>
          </cell>
          <cell r="N19" t="str">
            <v/>
          </cell>
          <cell r="P19" t="str">
            <v>h</v>
          </cell>
        </row>
        <row r="20">
          <cell r="D20" t="str">
            <v>x</v>
          </cell>
          <cell r="E20" t="str">
            <v>x</v>
          </cell>
          <cell r="F20" t="str">
            <v>x</v>
          </cell>
          <cell r="G20" t="str">
            <v>x</v>
          </cell>
          <cell r="H20" t="str">
            <v>x</v>
          </cell>
          <cell r="J20">
            <v>10.5</v>
          </cell>
          <cell r="K20">
            <v>6</v>
          </cell>
          <cell r="L20">
            <v>3</v>
          </cell>
          <cell r="M20">
            <v>0</v>
          </cell>
          <cell r="N20">
            <v>0</v>
          </cell>
          <cell r="P20" t="str">
            <v>a</v>
          </cell>
        </row>
        <row r="21">
          <cell r="C21" t="str">
            <v>18 M:E-Yes-No-NA</v>
          </cell>
          <cell r="D21" t="str">
            <v>x</v>
          </cell>
          <cell r="E21" t="str">
            <v>x</v>
          </cell>
          <cell r="F21"/>
          <cell r="G21" t="str">
            <v>x</v>
          </cell>
          <cell r="H21" t="str">
            <v>x</v>
          </cell>
          <cell r="J21">
            <v>10.5</v>
          </cell>
          <cell r="K21">
            <v>6</v>
          </cell>
          <cell r="L21" t="str">
            <v/>
          </cell>
          <cell r="M21">
            <v>0</v>
          </cell>
          <cell r="N21">
            <v>0</v>
          </cell>
          <cell r="P21" t="str">
            <v>b</v>
          </cell>
        </row>
        <row r="22">
          <cell r="D22"/>
          <cell r="E22" t="str">
            <v>x</v>
          </cell>
          <cell r="F22" t="str">
            <v>x</v>
          </cell>
          <cell r="G22" t="str">
            <v>x</v>
          </cell>
          <cell r="H22" t="str">
            <v>x</v>
          </cell>
          <cell r="J22" t="str">
            <v/>
          </cell>
          <cell r="K22">
            <v>6</v>
          </cell>
          <cell r="L22">
            <v>3</v>
          </cell>
          <cell r="M22">
            <v>0</v>
          </cell>
          <cell r="N22">
            <v>0</v>
          </cell>
          <cell r="P22" t="str">
            <v>c</v>
          </cell>
        </row>
        <row r="23">
          <cell r="C23" t="str">
            <v>20 M:Yes-No-NA</v>
          </cell>
          <cell r="D23"/>
          <cell r="E23" t="str">
            <v>x</v>
          </cell>
          <cell r="F23"/>
          <cell r="G23" t="str">
            <v>x</v>
          </cell>
          <cell r="H23" t="str">
            <v>x</v>
          </cell>
          <cell r="J23" t="str">
            <v/>
          </cell>
          <cell r="K23">
            <v>6</v>
          </cell>
          <cell r="L23" t="str">
            <v/>
          </cell>
          <cell r="M23">
            <v>0</v>
          </cell>
          <cell r="N23">
            <v>0</v>
          </cell>
          <cell r="P23" t="str">
            <v>d</v>
          </cell>
        </row>
        <row r="24">
          <cell r="D24" t="str">
            <v>x</v>
          </cell>
          <cell r="E24" t="str">
            <v>x</v>
          </cell>
          <cell r="F24" t="str">
            <v>x</v>
          </cell>
          <cell r="G24" t="str">
            <v>x</v>
          </cell>
          <cell r="J24">
            <v>10.5</v>
          </cell>
          <cell r="K24">
            <v>6</v>
          </cell>
          <cell r="L24">
            <v>3</v>
          </cell>
          <cell r="M24">
            <v>0</v>
          </cell>
          <cell r="N24" t="str">
            <v/>
          </cell>
          <cell r="P24" t="str">
            <v>e</v>
          </cell>
        </row>
        <row r="25">
          <cell r="C25" t="str">
            <v>22 M:E-Yes-No</v>
          </cell>
          <cell r="D25" t="str">
            <v>x</v>
          </cell>
          <cell r="E25" t="str">
            <v>x</v>
          </cell>
          <cell r="F25"/>
          <cell r="G25" t="str">
            <v>x</v>
          </cell>
          <cell r="H25"/>
          <cell r="J25">
            <v>10.5</v>
          </cell>
          <cell r="K25">
            <v>6</v>
          </cell>
          <cell r="L25" t="str">
            <v/>
          </cell>
          <cell r="M25">
            <v>0</v>
          </cell>
          <cell r="N25" t="str">
            <v/>
          </cell>
          <cell r="P25" t="str">
            <v>f</v>
          </cell>
        </row>
        <row r="26">
          <cell r="D26"/>
          <cell r="E26" t="str">
            <v>x</v>
          </cell>
          <cell r="F26" t="str">
            <v>x</v>
          </cell>
          <cell r="G26" t="str">
            <v>x</v>
          </cell>
          <cell r="J26" t="str">
            <v/>
          </cell>
          <cell r="K26">
            <v>6</v>
          </cell>
          <cell r="L26">
            <v>3</v>
          </cell>
          <cell r="M26">
            <v>0</v>
          </cell>
          <cell r="N26" t="str">
            <v/>
          </cell>
          <cell r="P26" t="str">
            <v>g</v>
          </cell>
        </row>
        <row r="27">
          <cell r="C27" t="str">
            <v>24 M:Yes-No</v>
          </cell>
          <cell r="D27"/>
          <cell r="E27" t="str">
            <v>x</v>
          </cell>
          <cell r="F27"/>
          <cell r="G27" t="str">
            <v>x</v>
          </cell>
          <cell r="J27" t="str">
            <v/>
          </cell>
          <cell r="K27">
            <v>6</v>
          </cell>
          <cell r="L27" t="str">
            <v/>
          </cell>
          <cell r="M27">
            <v>0</v>
          </cell>
          <cell r="N27" t="str">
            <v/>
          </cell>
          <cell r="P27" t="str">
            <v>h</v>
          </cell>
        </row>
        <row r="28">
          <cell r="D28" t="str">
            <v>x</v>
          </cell>
          <cell r="E28" t="str">
            <v>x</v>
          </cell>
          <cell r="F28" t="str">
            <v>x</v>
          </cell>
          <cell r="G28" t="str">
            <v>x</v>
          </cell>
          <cell r="H28" t="str">
            <v>x</v>
          </cell>
          <cell r="J28">
            <v>6.5</v>
          </cell>
          <cell r="K28">
            <v>2</v>
          </cell>
          <cell r="L28">
            <v>1</v>
          </cell>
          <cell r="M28">
            <v>0</v>
          </cell>
          <cell r="N28">
            <v>0</v>
          </cell>
          <cell r="P28" t="str">
            <v>a</v>
          </cell>
        </row>
        <row r="29">
          <cell r="C29" t="str">
            <v>26 L:E-Yes-No-NA</v>
          </cell>
          <cell r="D29" t="str">
            <v>x</v>
          </cell>
          <cell r="E29" t="str">
            <v>x</v>
          </cell>
          <cell r="F29"/>
          <cell r="G29" t="str">
            <v>x</v>
          </cell>
          <cell r="H29" t="str">
            <v>x</v>
          </cell>
          <cell r="J29">
            <v>6.5</v>
          </cell>
          <cell r="K29">
            <v>2</v>
          </cell>
          <cell r="L29" t="str">
            <v/>
          </cell>
          <cell r="M29">
            <v>0</v>
          </cell>
          <cell r="N29">
            <v>0</v>
          </cell>
          <cell r="P29" t="str">
            <v>b</v>
          </cell>
        </row>
        <row r="30">
          <cell r="D30"/>
          <cell r="E30" t="str">
            <v>x</v>
          </cell>
          <cell r="F30" t="str">
            <v>x</v>
          </cell>
          <cell r="G30" t="str">
            <v>x</v>
          </cell>
          <cell r="H30" t="str">
            <v>x</v>
          </cell>
          <cell r="J30" t="str">
            <v/>
          </cell>
          <cell r="K30">
            <v>2</v>
          </cell>
          <cell r="L30">
            <v>1</v>
          </cell>
          <cell r="M30">
            <v>0</v>
          </cell>
          <cell r="N30">
            <v>0</v>
          </cell>
          <cell r="P30" t="str">
            <v>c</v>
          </cell>
        </row>
        <row r="31">
          <cell r="C31" t="str">
            <v>28 L:Yes-No-NA</v>
          </cell>
          <cell r="D31"/>
          <cell r="E31" t="str">
            <v>x</v>
          </cell>
          <cell r="F31"/>
          <cell r="G31" t="str">
            <v>x</v>
          </cell>
          <cell r="H31" t="str">
            <v>x</v>
          </cell>
          <cell r="J31" t="str">
            <v/>
          </cell>
          <cell r="K31">
            <v>2</v>
          </cell>
          <cell r="L31" t="str">
            <v/>
          </cell>
          <cell r="M31">
            <v>0</v>
          </cell>
          <cell r="N31">
            <v>0</v>
          </cell>
          <cell r="P31" t="str">
            <v>d</v>
          </cell>
        </row>
        <row r="32">
          <cell r="D32" t="str">
            <v>x</v>
          </cell>
          <cell r="E32" t="str">
            <v>x</v>
          </cell>
          <cell r="F32" t="str">
            <v>x</v>
          </cell>
          <cell r="G32" t="str">
            <v>x</v>
          </cell>
          <cell r="J32">
            <v>6.5</v>
          </cell>
          <cell r="K32">
            <v>2</v>
          </cell>
          <cell r="L32">
            <v>1</v>
          </cell>
          <cell r="M32">
            <v>0</v>
          </cell>
          <cell r="N32" t="str">
            <v/>
          </cell>
          <cell r="P32" t="str">
            <v>e</v>
          </cell>
        </row>
        <row r="33">
          <cell r="C33" t="str">
            <v>30 L:E-Yes-No</v>
          </cell>
          <cell r="D33" t="str">
            <v>x</v>
          </cell>
          <cell r="E33" t="str">
            <v>x</v>
          </cell>
          <cell r="F33"/>
          <cell r="G33" t="str">
            <v>x</v>
          </cell>
          <cell r="H33"/>
          <cell r="J33">
            <v>6.5</v>
          </cell>
          <cell r="K33">
            <v>2</v>
          </cell>
          <cell r="L33" t="str">
            <v/>
          </cell>
          <cell r="M33">
            <v>0</v>
          </cell>
          <cell r="N33" t="str">
            <v/>
          </cell>
          <cell r="P33" t="str">
            <v>f</v>
          </cell>
        </row>
        <row r="34">
          <cell r="D34"/>
          <cell r="E34" t="str">
            <v>x</v>
          </cell>
          <cell r="F34" t="str">
            <v>x</v>
          </cell>
          <cell r="G34" t="str">
            <v>x</v>
          </cell>
          <cell r="J34" t="str">
            <v/>
          </cell>
          <cell r="K34">
            <v>2</v>
          </cell>
          <cell r="L34">
            <v>1</v>
          </cell>
          <cell r="M34">
            <v>0</v>
          </cell>
          <cell r="N34" t="str">
            <v/>
          </cell>
          <cell r="P34" t="str">
            <v>g</v>
          </cell>
        </row>
        <row r="35">
          <cell r="C35" t="str">
            <v>32 L:Yes-No</v>
          </cell>
          <cell r="D35"/>
          <cell r="E35" t="str">
            <v>x</v>
          </cell>
          <cell r="F35"/>
          <cell r="G35" t="str">
            <v>x</v>
          </cell>
          <cell r="J35" t="str">
            <v/>
          </cell>
          <cell r="K35">
            <v>2</v>
          </cell>
          <cell r="L35" t="str">
            <v/>
          </cell>
          <cell r="M35">
            <v>0</v>
          </cell>
          <cell r="N35" t="str">
            <v/>
          </cell>
          <cell r="P35" t="str">
            <v>h</v>
          </cell>
        </row>
        <row r="36">
          <cell r="C36" t="str">
            <v>33 I:Yes-No-NA</v>
          </cell>
          <cell r="D36"/>
          <cell r="E36" t="str">
            <v>x</v>
          </cell>
          <cell r="F36"/>
          <cell r="G36" t="str">
            <v>x</v>
          </cell>
          <cell r="H36" t="str">
            <v>x</v>
          </cell>
          <cell r="J36" t="str">
            <v/>
          </cell>
          <cell r="K36">
            <v>0</v>
          </cell>
          <cell r="L36" t="str">
            <v/>
          </cell>
          <cell r="M36">
            <v>0</v>
          </cell>
          <cell r="N36">
            <v>0</v>
          </cell>
          <cell r="P36" t="str">
            <v>d</v>
          </cell>
        </row>
        <row r="37">
          <cell r="C37" t="str">
            <v>34 I:Yes-No</v>
          </cell>
          <cell r="D37"/>
          <cell r="E37" t="str">
            <v>x</v>
          </cell>
          <cell r="F37"/>
          <cell r="G37" t="str">
            <v>x</v>
          </cell>
          <cell r="H37"/>
          <cell r="J37" t="str">
            <v/>
          </cell>
          <cell r="K37">
            <v>0</v>
          </cell>
          <cell r="L37" t="str">
            <v/>
          </cell>
          <cell r="M37">
            <v>0</v>
          </cell>
          <cell r="N37" t="str">
            <v/>
          </cell>
          <cell r="P37" t="str">
            <v>h</v>
          </cell>
        </row>
        <row r="38">
          <cell r="C38" t="str">
            <v>35 Z:Yes-No</v>
          </cell>
          <cell r="E38" t="str">
            <v>x</v>
          </cell>
          <cell r="G38" t="str">
            <v>x</v>
          </cell>
          <cell r="J38" t="str">
            <v/>
          </cell>
          <cell r="K38" t="str">
            <v>Zero</v>
          </cell>
          <cell r="L38" t="str">
            <v/>
          </cell>
          <cell r="M38">
            <v>0</v>
          </cell>
          <cell r="N38" t="str">
            <v/>
          </cell>
          <cell r="P38" t="str">
            <v>z</v>
          </cell>
        </row>
        <row r="39">
          <cell r="C39" t="str">
            <v>36 Text/Num</v>
          </cell>
          <cell r="E39"/>
          <cell r="G39"/>
          <cell r="J39" t="str">
            <v/>
          </cell>
          <cell r="K39">
            <v>0</v>
          </cell>
          <cell r="L39" t="str">
            <v/>
          </cell>
          <cell r="M39" t="str">
            <v/>
          </cell>
          <cell r="N39" t="str">
            <v/>
          </cell>
          <cell r="P39" t="str">
            <v>h</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ina"/>
      <sheetName val="Renata"/>
      <sheetName val="Elena"/>
      <sheetName val="Jūratė"/>
      <sheetName val="Rūta"/>
      <sheetName val="Jolanta"/>
      <sheetName val="Jurgita"/>
      <sheetName val="Rezultatai"/>
      <sheetName val="Sheet1"/>
      <sheetName val="FBOFF"/>
      <sheetName val="Form"/>
      <sheetName val="Param"/>
      <sheetName val="AnsD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3 01 el.paštas"/>
      <sheetName val="2023 01 live chat"/>
      <sheetName val="2023 01 skambučiai"/>
      <sheetName val="2023 02 el.paštas"/>
      <sheetName val="2023 02 live chat"/>
      <sheetName val="2023 02 skambučiai"/>
      <sheetName val="2023 03 el.paštas"/>
      <sheetName val="2023 03 live chat"/>
      <sheetName val="2023 03 skambučiai"/>
      <sheetName val="Šablonas"/>
      <sheetName val="2023 04 skambučiai"/>
      <sheetName val="2023 04 live chat"/>
      <sheetName val="2023 04 el.paštas"/>
      <sheetName val="2023 05 skambučiai"/>
      <sheetName val="2023 05 live chat"/>
      <sheetName val="2023 05 el.paštas"/>
      <sheetName val="atsakymai"/>
      <sheetName val="2023 06 skambučiai"/>
      <sheetName val="2023 06 live chat"/>
      <sheetName val="2023 06  el.paštas"/>
      <sheetName val="2023 07 skambučiai"/>
      <sheetName val="2023 07 live chat"/>
      <sheetName val="2023 07 el.paštas"/>
      <sheetName val="2023 08 skambučiai"/>
      <sheetName val="2023 el.paštas"/>
      <sheetName val="2023 08 live chat"/>
      <sheetName val="2023 09 skambučiai"/>
      <sheetName val="2023 09 el.paštas"/>
      <sheetName val="2023 09 live chat"/>
      <sheetName val="2023 10 skambučiai"/>
      <sheetName val="2023 10 el.paštas"/>
      <sheetName val="2023 10 live chat"/>
      <sheetName val="2023 11 skambučiai"/>
      <sheetName val="2023 11 el.paštas"/>
      <sheetName val="2023 11 live chat"/>
      <sheetName val="2023 12 live chat"/>
      <sheetName val="2023 12 el.paštas"/>
      <sheetName val="2023 12 skambučiai"/>
      <sheetName val="FBOFF"/>
      <sheetName val="Form"/>
      <sheetName val="Param"/>
      <sheetName val="AnsD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Reflection">
      <a:fillStyleLst>
        <a:solidFill>
          <a:schemeClr val="phClr"/>
        </a:solidFill>
        <a:gradFill rotWithShape="1">
          <a:gsLst>
            <a:gs pos="0">
              <a:schemeClr val="phClr">
                <a:tint val="50000"/>
                <a:alpha val="100000"/>
                <a:satMod val="140000"/>
                <a:lumMod val="105000"/>
              </a:schemeClr>
            </a:gs>
            <a:gs pos="41000">
              <a:schemeClr val="phClr">
                <a:tint val="57000"/>
                <a:satMod val="160000"/>
                <a:lumMod val="99000"/>
              </a:schemeClr>
            </a:gs>
            <a:gs pos="100000">
              <a:schemeClr val="phClr">
                <a:tint val="80000"/>
                <a:satMod val="180000"/>
                <a:lumMod val="104000"/>
              </a:schemeClr>
            </a:gs>
          </a:gsLst>
          <a:lin ang="5400000" scaled="1"/>
        </a:gradFill>
        <a:gradFill rotWithShape="1">
          <a:gsLst>
            <a:gs pos="0">
              <a:schemeClr val="phClr">
                <a:tint val="97000"/>
                <a:satMod val="115000"/>
                <a:lumMod val="114000"/>
              </a:schemeClr>
            </a:gs>
            <a:gs pos="60000">
              <a:schemeClr val="phClr">
                <a:tint val="100000"/>
                <a:shade val="96000"/>
                <a:satMod val="100000"/>
                <a:lumMod val="108000"/>
              </a:schemeClr>
            </a:gs>
            <a:gs pos="100000">
              <a:schemeClr val="phClr">
                <a:shade val="91000"/>
                <a:satMod val="100000"/>
              </a:schemeClr>
            </a:gs>
          </a:gsLst>
          <a:lin ang="5400000" scaled="0"/>
        </a:gradFill>
      </a:fillStyleLst>
      <a:lnStyleLst>
        <a:ln w="12700" cap="flat" cmpd="sng" algn="ctr">
          <a:solidFill>
            <a:schemeClr val="phClr"/>
          </a:solidFill>
          <a:prstDash val="solid"/>
        </a:ln>
        <a:ln w="19050" cap="flat" cmpd="sng" algn="ctr">
          <a:solidFill>
            <a:schemeClr val="phClr"/>
          </a:solidFill>
          <a:prstDash val="solid"/>
        </a:ln>
        <a:ln w="28575" cap="flat" cmpd="sng" algn="ctr">
          <a:solidFill>
            <a:schemeClr val="phClr"/>
          </a:solidFill>
          <a:prstDash val="solid"/>
        </a:ln>
      </a:lnStyleLst>
      <a:effectStyleLst>
        <a:effectStyle>
          <a:effectLst>
            <a:outerShdw blurRad="38100" dist="25400" dir="5400000" rotWithShape="0">
              <a:srgbClr val="000000">
                <a:alpha val="28000"/>
              </a:srgbClr>
            </a:outerShdw>
          </a:effectLst>
        </a:effectStyle>
        <a:effectStyle>
          <a:effectLst>
            <a:outerShdw blurRad="50800" dist="31750" dir="5400000" sy="98000" rotWithShape="0">
              <a:srgbClr val="000000">
                <a:alpha val="47000"/>
              </a:srgbClr>
            </a:outerShdw>
          </a:effectLst>
          <a:scene3d>
            <a:camera prst="orthographicFront">
              <a:rot lat="0" lon="0" rev="0"/>
            </a:camera>
            <a:lightRig rig="twoPt" dir="t">
              <a:rot lat="0" lon="0" rev="4800000"/>
            </a:lightRig>
          </a:scene3d>
          <a:sp3d prstMaterial="matte">
            <a:bevelT w="25400" h="44450"/>
          </a:sp3d>
        </a:effectStyle>
        <a:effectStyle>
          <a:effectLst>
            <a:reflection blurRad="25400" stA="32000" endPos="28000" dist="8889" dir="5400000" sy="-100000" rotWithShape="0"/>
          </a:effectLst>
          <a:scene3d>
            <a:camera prst="orthographicFront">
              <a:rot lat="0" lon="0" rev="0"/>
            </a:camera>
            <a:lightRig rig="threePt" dir="t">
              <a:rot lat="0" lon="0" rev="4800000"/>
            </a:lightRig>
          </a:scene3d>
          <a:sp3d>
            <a:bevelT w="508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A0B1-6903-48F7-803E-F328D2DD8B9F}">
  <sheetPr>
    <tabColor theme="3" tint="0.79998168889431442"/>
  </sheetPr>
  <dimension ref="A1:BK999"/>
  <sheetViews>
    <sheetView zoomScaleNormal="100" workbookViewId="0">
      <pane xSplit="4" ySplit="9" topLeftCell="Q18" activePane="bottomRight" state="frozen"/>
      <selection pane="topRight" activeCell="E1" sqref="E1"/>
      <selection pane="bottomLeft" activeCell="A10" sqref="A10"/>
      <selection pane="bottomRight" activeCell="S20" sqref="S20"/>
    </sheetView>
  </sheetViews>
  <sheetFormatPr defaultColWidth="14.44140625" defaultRowHeight="14.4" x14ac:dyDescent="0.3"/>
  <cols>
    <col min="1" max="1" width="9.77734375" style="9" customWidth="1"/>
    <col min="2" max="2" width="55" style="85" customWidth="1"/>
    <col min="3" max="3" width="27.21875" style="9" customWidth="1"/>
    <col min="4" max="4" width="7.77734375" style="9" customWidth="1"/>
    <col min="5" max="5" width="27.109375" style="9" customWidth="1"/>
    <col min="6" max="6" width="27" style="9" customWidth="1"/>
    <col min="7" max="7" width="26" style="9" customWidth="1"/>
    <col min="8" max="8" width="27.88671875" style="9" customWidth="1"/>
    <col min="9" max="9" width="24.44140625" style="9" customWidth="1"/>
    <col min="10" max="10" width="25.21875" style="9" customWidth="1"/>
    <col min="11" max="11" width="27.109375" style="9" customWidth="1"/>
    <col min="12" max="12" width="23.33203125" style="9" customWidth="1"/>
    <col min="13" max="13" width="21.88671875" style="9" customWidth="1"/>
    <col min="14" max="14" width="23.6640625" style="9" customWidth="1"/>
    <col min="15" max="15" width="24.44140625" style="9" customWidth="1"/>
    <col min="16" max="16" width="21.88671875" style="9" customWidth="1"/>
    <col min="17" max="18" width="23" style="9" customWidth="1"/>
    <col min="19" max="19" width="25.109375" style="9" customWidth="1"/>
    <col min="20" max="20" width="22.21875" style="9" customWidth="1"/>
    <col min="21" max="21" width="20.88671875" style="9" customWidth="1"/>
    <col min="22" max="22" width="23.33203125" style="9" customWidth="1"/>
    <col min="23" max="23" width="23" style="9" customWidth="1"/>
    <col min="24" max="24" width="23.6640625" style="9" customWidth="1"/>
    <col min="25" max="25" width="12.77734375" style="9" customWidth="1"/>
    <col min="26" max="26" width="32.88671875" style="9" customWidth="1"/>
    <col min="27" max="27" width="9.109375" style="9" customWidth="1"/>
    <col min="28" max="16384" width="14.44140625" style="9"/>
  </cols>
  <sheetData>
    <row r="1" spans="1:61" ht="12.75" customHeight="1" thickBot="1" x14ac:dyDescent="0.35">
      <c r="A1" s="275" t="s">
        <v>0</v>
      </c>
      <c r="B1" s="276"/>
      <c r="C1" s="281" t="s">
        <v>1</v>
      </c>
      <c r="D1" s="282"/>
      <c r="E1" s="2">
        <v>1</v>
      </c>
      <c r="F1" s="3">
        <v>2</v>
      </c>
      <c r="G1" s="3">
        <v>3</v>
      </c>
      <c r="H1" s="3">
        <v>4</v>
      </c>
      <c r="I1" s="3">
        <v>5</v>
      </c>
      <c r="J1" s="3">
        <v>6</v>
      </c>
      <c r="K1" s="3">
        <v>7</v>
      </c>
      <c r="L1" s="3">
        <v>8</v>
      </c>
      <c r="M1" s="3">
        <v>9</v>
      </c>
      <c r="N1" s="4">
        <v>10</v>
      </c>
      <c r="O1" s="4">
        <v>11</v>
      </c>
      <c r="P1" s="4">
        <v>12</v>
      </c>
      <c r="Q1" s="4">
        <v>13</v>
      </c>
      <c r="R1" s="4">
        <v>14</v>
      </c>
      <c r="S1" s="4">
        <v>15</v>
      </c>
      <c r="T1" s="4">
        <v>16</v>
      </c>
      <c r="U1" s="4">
        <v>17</v>
      </c>
      <c r="V1" s="4">
        <v>18</v>
      </c>
      <c r="W1" s="4">
        <v>19</v>
      </c>
      <c r="X1" s="5">
        <v>20</v>
      </c>
      <c r="Y1" s="6" t="s">
        <v>2</v>
      </c>
      <c r="Z1" s="7"/>
      <c r="AA1" s="8"/>
    </row>
    <row r="2" spans="1:61" ht="12" customHeight="1" x14ac:dyDescent="0.3">
      <c r="A2" s="277"/>
      <c r="B2" s="278"/>
      <c r="C2" s="283" t="s">
        <v>3</v>
      </c>
      <c r="D2" s="284"/>
      <c r="E2" s="10"/>
      <c r="F2" s="11"/>
      <c r="G2" s="11"/>
      <c r="H2" s="11"/>
      <c r="I2" s="11"/>
      <c r="J2" s="11"/>
      <c r="K2" s="11"/>
      <c r="L2" s="11"/>
      <c r="M2" s="11"/>
      <c r="N2" s="11"/>
      <c r="O2" s="11"/>
      <c r="P2" s="11"/>
      <c r="Q2" s="11"/>
      <c r="R2" s="11"/>
      <c r="S2" s="10"/>
      <c r="T2" s="10"/>
      <c r="U2" s="10"/>
      <c r="V2" s="10"/>
      <c r="W2" s="10"/>
      <c r="X2" s="10"/>
      <c r="Y2" s="12"/>
      <c r="Z2" s="7"/>
      <c r="AA2" s="8"/>
    </row>
    <row r="3" spans="1:61" ht="12" customHeight="1" x14ac:dyDescent="0.3">
      <c r="A3" s="277"/>
      <c r="B3" s="278"/>
      <c r="C3" s="285" t="s">
        <v>4</v>
      </c>
      <c r="D3" s="286"/>
      <c r="E3" s="189" t="s">
        <v>59</v>
      </c>
      <c r="F3" s="13" t="s">
        <v>60</v>
      </c>
      <c r="G3" s="13" t="s">
        <v>61</v>
      </c>
      <c r="H3" s="13" t="s">
        <v>62</v>
      </c>
      <c r="I3" s="13" t="s">
        <v>63</v>
      </c>
      <c r="J3" s="13" t="s">
        <v>64</v>
      </c>
      <c r="K3" s="13" t="s">
        <v>65</v>
      </c>
      <c r="L3" s="13" t="s">
        <v>66</v>
      </c>
      <c r="M3" s="13" t="s">
        <v>67</v>
      </c>
      <c r="N3" s="13" t="s">
        <v>68</v>
      </c>
      <c r="O3" s="13" t="s">
        <v>69</v>
      </c>
      <c r="P3" s="13" t="s">
        <v>70</v>
      </c>
      <c r="Q3" s="13" t="s">
        <v>71</v>
      </c>
      <c r="R3" s="13" t="s">
        <v>72</v>
      </c>
      <c r="S3" s="14" t="s">
        <v>73</v>
      </c>
      <c r="T3" s="14" t="s">
        <v>74</v>
      </c>
      <c r="U3" s="15" t="s">
        <v>75</v>
      </c>
      <c r="V3" s="14" t="s">
        <v>76</v>
      </c>
      <c r="W3" s="14" t="s">
        <v>77</v>
      </c>
      <c r="X3" s="14" t="s">
        <v>78</v>
      </c>
      <c r="Y3" s="16"/>
      <c r="Z3" s="7"/>
      <c r="AA3" s="8"/>
    </row>
    <row r="4" spans="1:61" ht="12" customHeight="1" x14ac:dyDescent="0.3">
      <c r="A4" s="277"/>
      <c r="B4" s="278"/>
      <c r="C4" s="285" t="s">
        <v>5</v>
      </c>
      <c r="D4" s="286"/>
      <c r="E4" s="11" t="s">
        <v>79</v>
      </c>
      <c r="F4" s="13" t="s">
        <v>80</v>
      </c>
      <c r="G4" s="13" t="s">
        <v>81</v>
      </c>
      <c r="H4" s="14" t="s">
        <v>82</v>
      </c>
      <c r="I4" s="17" t="s">
        <v>83</v>
      </c>
      <c r="J4" s="13" t="s">
        <v>84</v>
      </c>
      <c r="K4" s="18" t="s">
        <v>84</v>
      </c>
      <c r="L4" s="14" t="s">
        <v>85</v>
      </c>
      <c r="M4" s="14" t="s">
        <v>81</v>
      </c>
      <c r="N4" s="14" t="s">
        <v>86</v>
      </c>
      <c r="O4" s="14" t="s">
        <v>86</v>
      </c>
      <c r="P4" s="13" t="s">
        <v>87</v>
      </c>
      <c r="Q4" s="17" t="s">
        <v>88</v>
      </c>
      <c r="R4" s="13" t="s">
        <v>82</v>
      </c>
      <c r="S4" s="17" t="s">
        <v>89</v>
      </c>
      <c r="T4" s="14" t="s">
        <v>90</v>
      </c>
      <c r="U4" s="20" t="s">
        <v>84</v>
      </c>
      <c r="V4" s="14" t="s">
        <v>91</v>
      </c>
      <c r="W4" s="17" t="s">
        <v>92</v>
      </c>
      <c r="X4" s="17"/>
      <c r="Y4" s="16"/>
      <c r="Z4" s="21"/>
      <c r="AA4" s="22"/>
    </row>
    <row r="5" spans="1:61" ht="12" customHeight="1" x14ac:dyDescent="0.3">
      <c r="A5" s="277"/>
      <c r="B5" s="278"/>
      <c r="C5" s="263" t="s">
        <v>6</v>
      </c>
      <c r="D5" s="264"/>
      <c r="E5" s="23" t="str">
        <f>IF(E6="TAIP","-",IF(COUNTIF(E14:E23,"Ne")&gt;=2,"TAIP","-"))</f>
        <v>-</v>
      </c>
      <c r="F5" s="24" t="str">
        <f>IF(F6="TAIP","-",IF(COUNTIF(F14:F23,"Ne")&gt;=2,"TAIP","-"))</f>
        <v>-</v>
      </c>
      <c r="G5" s="24" t="str">
        <f>IF(G6="TAIP","-",IF(COUNTIF(G14:G23,"Ne")&gt;=2,"TAIP","-"))</f>
        <v>-</v>
      </c>
      <c r="H5" s="24" t="str">
        <f t="shared" ref="H5:X5" si="0">IF(H6="TAIP","-",IF(COUNTIF(H14:H23,"Ne")&gt;=2,"TAIP","-"))</f>
        <v>-</v>
      </c>
      <c r="I5" s="24" t="str">
        <f t="shared" si="0"/>
        <v>-</v>
      </c>
      <c r="J5" s="24" t="str">
        <f t="shared" si="0"/>
        <v>-</v>
      </c>
      <c r="K5" s="24" t="str">
        <f t="shared" si="0"/>
        <v>-</v>
      </c>
      <c r="L5" s="24" t="str">
        <f t="shared" si="0"/>
        <v>TAIP</v>
      </c>
      <c r="M5" s="24" t="str">
        <f t="shared" si="0"/>
        <v>-</v>
      </c>
      <c r="N5" s="24" t="str">
        <f t="shared" si="0"/>
        <v>-</v>
      </c>
      <c r="O5" s="24" t="str">
        <f t="shared" si="0"/>
        <v>-</v>
      </c>
      <c r="P5" s="24" t="str">
        <f t="shared" si="0"/>
        <v>-</v>
      </c>
      <c r="Q5" s="24" t="str">
        <f t="shared" si="0"/>
        <v>-</v>
      </c>
      <c r="R5" s="24" t="str">
        <f t="shared" si="0"/>
        <v>-</v>
      </c>
      <c r="S5" s="24" t="str">
        <f t="shared" si="0"/>
        <v>-</v>
      </c>
      <c r="T5" s="24" t="str">
        <f t="shared" si="0"/>
        <v>-</v>
      </c>
      <c r="U5" s="24" t="str">
        <f t="shared" si="0"/>
        <v>-</v>
      </c>
      <c r="V5" s="24" t="str">
        <f t="shared" si="0"/>
        <v>-</v>
      </c>
      <c r="W5" s="24" t="str">
        <f t="shared" si="0"/>
        <v>-</v>
      </c>
      <c r="X5" s="24" t="str">
        <f t="shared" si="0"/>
        <v>-</v>
      </c>
      <c r="Y5" s="26">
        <f t="shared" ref="Y5:Y7" si="1">COUNTIF(E5:X5,"TAIP")</f>
        <v>1</v>
      </c>
      <c r="Z5" s="261" t="s">
        <v>6</v>
      </c>
      <c r="AA5" s="262"/>
    </row>
    <row r="6" spans="1:61" ht="12.75" customHeight="1" x14ac:dyDescent="0.3">
      <c r="A6" s="277"/>
      <c r="B6" s="278"/>
      <c r="C6" s="263" t="s">
        <v>7</v>
      </c>
      <c r="D6" s="264"/>
      <c r="E6" s="27" t="str">
        <f t="shared" ref="E6:X6" si="2">IF((OR(E19="Ne",E26="Ne",E27="Ne")),"TAIP","-")</f>
        <v>-</v>
      </c>
      <c r="F6" s="28" t="str">
        <f t="shared" si="2"/>
        <v>-</v>
      </c>
      <c r="G6" s="28" t="str">
        <f t="shared" si="2"/>
        <v>-</v>
      </c>
      <c r="H6" s="28" t="str">
        <f t="shared" si="2"/>
        <v>-</v>
      </c>
      <c r="I6" s="28" t="str">
        <f t="shared" si="2"/>
        <v>-</v>
      </c>
      <c r="J6" s="28" t="str">
        <f t="shared" si="2"/>
        <v>-</v>
      </c>
      <c r="K6" s="28" t="str">
        <f t="shared" si="2"/>
        <v>-</v>
      </c>
      <c r="L6" s="28" t="str">
        <f t="shared" si="2"/>
        <v>-</v>
      </c>
      <c r="M6" s="28" t="str">
        <f t="shared" si="2"/>
        <v>-</v>
      </c>
      <c r="N6" s="28" t="str">
        <f t="shared" si="2"/>
        <v>-</v>
      </c>
      <c r="O6" s="28" t="str">
        <f t="shared" si="2"/>
        <v>-</v>
      </c>
      <c r="P6" s="28" t="str">
        <f t="shared" si="2"/>
        <v>-</v>
      </c>
      <c r="Q6" s="28" t="str">
        <f t="shared" si="2"/>
        <v>-</v>
      </c>
      <c r="R6" s="28" t="str">
        <f t="shared" si="2"/>
        <v>-</v>
      </c>
      <c r="S6" s="28" t="str">
        <f t="shared" si="2"/>
        <v>-</v>
      </c>
      <c r="T6" s="28" t="str">
        <f t="shared" si="2"/>
        <v>-</v>
      </c>
      <c r="U6" s="28" t="str">
        <f t="shared" si="2"/>
        <v>-</v>
      </c>
      <c r="V6" s="28" t="str">
        <f t="shared" si="2"/>
        <v>-</v>
      </c>
      <c r="W6" s="28" t="str">
        <f t="shared" si="2"/>
        <v>TAIP</v>
      </c>
      <c r="X6" s="29" t="str">
        <f t="shared" si="2"/>
        <v>-</v>
      </c>
      <c r="Y6" s="30">
        <f t="shared" si="1"/>
        <v>1</v>
      </c>
      <c r="Z6" s="261" t="s">
        <v>7</v>
      </c>
      <c r="AA6" s="262"/>
    </row>
    <row r="7" spans="1:61" ht="12.75" customHeight="1" x14ac:dyDescent="0.3">
      <c r="A7" s="277"/>
      <c r="B7" s="278"/>
      <c r="C7" s="118" t="s">
        <v>8</v>
      </c>
      <c r="D7" s="119"/>
      <c r="E7" s="32" t="str">
        <f t="shared" ref="E7:X7" si="3">IF(OR(E6="TAIP",E5="TAIP"),"TAIP",IF(E8="Skaičiuojama","-",IF(E8&lt;80%,"TAIP","NE")))</f>
        <v>NE</v>
      </c>
      <c r="F7" s="32" t="str">
        <f t="shared" si="3"/>
        <v>NE</v>
      </c>
      <c r="G7" s="32" t="str">
        <f t="shared" si="3"/>
        <v>NE</v>
      </c>
      <c r="H7" s="32" t="str">
        <f t="shared" si="3"/>
        <v>NE</v>
      </c>
      <c r="I7" s="32" t="str">
        <f t="shared" si="3"/>
        <v>NE</v>
      </c>
      <c r="J7" s="32" t="str">
        <f t="shared" si="3"/>
        <v>NE</v>
      </c>
      <c r="K7" s="32" t="str">
        <f t="shared" si="3"/>
        <v>NE</v>
      </c>
      <c r="L7" s="32" t="str">
        <f t="shared" si="3"/>
        <v>TAIP</v>
      </c>
      <c r="M7" s="32" t="str">
        <f t="shared" si="3"/>
        <v>NE</v>
      </c>
      <c r="N7" s="32" t="str">
        <f t="shared" si="3"/>
        <v>NE</v>
      </c>
      <c r="O7" s="32" t="str">
        <f t="shared" si="3"/>
        <v>NE</v>
      </c>
      <c r="P7" s="32" t="str">
        <f t="shared" si="3"/>
        <v>NE</v>
      </c>
      <c r="Q7" s="32" t="str">
        <f t="shared" si="3"/>
        <v>NE</v>
      </c>
      <c r="R7" s="32" t="str">
        <f t="shared" si="3"/>
        <v>NE</v>
      </c>
      <c r="S7" s="32" t="str">
        <f t="shared" si="3"/>
        <v>NE</v>
      </c>
      <c r="T7" s="32" t="str">
        <f t="shared" si="3"/>
        <v>NE</v>
      </c>
      <c r="U7" s="32" t="str">
        <f t="shared" si="3"/>
        <v>NE</v>
      </c>
      <c r="V7" s="32" t="str">
        <f t="shared" si="3"/>
        <v>NE</v>
      </c>
      <c r="W7" s="32" t="str">
        <f t="shared" si="3"/>
        <v>TAIP</v>
      </c>
      <c r="X7" s="32" t="str">
        <f t="shared" si="3"/>
        <v>NE</v>
      </c>
      <c r="Y7" s="33">
        <f t="shared" si="1"/>
        <v>2</v>
      </c>
      <c r="Z7" s="34" t="s">
        <v>8</v>
      </c>
      <c r="AA7" s="31"/>
    </row>
    <row r="8" spans="1:61" ht="21" customHeight="1" thickBot="1" x14ac:dyDescent="0.35">
      <c r="A8" s="279"/>
      <c r="B8" s="280"/>
      <c r="C8" s="265" t="s">
        <v>9</v>
      </c>
      <c r="D8" s="266"/>
      <c r="E8" s="35">
        <f t="shared" ref="E8:X8" si="4">IF(COUNTIF(E11:E27,"-")&gt;0,"Skaičiuojama",IF(OR(E6="TAIP",E5="TAIP"),"0",SUM(IF(E11="Taip",2.5,0),IF(E12="Taip",7.5,0),IF(E13="Taip",5,0),IF(E14="Taip",5,0),IF(E15="Taip",5,0),IF(E17="Taip",5,0),IF(E18="Taip",5,0),IF(E19="Taip",10,0),IF(E20="Taip",5,0),IF(E22="Taip",5,0),IF(E23="Taip",15,0),IF(E24="Taip",5,0),IF(E26="Taip",12.5,0),IF(E27="Taip",12.5,0)))/100)</f>
        <v>0.95</v>
      </c>
      <c r="F8" s="35">
        <f t="shared" si="4"/>
        <v>0.95</v>
      </c>
      <c r="G8" s="35">
        <f t="shared" si="4"/>
        <v>0.95</v>
      </c>
      <c r="H8" s="35">
        <f t="shared" si="4"/>
        <v>0.95</v>
      </c>
      <c r="I8" s="35">
        <f t="shared" si="4"/>
        <v>0.95</v>
      </c>
      <c r="J8" s="35">
        <f t="shared" si="4"/>
        <v>1</v>
      </c>
      <c r="K8" s="35">
        <f t="shared" si="4"/>
        <v>0.95</v>
      </c>
      <c r="L8" s="35">
        <f t="shared" si="4"/>
        <v>0</v>
      </c>
      <c r="M8" s="35">
        <f t="shared" si="4"/>
        <v>0.95</v>
      </c>
      <c r="N8" s="35">
        <f t="shared" si="4"/>
        <v>0.9</v>
      </c>
      <c r="O8" s="35">
        <f t="shared" si="4"/>
        <v>0.95</v>
      </c>
      <c r="P8" s="35">
        <f t="shared" si="4"/>
        <v>0.95</v>
      </c>
      <c r="Q8" s="35">
        <f t="shared" si="4"/>
        <v>0.875</v>
      </c>
      <c r="R8" s="35">
        <f t="shared" si="4"/>
        <v>0.85</v>
      </c>
      <c r="S8" s="35">
        <f t="shared" si="4"/>
        <v>0.85</v>
      </c>
      <c r="T8" s="35">
        <f t="shared" si="4"/>
        <v>1</v>
      </c>
      <c r="U8" s="35">
        <f t="shared" si="4"/>
        <v>0.95</v>
      </c>
      <c r="V8" s="35">
        <f t="shared" si="4"/>
        <v>0.95</v>
      </c>
      <c r="W8" s="35">
        <f t="shared" si="4"/>
        <v>0</v>
      </c>
      <c r="X8" s="35">
        <f t="shared" si="4"/>
        <v>0.95</v>
      </c>
      <c r="Y8" s="36">
        <f>IF(X8="Skaičiuojama","-",AVERAGE(E8:X8))</f>
        <v>0.84374999999999978</v>
      </c>
      <c r="Z8" s="267" t="s">
        <v>9</v>
      </c>
      <c r="AA8" s="268"/>
    </row>
    <row r="9" spans="1:61" ht="31.2" customHeight="1" thickBot="1" x14ac:dyDescent="0.35">
      <c r="A9" s="40"/>
      <c r="B9" s="41" t="s">
        <v>10</v>
      </c>
      <c r="C9" s="42" t="s">
        <v>11</v>
      </c>
      <c r="D9" s="43" t="s">
        <v>12</v>
      </c>
      <c r="E9" s="129"/>
      <c r="F9" s="129"/>
      <c r="G9" s="129"/>
      <c r="H9" s="129"/>
      <c r="I9" s="129"/>
      <c r="J9" s="129"/>
      <c r="K9" s="129"/>
      <c r="L9" s="129"/>
      <c r="M9" s="129"/>
      <c r="N9" s="129"/>
      <c r="O9" s="129"/>
      <c r="P9" s="129"/>
      <c r="Q9" s="129"/>
      <c r="R9" s="129"/>
      <c r="S9" s="129"/>
      <c r="T9" s="129"/>
      <c r="U9" s="129"/>
      <c r="V9" s="129"/>
      <c r="W9" s="129"/>
      <c r="X9" s="129"/>
      <c r="Y9" s="130"/>
      <c r="Z9" s="38"/>
      <c r="AA9" s="39"/>
    </row>
    <row r="10" spans="1:61" ht="48" customHeight="1" thickBot="1" x14ac:dyDescent="0.35">
      <c r="A10" s="37"/>
      <c r="B10" s="269" t="s">
        <v>13</v>
      </c>
      <c r="C10" s="270"/>
      <c r="D10" s="271"/>
      <c r="E10" s="272"/>
      <c r="F10" s="273"/>
      <c r="G10" s="273"/>
      <c r="H10" s="273"/>
      <c r="I10" s="273"/>
      <c r="J10" s="273"/>
      <c r="K10" s="273"/>
      <c r="L10" s="273"/>
      <c r="M10" s="273"/>
      <c r="N10" s="273"/>
      <c r="O10" s="273"/>
      <c r="P10" s="273"/>
      <c r="Q10" s="273"/>
      <c r="R10" s="273"/>
      <c r="S10" s="273"/>
      <c r="T10" s="273"/>
      <c r="U10" s="273"/>
      <c r="V10" s="273"/>
      <c r="W10" s="273"/>
      <c r="X10" s="274"/>
      <c r="Y10" s="123"/>
      <c r="Z10" s="38"/>
      <c r="AA10" s="39"/>
    </row>
    <row r="11" spans="1:61" ht="25.5" customHeight="1" thickBot="1" x14ac:dyDescent="0.35">
      <c r="A11" s="44">
        <v>1</v>
      </c>
      <c r="B11" s="45" t="s">
        <v>14</v>
      </c>
      <c r="C11" s="46" t="s">
        <v>15</v>
      </c>
      <c r="D11" s="47">
        <v>2.5</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48" t="s">
        <v>16</v>
      </c>
      <c r="Y11" s="49"/>
      <c r="Z11" s="38"/>
      <c r="AA11" s="39"/>
    </row>
    <row r="12" spans="1:61" ht="78" customHeight="1" thickBot="1" x14ac:dyDescent="0.35">
      <c r="A12" s="50">
        <v>2</v>
      </c>
      <c r="B12" s="51" t="s">
        <v>17</v>
      </c>
      <c r="C12" s="52" t="s">
        <v>18</v>
      </c>
      <c r="D12" s="53">
        <v>7.5</v>
      </c>
      <c r="E12" s="48" t="s">
        <v>16</v>
      </c>
      <c r="F12" s="48" t="s">
        <v>16</v>
      </c>
      <c r="G12" s="48" t="s">
        <v>16</v>
      </c>
      <c r="H12" s="48" t="s">
        <v>16</v>
      </c>
      <c r="I12" s="48" t="s">
        <v>16</v>
      </c>
      <c r="J12" s="48" t="s">
        <v>16</v>
      </c>
      <c r="K12" s="48" t="s">
        <v>16</v>
      </c>
      <c r="L12" s="48" t="s">
        <v>16</v>
      </c>
      <c r="M12" s="48" t="s">
        <v>16</v>
      </c>
      <c r="N12" s="48" t="s">
        <v>16</v>
      </c>
      <c r="O12" s="48" t="s">
        <v>16</v>
      </c>
      <c r="P12" s="48" t="s">
        <v>16</v>
      </c>
      <c r="Q12" s="48" t="s">
        <v>23</v>
      </c>
      <c r="R12" s="48" t="s">
        <v>16</v>
      </c>
      <c r="S12" s="48" t="s">
        <v>16</v>
      </c>
      <c r="T12" s="48" t="s">
        <v>16</v>
      </c>
      <c r="U12" s="48" t="s">
        <v>16</v>
      </c>
      <c r="V12" s="48" t="s">
        <v>16</v>
      </c>
      <c r="W12" s="48" t="s">
        <v>16</v>
      </c>
      <c r="X12" s="48" t="s">
        <v>16</v>
      </c>
      <c r="Y12" s="54"/>
      <c r="Z12" s="38"/>
      <c r="AA12" s="39"/>
    </row>
    <row r="13" spans="1:61" ht="75.75" customHeight="1" thickBot="1" x14ac:dyDescent="0.35">
      <c r="A13" s="50">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16</v>
      </c>
      <c r="P13" s="48" t="s">
        <v>16</v>
      </c>
      <c r="Q13" s="48" t="s">
        <v>16</v>
      </c>
      <c r="R13" s="48" t="s">
        <v>16</v>
      </c>
      <c r="S13" s="48" t="s">
        <v>16</v>
      </c>
      <c r="T13" s="48" t="s">
        <v>16</v>
      </c>
      <c r="U13" s="48" t="s">
        <v>16</v>
      </c>
      <c r="V13" s="48" t="s">
        <v>16</v>
      </c>
      <c r="W13" s="48" t="s">
        <v>16</v>
      </c>
      <c r="X13" s="48" t="s">
        <v>16</v>
      </c>
      <c r="Y13" s="124"/>
      <c r="Z13" s="120"/>
      <c r="AA13" s="121"/>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row>
    <row r="14" spans="1:61" ht="51.75" customHeight="1" thickBot="1" x14ac:dyDescent="0.35">
      <c r="A14" s="50">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124"/>
      <c r="Z14" s="120"/>
      <c r="AA14" s="121"/>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row>
    <row r="15" spans="1:61" ht="60" customHeight="1" thickBot="1" x14ac:dyDescent="0.35">
      <c r="A15" s="55">
        <v>5</v>
      </c>
      <c r="B15" s="56" t="s">
        <v>22</v>
      </c>
      <c r="C15" s="57" t="s">
        <v>21</v>
      </c>
      <c r="D15" s="58">
        <v>5</v>
      </c>
      <c r="E15" s="48" t="s">
        <v>16</v>
      </c>
      <c r="F15" s="48" t="s">
        <v>16</v>
      </c>
      <c r="G15" s="48" t="s">
        <v>16</v>
      </c>
      <c r="H15" s="48" t="s">
        <v>23</v>
      </c>
      <c r="I15" s="48" t="s">
        <v>16</v>
      </c>
      <c r="J15" s="48" t="s">
        <v>16</v>
      </c>
      <c r="K15" s="48" t="s">
        <v>16</v>
      </c>
      <c r="L15" s="48" t="s">
        <v>16</v>
      </c>
      <c r="M15" s="48" t="s">
        <v>16</v>
      </c>
      <c r="N15" s="48" t="s">
        <v>16</v>
      </c>
      <c r="O15" s="48" t="s">
        <v>16</v>
      </c>
      <c r="P15" s="48" t="s">
        <v>16</v>
      </c>
      <c r="Q15" s="48" t="s">
        <v>16</v>
      </c>
      <c r="R15" s="48" t="s">
        <v>16</v>
      </c>
      <c r="S15" s="48" t="s">
        <v>16</v>
      </c>
      <c r="T15" s="48" t="s">
        <v>16</v>
      </c>
      <c r="U15" s="48" t="s">
        <v>16</v>
      </c>
      <c r="V15" s="48" t="s">
        <v>16</v>
      </c>
      <c r="W15" s="48" t="s">
        <v>16</v>
      </c>
      <c r="X15" s="48" t="s">
        <v>23</v>
      </c>
      <c r="Y15" s="125"/>
      <c r="Z15" s="120"/>
      <c r="AA15" s="121"/>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row>
    <row r="16" spans="1:61" s="91" customFormat="1" ht="51.75" customHeight="1" thickBot="1" x14ac:dyDescent="0.35">
      <c r="A16" s="90"/>
      <c r="B16" s="250" t="s">
        <v>24</v>
      </c>
      <c r="C16" s="250"/>
      <c r="D16" s="251"/>
      <c r="E16" s="252"/>
      <c r="F16" s="253"/>
      <c r="G16" s="253"/>
      <c r="H16" s="253"/>
      <c r="I16" s="253"/>
      <c r="J16" s="253"/>
      <c r="K16" s="253"/>
      <c r="L16" s="253"/>
      <c r="M16" s="253"/>
      <c r="N16" s="253"/>
      <c r="O16" s="253"/>
      <c r="P16" s="253"/>
      <c r="Q16" s="253"/>
      <c r="R16" s="253"/>
      <c r="S16" s="253"/>
      <c r="T16" s="253"/>
      <c r="U16" s="253"/>
      <c r="V16" s="253"/>
      <c r="W16" s="253"/>
      <c r="X16" s="254"/>
      <c r="Y16" s="126"/>
      <c r="Z16" s="120"/>
      <c r="AA16" s="121"/>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row>
    <row r="17" spans="1:63" ht="46.5" customHeight="1" thickBot="1" x14ac:dyDescent="0.35">
      <c r="A17" s="88">
        <v>6</v>
      </c>
      <c r="B17" s="92" t="s">
        <v>25</v>
      </c>
      <c r="C17" s="93" t="s">
        <v>21</v>
      </c>
      <c r="D17" s="94">
        <v>5</v>
      </c>
      <c r="E17" s="48" t="s">
        <v>16</v>
      </c>
      <c r="F17" s="48" t="s">
        <v>16</v>
      </c>
      <c r="G17" s="48" t="s">
        <v>16</v>
      </c>
      <c r="H17" s="48" t="s">
        <v>16</v>
      </c>
      <c r="I17" s="48" t="s">
        <v>16</v>
      </c>
      <c r="J17" s="48" t="s">
        <v>16</v>
      </c>
      <c r="K17" s="48" t="s">
        <v>16</v>
      </c>
      <c r="L17" s="48" t="s">
        <v>23</v>
      </c>
      <c r="M17" s="48" t="s">
        <v>16</v>
      </c>
      <c r="N17" s="48" t="s">
        <v>16</v>
      </c>
      <c r="O17" s="48" t="s">
        <v>16</v>
      </c>
      <c r="P17" s="48" t="s">
        <v>16</v>
      </c>
      <c r="Q17" s="48" t="s">
        <v>23</v>
      </c>
      <c r="R17" s="48" t="s">
        <v>16</v>
      </c>
      <c r="S17" s="48" t="s">
        <v>16</v>
      </c>
      <c r="T17" s="48" t="s">
        <v>16</v>
      </c>
      <c r="U17" s="48" t="s">
        <v>16</v>
      </c>
      <c r="V17" s="48" t="s">
        <v>23</v>
      </c>
      <c r="W17" s="48" t="s">
        <v>16</v>
      </c>
      <c r="X17" s="48" t="s">
        <v>16</v>
      </c>
      <c r="Y17" s="49"/>
      <c r="Z17" s="38"/>
      <c r="AA17" s="39"/>
    </row>
    <row r="18" spans="1:63" ht="53.25" customHeight="1" thickBot="1" x14ac:dyDescent="0.35">
      <c r="A18" s="89">
        <v>7</v>
      </c>
      <c r="B18" s="95" t="s">
        <v>26</v>
      </c>
      <c r="C18" s="93" t="s">
        <v>21</v>
      </c>
      <c r="D18" s="96">
        <v>5</v>
      </c>
      <c r="E18" s="48" t="s">
        <v>16</v>
      </c>
      <c r="F18" s="48" t="s">
        <v>16</v>
      </c>
      <c r="G18" s="48" t="s">
        <v>16</v>
      </c>
      <c r="H18" s="48" t="s">
        <v>16</v>
      </c>
      <c r="I18" s="48" t="s">
        <v>16</v>
      </c>
      <c r="J18" s="48" t="s">
        <v>16</v>
      </c>
      <c r="K18" s="48" t="s">
        <v>16</v>
      </c>
      <c r="L18" s="48" t="s">
        <v>16</v>
      </c>
      <c r="M18" s="48" t="s">
        <v>16</v>
      </c>
      <c r="N18" s="48" t="s">
        <v>16</v>
      </c>
      <c r="O18" s="48" t="s">
        <v>23</v>
      </c>
      <c r="P18" s="48" t="s">
        <v>16</v>
      </c>
      <c r="Q18" s="48" t="s">
        <v>16</v>
      </c>
      <c r="R18" s="48" t="s">
        <v>16</v>
      </c>
      <c r="S18" s="48" t="s">
        <v>16</v>
      </c>
      <c r="T18" s="48" t="s">
        <v>16</v>
      </c>
      <c r="U18" s="48" t="s">
        <v>23</v>
      </c>
      <c r="V18" s="48" t="s">
        <v>16</v>
      </c>
      <c r="W18" s="48" t="s">
        <v>16</v>
      </c>
      <c r="X18" s="48" t="s">
        <v>16</v>
      </c>
      <c r="Y18" s="54"/>
      <c r="Z18" s="38"/>
      <c r="AA18" s="39"/>
    </row>
    <row r="19" spans="1:63" ht="57.6" customHeight="1" thickBot="1" x14ac:dyDescent="0.35">
      <c r="A19" s="89">
        <v>8</v>
      </c>
      <c r="B19" s="95" t="s">
        <v>27</v>
      </c>
      <c r="C19" s="93" t="s">
        <v>28</v>
      </c>
      <c r="D19" s="96">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48" t="s">
        <v>16</v>
      </c>
      <c r="Y19" s="54"/>
      <c r="Z19" s="38"/>
      <c r="AA19" s="39"/>
    </row>
    <row r="20" spans="1:63" ht="63" customHeight="1" thickBot="1" x14ac:dyDescent="0.35">
      <c r="A20" s="89">
        <v>9</v>
      </c>
      <c r="B20" s="95" t="s">
        <v>29</v>
      </c>
      <c r="C20" s="93" t="s">
        <v>21</v>
      </c>
      <c r="D20" s="96">
        <v>5</v>
      </c>
      <c r="E20" s="48" t="s">
        <v>16</v>
      </c>
      <c r="F20" s="48" t="s">
        <v>23</v>
      </c>
      <c r="G20" s="48" t="s">
        <v>16</v>
      </c>
      <c r="H20" s="48" t="s">
        <v>16</v>
      </c>
      <c r="I20" s="48" t="s">
        <v>16</v>
      </c>
      <c r="J20" s="48" t="s">
        <v>16</v>
      </c>
      <c r="K20" s="48" t="s">
        <v>23</v>
      </c>
      <c r="L20" s="48" t="s">
        <v>23</v>
      </c>
      <c r="M20" s="48" t="s">
        <v>16</v>
      </c>
      <c r="N20" s="48" t="s">
        <v>23</v>
      </c>
      <c r="O20" s="48" t="s">
        <v>16</v>
      </c>
      <c r="P20" s="48" t="s">
        <v>23</v>
      </c>
      <c r="Q20" s="48" t="s">
        <v>16</v>
      </c>
      <c r="R20" s="48" t="s">
        <v>16</v>
      </c>
      <c r="S20" s="48" t="s">
        <v>16</v>
      </c>
      <c r="T20" s="48" t="s">
        <v>16</v>
      </c>
      <c r="U20" s="48" t="s">
        <v>16</v>
      </c>
      <c r="V20" s="48" t="s">
        <v>16</v>
      </c>
      <c r="W20" s="48" t="s">
        <v>16</v>
      </c>
      <c r="X20" s="48" t="s">
        <v>16</v>
      </c>
      <c r="Y20" s="69"/>
      <c r="Z20" s="38"/>
      <c r="AA20" s="39"/>
    </row>
    <row r="21" spans="1:63" s="87" customFormat="1" ht="45" customHeight="1" thickBot="1" x14ac:dyDescent="0.35">
      <c r="A21" s="86"/>
      <c r="B21" s="255" t="s">
        <v>30</v>
      </c>
      <c r="C21" s="255"/>
      <c r="D21" s="256"/>
      <c r="E21" s="257"/>
      <c r="F21" s="258"/>
      <c r="G21" s="258"/>
      <c r="H21" s="258"/>
      <c r="I21" s="258"/>
      <c r="J21" s="258"/>
      <c r="K21" s="258"/>
      <c r="L21" s="258"/>
      <c r="M21" s="258"/>
      <c r="N21" s="258"/>
      <c r="O21" s="258"/>
      <c r="P21" s="258"/>
      <c r="Q21" s="258"/>
      <c r="R21" s="258"/>
      <c r="S21" s="258"/>
      <c r="T21" s="258"/>
      <c r="U21" s="258"/>
      <c r="V21" s="258"/>
      <c r="W21" s="258"/>
      <c r="X21" s="258"/>
      <c r="Y21" s="127"/>
      <c r="Z21" s="121"/>
      <c r="AA21" s="121"/>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row>
    <row r="22" spans="1:63" ht="33" customHeight="1" thickBot="1" x14ac:dyDescent="0.35">
      <c r="A22" s="97">
        <v>11</v>
      </c>
      <c r="B22" s="98" t="s">
        <v>31</v>
      </c>
      <c r="C22" s="99" t="s">
        <v>21</v>
      </c>
      <c r="D22" s="100">
        <v>5</v>
      </c>
      <c r="E22" s="48" t="s">
        <v>23</v>
      </c>
      <c r="F22" s="48" t="s">
        <v>16</v>
      </c>
      <c r="G22" s="48" t="s">
        <v>23</v>
      </c>
      <c r="H22" s="48" t="s">
        <v>16</v>
      </c>
      <c r="I22" s="48" t="s">
        <v>23</v>
      </c>
      <c r="J22" s="48" t="s">
        <v>16</v>
      </c>
      <c r="K22" s="48" t="s">
        <v>16</v>
      </c>
      <c r="L22" s="48" t="s">
        <v>16</v>
      </c>
      <c r="M22" s="48" t="s">
        <v>23</v>
      </c>
      <c r="N22" s="48" t="s">
        <v>16</v>
      </c>
      <c r="O22" s="48" t="s">
        <v>16</v>
      </c>
      <c r="P22" s="48" t="s">
        <v>16</v>
      </c>
      <c r="Q22" s="48" t="s">
        <v>16</v>
      </c>
      <c r="R22" s="48" t="s">
        <v>16</v>
      </c>
      <c r="S22" s="48" t="s">
        <v>16</v>
      </c>
      <c r="T22" s="48" t="s">
        <v>16</v>
      </c>
      <c r="U22" s="48" t="s">
        <v>16</v>
      </c>
      <c r="V22" s="48" t="s">
        <v>16</v>
      </c>
      <c r="W22" s="48" t="s">
        <v>16</v>
      </c>
      <c r="X22" s="70" t="s">
        <v>16</v>
      </c>
      <c r="Y22" s="49"/>
      <c r="Z22" s="38"/>
      <c r="AA22" s="39"/>
    </row>
    <row r="23" spans="1:63" ht="30.75" customHeight="1" thickBot="1" x14ac:dyDescent="0.35">
      <c r="A23" s="101">
        <v>12</v>
      </c>
      <c r="B23" s="102" t="s">
        <v>32</v>
      </c>
      <c r="C23" s="103" t="s">
        <v>21</v>
      </c>
      <c r="D23" s="104">
        <v>15</v>
      </c>
      <c r="E23" s="48" t="s">
        <v>16</v>
      </c>
      <c r="F23" s="48" t="s">
        <v>16</v>
      </c>
      <c r="G23" s="48" t="s">
        <v>16</v>
      </c>
      <c r="H23" s="48" t="s">
        <v>16</v>
      </c>
      <c r="I23" s="48" t="s">
        <v>16</v>
      </c>
      <c r="J23" s="48" t="s">
        <v>16</v>
      </c>
      <c r="K23" s="48" t="s">
        <v>16</v>
      </c>
      <c r="L23" s="48" t="s">
        <v>23</v>
      </c>
      <c r="M23" s="48" t="s">
        <v>16</v>
      </c>
      <c r="N23" s="48" t="s">
        <v>16</v>
      </c>
      <c r="O23" s="48" t="s">
        <v>16</v>
      </c>
      <c r="P23" s="48" t="s">
        <v>16</v>
      </c>
      <c r="Q23" s="48" t="s">
        <v>16</v>
      </c>
      <c r="R23" s="48" t="s">
        <v>23</v>
      </c>
      <c r="S23" s="48" t="s">
        <v>23</v>
      </c>
      <c r="T23" s="48" t="s">
        <v>16</v>
      </c>
      <c r="U23" s="48" t="s">
        <v>16</v>
      </c>
      <c r="V23" s="48" t="s">
        <v>16</v>
      </c>
      <c r="W23" s="48" t="s">
        <v>16</v>
      </c>
      <c r="X23" s="48" t="s">
        <v>16</v>
      </c>
      <c r="Y23" s="54"/>
      <c r="Z23" s="38"/>
      <c r="AA23" s="39"/>
    </row>
    <row r="24" spans="1:63" ht="52.5" customHeight="1" thickBot="1" x14ac:dyDescent="0.35">
      <c r="A24" s="105">
        <v>13</v>
      </c>
      <c r="B24" s="106" t="s">
        <v>33</v>
      </c>
      <c r="C24" s="107" t="s">
        <v>15</v>
      </c>
      <c r="D24" s="108">
        <v>5</v>
      </c>
      <c r="E24" s="48" t="s">
        <v>16</v>
      </c>
      <c r="F24" s="48" t="s">
        <v>16</v>
      </c>
      <c r="G24" s="48" t="s">
        <v>16</v>
      </c>
      <c r="H24" s="48" t="s">
        <v>16</v>
      </c>
      <c r="I24" s="48" t="s">
        <v>16</v>
      </c>
      <c r="J24" s="48" t="s">
        <v>16</v>
      </c>
      <c r="K24" s="48" t="s">
        <v>16</v>
      </c>
      <c r="L24" s="48" t="s">
        <v>23</v>
      </c>
      <c r="M24" s="48" t="s">
        <v>16</v>
      </c>
      <c r="N24" s="48" t="s">
        <v>23</v>
      </c>
      <c r="O24" s="48" t="s">
        <v>16</v>
      </c>
      <c r="P24" s="48" t="s">
        <v>16</v>
      </c>
      <c r="Q24" s="48" t="s">
        <v>16</v>
      </c>
      <c r="R24" s="48" t="s">
        <v>16</v>
      </c>
      <c r="S24" s="48" t="s">
        <v>16</v>
      </c>
      <c r="T24" s="48" t="s">
        <v>16</v>
      </c>
      <c r="U24" s="48" t="s">
        <v>16</v>
      </c>
      <c r="V24" s="48" t="s">
        <v>16</v>
      </c>
      <c r="W24" s="48" t="s">
        <v>16</v>
      </c>
      <c r="X24" s="48" t="s">
        <v>16</v>
      </c>
      <c r="Y24" s="69"/>
      <c r="Z24" s="38"/>
      <c r="AA24" s="39"/>
    </row>
    <row r="25" spans="1:63" ht="48" customHeight="1" thickBot="1" x14ac:dyDescent="0.35">
      <c r="A25" s="109"/>
      <c r="B25" s="259" t="s">
        <v>34</v>
      </c>
      <c r="C25" s="259"/>
      <c r="D25" s="260"/>
      <c r="E25" s="257"/>
      <c r="F25" s="258"/>
      <c r="G25" s="258"/>
      <c r="H25" s="258"/>
      <c r="I25" s="258"/>
      <c r="J25" s="258"/>
      <c r="K25" s="258"/>
      <c r="L25" s="258"/>
      <c r="M25" s="258"/>
      <c r="N25" s="258"/>
      <c r="O25" s="258"/>
      <c r="P25" s="258"/>
      <c r="Q25" s="258"/>
      <c r="R25" s="258"/>
      <c r="S25" s="258"/>
      <c r="T25" s="258"/>
      <c r="U25" s="258"/>
      <c r="V25" s="258"/>
      <c r="W25" s="258"/>
      <c r="X25" s="258"/>
      <c r="Y25" s="128"/>
      <c r="Z25" s="39"/>
      <c r="AA25" s="39"/>
    </row>
    <row r="26" spans="1:63" ht="33.75" customHeight="1" thickBot="1" x14ac:dyDescent="0.35">
      <c r="A26" s="110">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23</v>
      </c>
      <c r="X26" s="70" t="s">
        <v>16</v>
      </c>
      <c r="Y26" s="49"/>
      <c r="Z26" s="38"/>
      <c r="AA26" s="39"/>
    </row>
    <row r="27" spans="1:63" ht="36" customHeight="1" thickBot="1" x14ac:dyDescent="0.35">
      <c r="A27" s="114">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68" t="s">
        <v>16</v>
      </c>
      <c r="Y27" s="59"/>
      <c r="Z27" s="38"/>
      <c r="AA27" s="39"/>
    </row>
    <row r="28" spans="1:63" ht="173.4" customHeight="1" x14ac:dyDescent="0.3">
      <c r="A28" s="237" t="s">
        <v>37</v>
      </c>
      <c r="B28" s="238"/>
      <c r="C28" s="239" t="s">
        <v>13</v>
      </c>
      <c r="D28" s="240"/>
      <c r="E28" s="71" t="s">
        <v>93</v>
      </c>
      <c r="F28" s="72" t="s">
        <v>94</v>
      </c>
      <c r="G28" s="72" t="s">
        <v>93</v>
      </c>
      <c r="H28" s="72" t="s">
        <v>95</v>
      </c>
      <c r="I28" s="72" t="s">
        <v>96</v>
      </c>
      <c r="J28" s="72" t="s">
        <v>97</v>
      </c>
      <c r="K28" s="73" t="s">
        <v>98</v>
      </c>
      <c r="L28" s="73" t="s">
        <v>99</v>
      </c>
      <c r="M28" s="73" t="s">
        <v>100</v>
      </c>
      <c r="N28" s="73" t="s">
        <v>101</v>
      </c>
      <c r="O28" s="190" t="s">
        <v>102</v>
      </c>
      <c r="P28" s="73" t="s">
        <v>103</v>
      </c>
      <c r="Q28" s="73" t="s">
        <v>104</v>
      </c>
      <c r="R28" s="72" t="s">
        <v>105</v>
      </c>
      <c r="S28" s="72" t="s">
        <v>106</v>
      </c>
      <c r="T28" s="74" t="s">
        <v>107</v>
      </c>
      <c r="U28" s="191" t="s">
        <v>108</v>
      </c>
      <c r="V28" s="73" t="s">
        <v>109</v>
      </c>
      <c r="W28" s="72" t="s">
        <v>110</v>
      </c>
      <c r="X28" s="75" t="s">
        <v>111</v>
      </c>
      <c r="Y28" s="76"/>
      <c r="Z28" s="38"/>
      <c r="AA28" s="39"/>
    </row>
    <row r="29" spans="1:63" ht="12.75" customHeight="1" x14ac:dyDescent="0.3">
      <c r="A29" s="241" t="s">
        <v>38</v>
      </c>
      <c r="B29" s="238"/>
      <c r="C29" s="246" t="s">
        <v>13</v>
      </c>
      <c r="D29" s="247"/>
      <c r="E29" s="60">
        <f t="shared" ref="E29:X29" si="5">SUM(IF(E11="Taip",2.5,0),IF(E12="Taip",7.5,0),IF(E13="Taip",5,0),IF(E14="Taip",5,0),IF(E15="Taip",5,0))</f>
        <v>25</v>
      </c>
      <c r="F29" s="61">
        <f t="shared" si="5"/>
        <v>25</v>
      </c>
      <c r="G29" s="61">
        <f t="shared" si="5"/>
        <v>25</v>
      </c>
      <c r="H29" s="61">
        <f t="shared" si="5"/>
        <v>20</v>
      </c>
      <c r="I29" s="61">
        <f t="shared" si="5"/>
        <v>25</v>
      </c>
      <c r="J29" s="61">
        <f t="shared" si="5"/>
        <v>25</v>
      </c>
      <c r="K29" s="61">
        <f t="shared" si="5"/>
        <v>25</v>
      </c>
      <c r="L29" s="61">
        <f t="shared" si="5"/>
        <v>25</v>
      </c>
      <c r="M29" s="61">
        <f t="shared" si="5"/>
        <v>25</v>
      </c>
      <c r="N29" s="61">
        <f t="shared" si="5"/>
        <v>25</v>
      </c>
      <c r="O29" s="61">
        <f t="shared" si="5"/>
        <v>25</v>
      </c>
      <c r="P29" s="61">
        <f t="shared" si="5"/>
        <v>25</v>
      </c>
      <c r="Q29" s="61">
        <f t="shared" si="5"/>
        <v>17.5</v>
      </c>
      <c r="R29" s="61">
        <f t="shared" si="5"/>
        <v>25</v>
      </c>
      <c r="S29" s="61">
        <f t="shared" si="5"/>
        <v>25</v>
      </c>
      <c r="T29" s="61">
        <f t="shared" si="5"/>
        <v>25</v>
      </c>
      <c r="U29" s="61">
        <f t="shared" si="5"/>
        <v>25</v>
      </c>
      <c r="V29" s="61">
        <f t="shared" si="5"/>
        <v>25</v>
      </c>
      <c r="W29" s="61">
        <f t="shared" si="5"/>
        <v>25</v>
      </c>
      <c r="X29" s="62">
        <f t="shared" si="5"/>
        <v>20</v>
      </c>
      <c r="Y29" s="77">
        <f t="shared" ref="Y29:Y32" si="6">AVERAGE(E29:X29)</f>
        <v>24.125</v>
      </c>
      <c r="Z29" s="38"/>
      <c r="AA29" s="39"/>
    </row>
    <row r="30" spans="1:63" ht="12.75" customHeight="1" x14ac:dyDescent="0.3">
      <c r="A30" s="242"/>
      <c r="B30" s="243"/>
      <c r="C30" s="248" t="s">
        <v>39</v>
      </c>
      <c r="D30" s="249"/>
      <c r="E30" s="63">
        <f t="shared" ref="E30:X30" si="7">SUM(IF(E17="Taip",5,0),IF(E18="Taip",5,0),IF(E19="Taip",10,0),IF(E20="Taip",5,0))</f>
        <v>25</v>
      </c>
      <c r="F30" s="64">
        <f t="shared" si="7"/>
        <v>20</v>
      </c>
      <c r="G30" s="64">
        <f t="shared" si="7"/>
        <v>25</v>
      </c>
      <c r="H30" s="64">
        <f t="shared" si="7"/>
        <v>25</v>
      </c>
      <c r="I30" s="64">
        <f t="shared" si="7"/>
        <v>25</v>
      </c>
      <c r="J30" s="64">
        <f t="shared" si="7"/>
        <v>25</v>
      </c>
      <c r="K30" s="64">
        <f t="shared" si="7"/>
        <v>20</v>
      </c>
      <c r="L30" s="64">
        <f t="shared" si="7"/>
        <v>15</v>
      </c>
      <c r="M30" s="64">
        <f t="shared" si="7"/>
        <v>25</v>
      </c>
      <c r="N30" s="64">
        <f t="shared" si="7"/>
        <v>20</v>
      </c>
      <c r="O30" s="64">
        <f t="shared" si="7"/>
        <v>20</v>
      </c>
      <c r="P30" s="64">
        <f t="shared" si="7"/>
        <v>20</v>
      </c>
      <c r="Q30" s="64">
        <f t="shared" si="7"/>
        <v>20</v>
      </c>
      <c r="R30" s="64">
        <f t="shared" si="7"/>
        <v>25</v>
      </c>
      <c r="S30" s="64">
        <f t="shared" si="7"/>
        <v>25</v>
      </c>
      <c r="T30" s="64">
        <f t="shared" si="7"/>
        <v>25</v>
      </c>
      <c r="U30" s="64">
        <f t="shared" si="7"/>
        <v>20</v>
      </c>
      <c r="V30" s="64">
        <f t="shared" si="7"/>
        <v>20</v>
      </c>
      <c r="W30" s="64">
        <f t="shared" si="7"/>
        <v>25</v>
      </c>
      <c r="X30" s="65">
        <f t="shared" si="7"/>
        <v>25</v>
      </c>
      <c r="Y30" s="26">
        <f t="shared" si="6"/>
        <v>22.5</v>
      </c>
      <c r="Z30" s="38"/>
      <c r="AA30" s="39"/>
    </row>
    <row r="31" spans="1:63" ht="12.75" customHeight="1" x14ac:dyDescent="0.3">
      <c r="A31" s="242"/>
      <c r="B31" s="243"/>
      <c r="C31" s="78" t="s">
        <v>30</v>
      </c>
      <c r="D31" s="79"/>
      <c r="E31" s="63">
        <f t="shared" ref="E31:X31" si="8">SUM(IF(E22="Taip",5,0),IF(E23="Taip",5,0),IF(E24="Taip",15,0))</f>
        <v>20</v>
      </c>
      <c r="F31" s="64">
        <f t="shared" si="8"/>
        <v>25</v>
      </c>
      <c r="G31" s="64">
        <f t="shared" si="8"/>
        <v>20</v>
      </c>
      <c r="H31" s="64">
        <f t="shared" si="8"/>
        <v>25</v>
      </c>
      <c r="I31" s="64">
        <f t="shared" si="8"/>
        <v>20</v>
      </c>
      <c r="J31" s="64">
        <f t="shared" si="8"/>
        <v>25</v>
      </c>
      <c r="K31" s="64">
        <f t="shared" si="8"/>
        <v>25</v>
      </c>
      <c r="L31" s="64">
        <f t="shared" si="8"/>
        <v>5</v>
      </c>
      <c r="M31" s="64">
        <f t="shared" si="8"/>
        <v>20</v>
      </c>
      <c r="N31" s="64">
        <f t="shared" si="8"/>
        <v>10</v>
      </c>
      <c r="O31" s="64">
        <f t="shared" si="8"/>
        <v>25</v>
      </c>
      <c r="P31" s="64">
        <f t="shared" si="8"/>
        <v>25</v>
      </c>
      <c r="Q31" s="64">
        <f t="shared" si="8"/>
        <v>25</v>
      </c>
      <c r="R31" s="64">
        <f t="shared" si="8"/>
        <v>20</v>
      </c>
      <c r="S31" s="64">
        <f t="shared" si="8"/>
        <v>20</v>
      </c>
      <c r="T31" s="64">
        <f t="shared" si="8"/>
        <v>25</v>
      </c>
      <c r="U31" s="64">
        <f t="shared" si="8"/>
        <v>25</v>
      </c>
      <c r="V31" s="64">
        <f t="shared" si="8"/>
        <v>25</v>
      </c>
      <c r="W31" s="64">
        <f t="shared" si="8"/>
        <v>25</v>
      </c>
      <c r="X31" s="65">
        <f t="shared" si="8"/>
        <v>25</v>
      </c>
      <c r="Y31" s="26">
        <f t="shared" si="6"/>
        <v>21.75</v>
      </c>
      <c r="Z31" s="38"/>
      <c r="AA31" s="39"/>
    </row>
    <row r="32" spans="1:63" ht="12.75" customHeight="1" thickBot="1" x14ac:dyDescent="0.35">
      <c r="A32" s="244"/>
      <c r="B32" s="245"/>
      <c r="C32" s="80" t="s">
        <v>40</v>
      </c>
      <c r="D32" s="81"/>
      <c r="E32" s="66">
        <f t="shared" ref="E32:X32" si="9">SUM(IF(E26="Taip",12.5,0),IF(E27="Taip",12.5,0))</f>
        <v>25</v>
      </c>
      <c r="F32" s="67">
        <f t="shared" si="9"/>
        <v>25</v>
      </c>
      <c r="G32" s="67">
        <f t="shared" si="9"/>
        <v>25</v>
      </c>
      <c r="H32" s="67">
        <f t="shared" si="9"/>
        <v>25</v>
      </c>
      <c r="I32" s="67">
        <f t="shared" si="9"/>
        <v>25</v>
      </c>
      <c r="J32" s="67">
        <f t="shared" si="9"/>
        <v>25</v>
      </c>
      <c r="K32" s="67">
        <f t="shared" si="9"/>
        <v>25</v>
      </c>
      <c r="L32" s="67">
        <f t="shared" si="9"/>
        <v>25</v>
      </c>
      <c r="M32" s="67">
        <f t="shared" si="9"/>
        <v>25</v>
      </c>
      <c r="N32" s="67">
        <f t="shared" si="9"/>
        <v>25</v>
      </c>
      <c r="O32" s="67">
        <f t="shared" si="9"/>
        <v>25</v>
      </c>
      <c r="P32" s="67">
        <f t="shared" si="9"/>
        <v>25</v>
      </c>
      <c r="Q32" s="67">
        <f t="shared" si="9"/>
        <v>25</v>
      </c>
      <c r="R32" s="67">
        <f t="shared" si="9"/>
        <v>25</v>
      </c>
      <c r="S32" s="67">
        <f t="shared" si="9"/>
        <v>25</v>
      </c>
      <c r="T32" s="67">
        <f t="shared" si="9"/>
        <v>25</v>
      </c>
      <c r="U32" s="67">
        <f t="shared" si="9"/>
        <v>25</v>
      </c>
      <c r="V32" s="67">
        <f t="shared" si="9"/>
        <v>25</v>
      </c>
      <c r="W32" s="67">
        <f t="shared" si="9"/>
        <v>12.5</v>
      </c>
      <c r="X32" s="68">
        <f t="shared" si="9"/>
        <v>25</v>
      </c>
      <c r="Y32" s="82">
        <f t="shared" si="6"/>
        <v>24.375</v>
      </c>
      <c r="Z32" s="38"/>
      <c r="AA32" s="39"/>
    </row>
    <row r="33" spans="1:27" ht="12.75" customHeight="1" x14ac:dyDescent="0.3">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row>
    <row r="34" spans="1:27" ht="12.75" customHeight="1" x14ac:dyDescent="0.3">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row>
    <row r="35" spans="1:27" ht="12.75" customHeight="1" x14ac:dyDescent="0.3">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row>
    <row r="36" spans="1:27" ht="12.75" customHeight="1" x14ac:dyDescent="0.3">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row>
    <row r="37" spans="1:27" ht="12.75" customHeight="1" x14ac:dyDescent="0.3">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row>
    <row r="38" spans="1:27" ht="12.75" customHeight="1" x14ac:dyDescent="0.3">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row>
    <row r="39" spans="1:27" ht="12.75" customHeight="1" x14ac:dyDescent="0.3">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row>
    <row r="40" spans="1:27" ht="12.75" customHeight="1" x14ac:dyDescent="0.3">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row>
    <row r="41" spans="1:27" ht="12.75" customHeight="1" x14ac:dyDescent="0.3">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row>
    <row r="42" spans="1:27" ht="12.75" customHeight="1" x14ac:dyDescent="0.3">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row>
    <row r="43" spans="1:27" ht="12.75" customHeight="1" x14ac:dyDescent="0.3">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row>
    <row r="44" spans="1:27" ht="12.75" customHeight="1" x14ac:dyDescent="0.3">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row>
    <row r="45" spans="1:27" ht="12.75" customHeight="1" x14ac:dyDescent="0.3">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row>
    <row r="46" spans="1:27" ht="12.75" customHeight="1" x14ac:dyDescent="0.3">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row>
    <row r="47" spans="1:27" ht="12.75" customHeight="1" x14ac:dyDescent="0.3">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row>
    <row r="48" spans="1:27" ht="12.75" customHeight="1" x14ac:dyDescent="0.3">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row>
    <row r="49" spans="1:27" ht="12.75" customHeight="1" x14ac:dyDescent="0.3">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row>
    <row r="50" spans="1:27" ht="12.75" customHeight="1" x14ac:dyDescent="0.3">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row>
    <row r="51" spans="1:27" ht="12.75" customHeight="1" x14ac:dyDescent="0.3">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row>
    <row r="52" spans="1:27" ht="12.75" customHeight="1" x14ac:dyDescent="0.3">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row>
    <row r="53" spans="1:27" ht="12.75" customHeight="1" x14ac:dyDescent="0.3">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row>
    <row r="54" spans="1:27" ht="12.75" customHeight="1" x14ac:dyDescent="0.3">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row>
    <row r="55" spans="1:27" ht="12.75" customHeight="1" x14ac:dyDescent="0.3">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row>
    <row r="56" spans="1:27" ht="12.75" customHeight="1" x14ac:dyDescent="0.3">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row>
    <row r="57" spans="1:27" ht="12.75" customHeight="1" x14ac:dyDescent="0.3">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row>
    <row r="58" spans="1:27" ht="12.75" customHeight="1" x14ac:dyDescent="0.3">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row>
    <row r="59" spans="1:27" ht="12.75" customHeight="1" x14ac:dyDescent="0.3">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row>
    <row r="60" spans="1:27" ht="12.75" customHeight="1" x14ac:dyDescent="0.3">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row>
    <row r="61" spans="1:27" ht="12.75" customHeight="1" x14ac:dyDescent="0.3">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row>
    <row r="62" spans="1:27" ht="12.75" customHeight="1" x14ac:dyDescent="0.3">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row>
    <row r="63" spans="1:27" ht="12.75" customHeight="1" x14ac:dyDescent="0.3">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row>
    <row r="64" spans="1:27" ht="12.75" customHeight="1" x14ac:dyDescent="0.3">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row>
    <row r="65" spans="1:27" ht="12.75" customHeight="1" x14ac:dyDescent="0.3">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row>
    <row r="66" spans="1:27" ht="12.75" customHeight="1" x14ac:dyDescent="0.3">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row>
    <row r="67" spans="1:27" ht="12.75" customHeight="1" x14ac:dyDescent="0.3">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row>
    <row r="68" spans="1:27" ht="12.75" customHeight="1" x14ac:dyDescent="0.3">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row>
    <row r="69" spans="1:27" ht="12.75" customHeight="1" x14ac:dyDescent="0.3">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row>
    <row r="70" spans="1:27" ht="12.75" customHeight="1" x14ac:dyDescent="0.3">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row>
    <row r="71" spans="1:27" ht="12.75" customHeight="1" x14ac:dyDescent="0.3">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row>
    <row r="72" spans="1:27" ht="12.75" customHeight="1" x14ac:dyDescent="0.3">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row>
    <row r="73" spans="1:27" ht="12.75" customHeight="1" x14ac:dyDescent="0.3">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row>
    <row r="74" spans="1:27" ht="12.75" customHeight="1" x14ac:dyDescent="0.3">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row>
    <row r="75" spans="1:27" ht="12.75" customHeight="1" x14ac:dyDescent="0.3">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row>
    <row r="76" spans="1:27" ht="12.75" customHeight="1" x14ac:dyDescent="0.3">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row>
    <row r="77" spans="1:27" ht="12.75" customHeight="1" x14ac:dyDescent="0.3">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row>
    <row r="78" spans="1:27" ht="12.75" customHeight="1" x14ac:dyDescent="0.3">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row>
    <row r="79" spans="1:27" ht="12.75" customHeight="1" x14ac:dyDescent="0.3">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row>
    <row r="80" spans="1:27" ht="12.75" customHeight="1" x14ac:dyDescent="0.3">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row>
    <row r="81" spans="1:27" ht="12.75" customHeight="1" x14ac:dyDescent="0.3">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row>
    <row r="82" spans="1:27" ht="12.75" customHeight="1" x14ac:dyDescent="0.3">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row>
    <row r="83" spans="1:27" ht="12.75" customHeight="1" x14ac:dyDescent="0.3">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row>
    <row r="84" spans="1:27" ht="12.75" customHeight="1" x14ac:dyDescent="0.3">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row>
    <row r="85" spans="1:27" ht="12.75" customHeight="1" x14ac:dyDescent="0.3">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row>
    <row r="86" spans="1:27" ht="12.75" customHeight="1" x14ac:dyDescent="0.3">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row>
    <row r="87" spans="1:27" ht="12.75" customHeight="1" x14ac:dyDescent="0.3">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row>
    <row r="88" spans="1:27" ht="12.75" customHeight="1" x14ac:dyDescent="0.3">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row>
    <row r="89" spans="1:27" ht="12.75" customHeight="1" x14ac:dyDescent="0.3">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row>
    <row r="90" spans="1:27" ht="12.75" customHeight="1" x14ac:dyDescent="0.3">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row>
    <row r="91" spans="1:27" ht="12.75" customHeight="1" x14ac:dyDescent="0.3">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row>
    <row r="92" spans="1:27" ht="12.75" customHeight="1" x14ac:dyDescent="0.3">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row>
    <row r="93" spans="1:27" ht="12.75" customHeight="1" x14ac:dyDescent="0.3">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row>
    <row r="94" spans="1:27" ht="12.75" customHeight="1" x14ac:dyDescent="0.3">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row>
    <row r="95" spans="1:27" ht="12.75" customHeight="1" x14ac:dyDescent="0.3">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row>
    <row r="96" spans="1:27" ht="12.75" customHeight="1" x14ac:dyDescent="0.3">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row>
    <row r="97" spans="1:27" ht="12.75" customHeight="1" x14ac:dyDescent="0.3">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row>
    <row r="98" spans="1:27" ht="12.75" customHeight="1" x14ac:dyDescent="0.3">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row>
    <row r="99" spans="1:27" ht="12.75" customHeight="1" x14ac:dyDescent="0.3">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row>
    <row r="100" spans="1:27" ht="12.75" customHeight="1" x14ac:dyDescent="0.3">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row>
    <row r="101" spans="1:27" ht="12.75" customHeight="1" x14ac:dyDescent="0.3">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row>
    <row r="102" spans="1:27" ht="12.75" customHeight="1" x14ac:dyDescent="0.3">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row>
    <row r="103" spans="1:27" ht="12.75" customHeight="1" x14ac:dyDescent="0.3">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row>
    <row r="104" spans="1:27" ht="12.75" customHeight="1" x14ac:dyDescent="0.3">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row>
    <row r="105" spans="1:27" ht="12.75" customHeight="1" x14ac:dyDescent="0.3">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row>
    <row r="106" spans="1:27" ht="12.75" customHeight="1" x14ac:dyDescent="0.3">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row>
    <row r="107" spans="1:27" ht="12.75" customHeight="1" x14ac:dyDescent="0.3">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row>
    <row r="108" spans="1:27" ht="12.75" customHeight="1" x14ac:dyDescent="0.3">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row>
    <row r="109" spans="1:27" ht="12.75" customHeight="1" x14ac:dyDescent="0.3">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row>
    <row r="110" spans="1:27" ht="12.75" customHeight="1" x14ac:dyDescent="0.3">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row>
    <row r="111" spans="1:27" ht="12.75" customHeight="1" x14ac:dyDescent="0.3">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row>
    <row r="112" spans="1:27" ht="12.75" customHeight="1" x14ac:dyDescent="0.3">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row>
    <row r="113" spans="1:27" ht="12.75" customHeight="1" x14ac:dyDescent="0.3">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row>
    <row r="114" spans="1:27" ht="12.75" customHeight="1" x14ac:dyDescent="0.3">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row>
    <row r="115" spans="1:27" ht="12.75" customHeight="1" x14ac:dyDescent="0.3">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row>
    <row r="116" spans="1:27" ht="12.75" customHeight="1" x14ac:dyDescent="0.3">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row>
    <row r="117" spans="1:27" ht="12.75" customHeight="1" x14ac:dyDescent="0.3">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row>
    <row r="118" spans="1:27" ht="12.75" customHeight="1" x14ac:dyDescent="0.3">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row>
    <row r="119" spans="1:27" ht="12.75" customHeight="1" x14ac:dyDescent="0.3">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row>
    <row r="120" spans="1:27" ht="12.75" customHeight="1" x14ac:dyDescent="0.3">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row>
    <row r="121" spans="1:27" ht="12.75" customHeight="1" x14ac:dyDescent="0.3">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row>
    <row r="122" spans="1:27" ht="12.75" customHeight="1" x14ac:dyDescent="0.3">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row>
    <row r="123" spans="1:27" ht="12.75" customHeight="1" x14ac:dyDescent="0.3">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row>
    <row r="124" spans="1:27" ht="12.75" customHeight="1" x14ac:dyDescent="0.3">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row>
    <row r="125" spans="1:27" ht="12.75" customHeight="1" x14ac:dyDescent="0.3">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row>
    <row r="126" spans="1:27" ht="12.75" customHeight="1" x14ac:dyDescent="0.3">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row>
    <row r="127" spans="1:27" ht="12.75" customHeight="1" x14ac:dyDescent="0.3">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row>
    <row r="128" spans="1:27" ht="12.75" customHeight="1" x14ac:dyDescent="0.3">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row>
    <row r="129" spans="1:27" ht="12.75" customHeight="1" x14ac:dyDescent="0.3">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row>
    <row r="130" spans="1:27" ht="12.75" customHeight="1" x14ac:dyDescent="0.3">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row>
    <row r="131" spans="1:27" ht="12.75" customHeight="1" x14ac:dyDescent="0.3">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row>
    <row r="132" spans="1:27" ht="12.75" customHeight="1" x14ac:dyDescent="0.3">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row>
    <row r="133" spans="1:27" ht="12.75" customHeight="1" x14ac:dyDescent="0.3">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row>
    <row r="134" spans="1:27" ht="12.75" customHeight="1" x14ac:dyDescent="0.3">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row>
    <row r="135" spans="1:27" ht="12.75" customHeight="1" x14ac:dyDescent="0.3">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row>
    <row r="136" spans="1:27" ht="12.75" customHeight="1" x14ac:dyDescent="0.3">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row>
    <row r="137" spans="1:27" ht="12.75" customHeight="1" x14ac:dyDescent="0.3">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row>
    <row r="138" spans="1:27" ht="12.75" customHeight="1" x14ac:dyDescent="0.3">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row>
    <row r="139" spans="1:27" ht="12.75" customHeight="1" x14ac:dyDescent="0.3">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row>
    <row r="140" spans="1:27" ht="12.75" customHeight="1" x14ac:dyDescent="0.3">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row>
    <row r="141" spans="1:27" ht="12.75" customHeight="1" x14ac:dyDescent="0.3">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row>
    <row r="142" spans="1:27" ht="12.75" customHeight="1" x14ac:dyDescent="0.3">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row>
    <row r="143" spans="1:27" ht="12.75" customHeight="1" x14ac:dyDescent="0.3">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row>
    <row r="144" spans="1:27" ht="12.75" customHeight="1" x14ac:dyDescent="0.3">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row>
    <row r="145" spans="1:27" ht="12.75" customHeight="1" x14ac:dyDescent="0.3">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row>
    <row r="146" spans="1:27" ht="12.75" customHeight="1" x14ac:dyDescent="0.3">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row>
    <row r="147" spans="1:27" ht="12.75" customHeight="1" x14ac:dyDescent="0.3">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row>
    <row r="148" spans="1:27" ht="12.75" customHeight="1" x14ac:dyDescent="0.3">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row>
    <row r="149" spans="1:27" ht="12.75" customHeight="1" x14ac:dyDescent="0.3">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row>
    <row r="150" spans="1:27" ht="12.75" customHeight="1" x14ac:dyDescent="0.3">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row>
    <row r="151" spans="1:27" ht="12.75" customHeight="1" x14ac:dyDescent="0.3">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row>
    <row r="152" spans="1:27" ht="12.75" customHeight="1" x14ac:dyDescent="0.3">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row>
    <row r="153" spans="1:27" ht="12.75" customHeight="1" x14ac:dyDescent="0.3">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row>
    <row r="154" spans="1:27" ht="12.75" customHeight="1" x14ac:dyDescent="0.3">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row>
    <row r="155" spans="1:27" ht="12.75" customHeight="1" x14ac:dyDescent="0.3">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row>
    <row r="156" spans="1:27" ht="12.75" customHeight="1" x14ac:dyDescent="0.3">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row>
    <row r="157" spans="1:27" ht="12.75" customHeight="1" x14ac:dyDescent="0.3">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row>
    <row r="158" spans="1:27" ht="12.75" customHeight="1" x14ac:dyDescent="0.3">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row>
    <row r="159" spans="1:27" ht="12.75" customHeight="1" x14ac:dyDescent="0.3">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row>
    <row r="160" spans="1:27" ht="12.75" customHeight="1" x14ac:dyDescent="0.3">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row>
    <row r="161" spans="1:27" ht="12.75" customHeight="1" x14ac:dyDescent="0.3">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row>
    <row r="162" spans="1:27" ht="12.75" customHeight="1" x14ac:dyDescent="0.3">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row>
    <row r="163" spans="1:27" ht="12.75" customHeight="1" x14ac:dyDescent="0.3">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row>
    <row r="164" spans="1:27" ht="12.75" customHeight="1" x14ac:dyDescent="0.3">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row>
    <row r="165" spans="1:27" ht="12.75" customHeight="1" x14ac:dyDescent="0.3">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row>
    <row r="166" spans="1:27" ht="12.75" customHeight="1" x14ac:dyDescent="0.3">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row>
    <row r="167" spans="1:27" ht="12.75" customHeight="1" x14ac:dyDescent="0.3">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row>
    <row r="168" spans="1:27" ht="12.75" customHeight="1" x14ac:dyDescent="0.3">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row>
    <row r="169" spans="1:27" ht="12.75" customHeight="1" x14ac:dyDescent="0.3">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row>
    <row r="170" spans="1:27" ht="12.75" customHeight="1" x14ac:dyDescent="0.3">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row>
    <row r="171" spans="1:27" ht="12.75" customHeight="1" x14ac:dyDescent="0.3">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row>
    <row r="172" spans="1:27" ht="12.75" customHeight="1" x14ac:dyDescent="0.3">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row>
    <row r="173" spans="1:27" ht="12.75" customHeight="1" x14ac:dyDescent="0.3">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row>
    <row r="174" spans="1:27" ht="12.75" customHeight="1" x14ac:dyDescent="0.3">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row>
    <row r="175" spans="1:27" ht="12.75" customHeight="1" x14ac:dyDescent="0.3">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row>
    <row r="176" spans="1:27" ht="12.75" customHeight="1" x14ac:dyDescent="0.3">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row>
    <row r="177" spans="1:27" ht="12.75" customHeight="1" x14ac:dyDescent="0.3">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row>
    <row r="178" spans="1:27" ht="12.75" customHeight="1" x14ac:dyDescent="0.3">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row>
    <row r="179" spans="1:27" ht="12.75" customHeight="1" x14ac:dyDescent="0.3">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row>
    <row r="180" spans="1:27" ht="12.75" customHeight="1" x14ac:dyDescent="0.3">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row>
    <row r="181" spans="1:27" ht="12.75" customHeight="1" x14ac:dyDescent="0.3">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row>
    <row r="182" spans="1:27" ht="12.75" customHeight="1" x14ac:dyDescent="0.3">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row>
    <row r="183" spans="1:27" ht="12.75" customHeight="1" x14ac:dyDescent="0.3">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row>
    <row r="184" spans="1:27" ht="12.75" customHeight="1" x14ac:dyDescent="0.3">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row>
    <row r="185" spans="1:27" ht="12.75" customHeight="1" x14ac:dyDescent="0.3">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row>
    <row r="186" spans="1:27" ht="12.75" customHeight="1" x14ac:dyDescent="0.3">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row>
    <row r="187" spans="1:27" ht="12.75" customHeight="1" x14ac:dyDescent="0.3">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row>
    <row r="188" spans="1:27" ht="12.75" customHeight="1" x14ac:dyDescent="0.3">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row>
    <row r="189" spans="1:27" ht="12.75" customHeight="1" x14ac:dyDescent="0.3">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row>
    <row r="190" spans="1:27" ht="12.75" customHeight="1" x14ac:dyDescent="0.3">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row>
    <row r="191" spans="1:27" ht="12.75" customHeight="1" x14ac:dyDescent="0.3">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row>
    <row r="192" spans="1:27" ht="12.75" customHeight="1" x14ac:dyDescent="0.3">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row>
    <row r="193" spans="1:27" ht="12.75" customHeight="1" x14ac:dyDescent="0.3">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row>
    <row r="194" spans="1:27" ht="12.75" customHeight="1" x14ac:dyDescent="0.3">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row>
    <row r="195" spans="1:27" ht="12.75" customHeight="1" x14ac:dyDescent="0.3">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row>
    <row r="196" spans="1:27" ht="12.75" customHeight="1" x14ac:dyDescent="0.3">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row>
    <row r="197" spans="1:27" ht="12.75" customHeight="1" x14ac:dyDescent="0.3">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row>
    <row r="198" spans="1:27" ht="12.75" customHeight="1" x14ac:dyDescent="0.3">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row>
    <row r="199" spans="1:27" ht="12.75" customHeight="1" x14ac:dyDescent="0.3">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row>
    <row r="200" spans="1:27" ht="12.75" customHeight="1" x14ac:dyDescent="0.3">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row>
    <row r="201" spans="1:27" ht="12.75" customHeight="1" x14ac:dyDescent="0.3">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row>
    <row r="202" spans="1:27" ht="12.75" customHeight="1" x14ac:dyDescent="0.3">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row>
    <row r="203" spans="1:27" ht="12.75" customHeight="1" x14ac:dyDescent="0.3">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row>
    <row r="204" spans="1:27" ht="12.75" customHeight="1" x14ac:dyDescent="0.3">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row>
    <row r="205" spans="1:27" ht="12.75" customHeight="1" x14ac:dyDescent="0.3">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row>
    <row r="206" spans="1:27" ht="12.75" customHeight="1" x14ac:dyDescent="0.3">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row>
    <row r="207" spans="1:27" ht="12.75" customHeight="1" x14ac:dyDescent="0.3">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row>
    <row r="208" spans="1:27" ht="12.75" customHeight="1" x14ac:dyDescent="0.3">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row>
    <row r="209" spans="1:27" ht="12.75" customHeight="1" x14ac:dyDescent="0.3">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row>
    <row r="210" spans="1:27" ht="12.75" customHeight="1" x14ac:dyDescent="0.3">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row>
    <row r="211" spans="1:27" ht="12.75" customHeight="1" x14ac:dyDescent="0.3">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row>
    <row r="212" spans="1:27" ht="12.75" customHeight="1" x14ac:dyDescent="0.3">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row>
    <row r="213" spans="1:27" ht="12.75" customHeight="1" x14ac:dyDescent="0.3">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row>
    <row r="214" spans="1:27" ht="12.75" customHeight="1" x14ac:dyDescent="0.3">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row>
    <row r="215" spans="1:27" ht="12.75" customHeight="1" x14ac:dyDescent="0.3">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row>
    <row r="216" spans="1:27" ht="12.75" customHeight="1" x14ac:dyDescent="0.3">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row>
    <row r="217" spans="1:27" ht="12.75" customHeight="1" x14ac:dyDescent="0.3">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row>
    <row r="218" spans="1:27" ht="12.75" customHeight="1" x14ac:dyDescent="0.3">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row>
    <row r="219" spans="1:27" ht="12.75" customHeight="1" x14ac:dyDescent="0.3">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row>
    <row r="220" spans="1:27" ht="12.75" customHeight="1" x14ac:dyDescent="0.3">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row>
    <row r="221" spans="1:27" ht="12.75" customHeight="1" x14ac:dyDescent="0.3">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row>
    <row r="222" spans="1:27" ht="12.75" customHeight="1" x14ac:dyDescent="0.3">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row>
    <row r="223" spans="1:27" ht="12.75" customHeight="1" x14ac:dyDescent="0.3">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row>
    <row r="224" spans="1:27" ht="12.75" customHeight="1" x14ac:dyDescent="0.3">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row>
    <row r="225" spans="1:27" ht="12.75" customHeight="1" x14ac:dyDescent="0.3">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row>
    <row r="226" spans="1:27" ht="12.75" customHeight="1" x14ac:dyDescent="0.3">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row>
    <row r="227" spans="1:27" ht="12.75" customHeight="1" x14ac:dyDescent="0.3">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row>
    <row r="228" spans="1:27" ht="12.75" customHeight="1" x14ac:dyDescent="0.3">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row>
    <row r="229" spans="1:27" ht="12.75" customHeight="1" x14ac:dyDescent="0.3">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row>
    <row r="230" spans="1:27" ht="12.75" customHeight="1" x14ac:dyDescent="0.3">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row>
    <row r="231" spans="1:27" ht="12.75" customHeight="1" x14ac:dyDescent="0.3">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row>
    <row r="232" spans="1:27" ht="12.75" customHeight="1" x14ac:dyDescent="0.3">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row>
    <row r="233" spans="1:27" ht="15.75" customHeight="1" x14ac:dyDescent="0.3"/>
    <row r="234" spans="1:27" ht="15.75" customHeight="1" x14ac:dyDescent="0.3"/>
    <row r="235" spans="1:27" ht="15.75" customHeight="1" x14ac:dyDescent="0.3"/>
    <row r="236" spans="1:27" ht="15.75" customHeight="1" x14ac:dyDescent="0.3"/>
    <row r="237" spans="1:27" ht="15.75" customHeight="1" x14ac:dyDescent="0.3"/>
    <row r="238" spans="1:27" ht="15.75" customHeight="1" x14ac:dyDescent="0.3"/>
    <row r="239" spans="1:27" ht="15.75" customHeight="1" x14ac:dyDescent="0.3"/>
    <row r="240" spans="1:27"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mergeCells count="24">
    <mergeCell ref="A29:B32"/>
    <mergeCell ref="C29:D29"/>
    <mergeCell ref="C30:D30"/>
    <mergeCell ref="Z5:AA5"/>
    <mergeCell ref="C6:D6"/>
    <mergeCell ref="Z6:AA6"/>
    <mergeCell ref="C8:D8"/>
    <mergeCell ref="Z8:AA8"/>
    <mergeCell ref="A28:B28"/>
    <mergeCell ref="C28:D28"/>
    <mergeCell ref="A1:B8"/>
    <mergeCell ref="C5:D5"/>
    <mergeCell ref="C4:D4"/>
    <mergeCell ref="C3:D3"/>
    <mergeCell ref="C2:D2"/>
    <mergeCell ref="C1:D1"/>
    <mergeCell ref="E16:X16"/>
    <mergeCell ref="E21:X21"/>
    <mergeCell ref="E25:X25"/>
    <mergeCell ref="B25:D25"/>
    <mergeCell ref="B10:D10"/>
    <mergeCell ref="E10:X10"/>
    <mergeCell ref="B16:D16"/>
    <mergeCell ref="B21:D21"/>
  </mergeCells>
  <conditionalFormatting sqref="E5:X5">
    <cfRule type="containsText" dxfId="358" priority="1" operator="containsText" text="TAIP">
      <formula>NOT(ISERROR(SEARCH("TAIP",E5)))</formula>
    </cfRule>
  </conditionalFormatting>
  <conditionalFormatting sqref="E7:X7">
    <cfRule type="containsText" dxfId="357" priority="2" operator="containsText" text="NE">
      <formula>NOT(ISERROR(SEARCH("NE",E7)))</formula>
    </cfRule>
    <cfRule type="containsText" dxfId="356" priority="3" operator="containsText" text="TAIP">
      <formula>NOT(ISERROR(SEARCH("TAIP",E7)))</formula>
    </cfRule>
  </conditionalFormatting>
  <conditionalFormatting sqref="E8:X8">
    <cfRule type="containsText" dxfId="355" priority="4" operator="containsText" text="100,0%">
      <formula>NOT(ISERROR(SEARCH("100,0%",E8)))</formula>
    </cfRule>
    <cfRule type="cellIs" dxfId="354" priority="5" stopIfTrue="1" operator="equal">
      <formula>"Inc/Error"</formula>
    </cfRule>
  </conditionalFormatting>
  <conditionalFormatting sqref="E11:X15 E12:E27 E17:X20 E22:X24 E26:X27">
    <cfRule type="containsText" dxfId="353" priority="6" operator="containsText" text="Ne">
      <formula>NOT(ISERROR(SEARCH("Ne",E11)))</formula>
    </cfRule>
    <cfRule type="containsText" dxfId="352" priority="7" operator="containsText" text="Taip">
      <formula>NOT(ISERROR(SEARCH("Taip",E11)))</formula>
    </cfRule>
  </conditionalFormatting>
  <conditionalFormatting sqref="E29:X32">
    <cfRule type="containsText" dxfId="351" priority="9" operator="containsText" text="25">
      <formula>NOT(ISERROR(SEARCH("25",E29)))</formula>
    </cfRule>
  </conditionalFormatting>
  <conditionalFormatting sqref="F28:X28">
    <cfRule type="containsBlanks" dxfId="350" priority="8">
      <formula>LEN(TRIM(F28))=0</formula>
    </cfRule>
  </conditionalFormatting>
  <dataValidations count="1">
    <dataValidation type="list" allowBlank="1" showErrorMessage="1" sqref="E22:F24 E11:X15 E17:X20 G22:W22 G23:X24 E26:W27" xr:uid="{ECC311A9-2EF5-4D83-8E18-A7523ED54456}">
      <formula1>"Taip, Ne"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934BDE10-66E2-4097-91EC-9603128EC0C5}">
          <x14:formula1>
            <xm:f>'C:\Users\daiva.sakalauskaite\AppData\Local\Microsoft\Windows\INetCache\Content.Outlook\T9NWXVIW\[Pokalbių kalibracija 2023 m.xlsx]atsakymai'!#REF!</xm:f>
          </x14:formula1>
          <xm:sqref>E25 E16 X22 E21 X26:X27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69E1E-4D28-4021-970C-0FCC3AAFDF71}">
  <sheetPr>
    <tabColor rgb="FFFF0000"/>
  </sheetPr>
  <dimension ref="A1:O27"/>
  <sheetViews>
    <sheetView workbookViewId="0">
      <pane xSplit="3" topLeftCell="D1" activePane="topRight" state="frozen"/>
      <selection pane="topRight" activeCell="E7" sqref="E7"/>
    </sheetView>
  </sheetViews>
  <sheetFormatPr defaultRowHeight="18" x14ac:dyDescent="0.5"/>
  <cols>
    <col min="1" max="1" width="6.6640625" customWidth="1"/>
    <col min="2" max="2" width="32.6640625" customWidth="1"/>
    <col min="3" max="3" width="15.77734375" customWidth="1"/>
    <col min="5" max="5" width="17.77734375" customWidth="1"/>
    <col min="6" max="6" width="16.88671875" customWidth="1"/>
    <col min="7" max="7" width="17.77734375" customWidth="1"/>
    <col min="8" max="8" width="16.44140625" customWidth="1"/>
    <col min="9" max="9" width="17" customWidth="1"/>
    <col min="10" max="10" width="18" customWidth="1"/>
    <col min="11" max="12" width="18.44140625" customWidth="1"/>
    <col min="13" max="13" width="18.6640625" customWidth="1"/>
    <col min="14" max="14" width="18.109375" customWidth="1"/>
  </cols>
  <sheetData>
    <row r="1" spans="1:15" x14ac:dyDescent="0.5">
      <c r="A1" s="314" t="s">
        <v>41</v>
      </c>
      <c r="B1" s="315"/>
      <c r="C1" s="320" t="s">
        <v>1</v>
      </c>
      <c r="D1" s="321"/>
      <c r="E1" s="135">
        <v>1</v>
      </c>
      <c r="F1" s="136">
        <v>2</v>
      </c>
      <c r="G1" s="137">
        <v>3</v>
      </c>
      <c r="H1" s="135">
        <v>4</v>
      </c>
      <c r="I1" s="135">
        <v>5</v>
      </c>
      <c r="J1" s="135">
        <v>6</v>
      </c>
      <c r="K1" s="135">
        <v>7</v>
      </c>
      <c r="L1" s="135">
        <v>8</v>
      </c>
      <c r="M1" s="135">
        <v>9</v>
      </c>
      <c r="N1" s="135">
        <v>10</v>
      </c>
    </row>
    <row r="2" spans="1:15" x14ac:dyDescent="0.5">
      <c r="A2" s="316"/>
      <c r="B2" s="317"/>
      <c r="C2" s="322" t="s">
        <v>3</v>
      </c>
      <c r="D2" s="323"/>
      <c r="E2" s="139"/>
      <c r="F2" s="140"/>
      <c r="G2" s="141"/>
      <c r="H2" s="139"/>
      <c r="I2" s="139"/>
      <c r="J2" s="139"/>
      <c r="K2" s="139"/>
      <c r="L2" s="139"/>
      <c r="M2" s="139"/>
      <c r="N2" s="139"/>
    </row>
    <row r="3" spans="1:15" ht="19.2" x14ac:dyDescent="0.5">
      <c r="A3" s="316"/>
      <c r="B3" s="317"/>
      <c r="C3" s="324" t="s">
        <v>42</v>
      </c>
      <c r="D3" s="325"/>
      <c r="E3" s="142" t="s">
        <v>323</v>
      </c>
      <c r="F3" s="143" t="s">
        <v>324</v>
      </c>
      <c r="G3" s="144" t="s">
        <v>325</v>
      </c>
      <c r="H3" s="142" t="s">
        <v>326</v>
      </c>
      <c r="I3" s="142" t="s">
        <v>327</v>
      </c>
      <c r="J3" s="142" t="s">
        <v>328</v>
      </c>
      <c r="K3" s="142" t="s">
        <v>329</v>
      </c>
      <c r="L3" s="142" t="s">
        <v>330</v>
      </c>
      <c r="M3" s="142" t="s">
        <v>331</v>
      </c>
      <c r="N3" s="142" t="s">
        <v>332</v>
      </c>
    </row>
    <row r="4" spans="1:15" x14ac:dyDescent="0.5">
      <c r="A4" s="316"/>
      <c r="B4" s="317"/>
      <c r="C4" s="324" t="s">
        <v>5</v>
      </c>
      <c r="D4" s="325"/>
      <c r="E4" s="145"/>
      <c r="F4" s="146"/>
      <c r="G4" s="147"/>
      <c r="H4" s="145"/>
      <c r="I4" s="145"/>
      <c r="J4" s="145"/>
      <c r="K4" s="145"/>
      <c r="L4" s="145"/>
      <c r="M4" s="145"/>
      <c r="N4" s="145"/>
    </row>
    <row r="5" spans="1:15"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row>
    <row r="6" spans="1:15" x14ac:dyDescent="0.5">
      <c r="A6" s="316"/>
      <c r="B6" s="317"/>
      <c r="C6" s="310" t="s">
        <v>7</v>
      </c>
      <c r="D6" s="311"/>
      <c r="E6" s="149" t="str">
        <f t="shared" ref="E6:M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row>
    <row r="7" spans="1:15"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1</v>
      </c>
      <c r="F7" s="1">
        <f t="shared" si="2"/>
        <v>0.95</v>
      </c>
      <c r="G7" s="1">
        <f t="shared" si="2"/>
        <v>1</v>
      </c>
      <c r="H7" s="1">
        <f t="shared" si="2"/>
        <v>0.9</v>
      </c>
      <c r="I7" s="1">
        <f t="shared" si="2"/>
        <v>1</v>
      </c>
      <c r="J7" s="1">
        <f t="shared" si="2"/>
        <v>0.9</v>
      </c>
      <c r="K7" s="1">
        <f t="shared" si="2"/>
        <v>0.85</v>
      </c>
      <c r="L7" s="1">
        <f t="shared" si="2"/>
        <v>1</v>
      </c>
      <c r="M7" s="1">
        <f t="shared" si="2"/>
        <v>1</v>
      </c>
      <c r="N7" s="1">
        <f t="shared" ref="N7" si="3">IF(COUNTIF(N10:N21,"-")&gt;0,"Skaičiuojama",IF(OR(N6="TAIP",N5="TAIP"),"0",SUM(IF(N10="Taip",5,0),SUM(IF(N11="Taip",10,0),IF(N12="Taip",5,0),IF(N14="Taip",25,0),IF(N15="Taip",10,0),IF(N18="Taip",10,0),IF(N16="Taip",10,0),IF(N19="Taip",10,0),IF(N20="Taip",5,0),IF(N21="Taip",10,0)))/100))</f>
        <v>0.9</v>
      </c>
      <c r="O7" s="36" t="e">
        <f>IF(#REF!="Skaičiuojama","-",AVERAGE(J7:N7))</f>
        <v>#REF!</v>
      </c>
    </row>
    <row r="8" spans="1:15"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row>
    <row r="9" spans="1:15" x14ac:dyDescent="0.5">
      <c r="A9" s="305" t="s">
        <v>13</v>
      </c>
      <c r="B9" s="306"/>
      <c r="C9" s="306"/>
      <c r="D9" s="307"/>
      <c r="E9" s="132"/>
      <c r="F9" s="133"/>
      <c r="G9" s="131"/>
      <c r="H9" s="133"/>
      <c r="I9" s="133"/>
      <c r="J9" s="133"/>
      <c r="K9" s="133"/>
      <c r="L9" s="133"/>
      <c r="M9" s="133"/>
      <c r="N9" s="133"/>
    </row>
    <row r="10" spans="1:15" ht="46.8"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row>
    <row r="11" spans="1:15" ht="31.2"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row>
    <row r="12" spans="1:15" ht="46.8" x14ac:dyDescent="0.5">
      <c r="A12" s="157">
        <v>3</v>
      </c>
      <c r="B12" s="161" t="s">
        <v>48</v>
      </c>
      <c r="C12" s="159" t="s">
        <v>15</v>
      </c>
      <c r="D12" s="157">
        <v>5</v>
      </c>
      <c r="E12" s="48" t="s">
        <v>16</v>
      </c>
      <c r="F12" s="48" t="s">
        <v>16</v>
      </c>
      <c r="G12" s="48" t="s">
        <v>16</v>
      </c>
      <c r="H12" s="48" t="s">
        <v>16</v>
      </c>
      <c r="I12" s="48" t="s">
        <v>16</v>
      </c>
      <c r="J12" s="48" t="s">
        <v>16</v>
      </c>
      <c r="K12" s="48" t="s">
        <v>23</v>
      </c>
      <c r="L12" s="48" t="s">
        <v>16</v>
      </c>
      <c r="M12" s="48" t="s">
        <v>16</v>
      </c>
      <c r="N12" s="48" t="s">
        <v>16</v>
      </c>
    </row>
    <row r="13" spans="1:15" ht="19.2" x14ac:dyDescent="0.5">
      <c r="A13" s="302" t="s">
        <v>24</v>
      </c>
      <c r="B13" s="303"/>
      <c r="C13" s="303"/>
      <c r="D13" s="304"/>
      <c r="E13" s="162"/>
      <c r="F13" s="163"/>
      <c r="G13" s="164"/>
      <c r="H13" s="162"/>
      <c r="I13" s="162"/>
      <c r="J13" s="162"/>
      <c r="K13" s="162"/>
      <c r="L13" s="162"/>
      <c r="M13" s="162"/>
      <c r="N13" s="162"/>
    </row>
    <row r="14" spans="1:15"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row>
    <row r="15" spans="1:15" ht="31.2"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row>
    <row r="16" spans="1:15" ht="31.2" x14ac:dyDescent="0.5">
      <c r="A16" s="157">
        <v>6</v>
      </c>
      <c r="B16" s="168" t="s">
        <v>51</v>
      </c>
      <c r="C16" s="159" t="s">
        <v>21</v>
      </c>
      <c r="D16" s="157">
        <v>10</v>
      </c>
      <c r="E16" s="48" t="s">
        <v>16</v>
      </c>
      <c r="F16" s="48" t="s">
        <v>16</v>
      </c>
      <c r="G16" s="48" t="s">
        <v>16</v>
      </c>
      <c r="H16" s="48" t="s">
        <v>23</v>
      </c>
      <c r="I16" s="48" t="s">
        <v>16</v>
      </c>
      <c r="J16" s="48" t="s">
        <v>16</v>
      </c>
      <c r="K16" s="48" t="s">
        <v>16</v>
      </c>
      <c r="L16" s="48" t="s">
        <v>16</v>
      </c>
      <c r="M16" s="48" t="s">
        <v>16</v>
      </c>
      <c r="N16" s="48" t="s">
        <v>16</v>
      </c>
    </row>
    <row r="17" spans="1:14" ht="19.2" x14ac:dyDescent="0.5">
      <c r="A17" s="291" t="s">
        <v>52</v>
      </c>
      <c r="B17" s="292"/>
      <c r="C17" s="292"/>
      <c r="D17" s="293"/>
      <c r="E17" s="162"/>
      <c r="F17" s="163"/>
      <c r="G17" s="164"/>
      <c r="H17" s="162"/>
      <c r="I17" s="162"/>
      <c r="J17" s="162"/>
      <c r="K17" s="162"/>
      <c r="L17" s="162"/>
      <c r="M17" s="162"/>
      <c r="N17" s="162"/>
    </row>
    <row r="18" spans="1:14" ht="46.8" x14ac:dyDescent="0.5">
      <c r="A18" s="153">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row>
    <row r="19" spans="1:14" ht="46.8" x14ac:dyDescent="0.5">
      <c r="A19" s="174">
        <v>8</v>
      </c>
      <c r="B19" s="168" t="s">
        <v>54</v>
      </c>
      <c r="C19" s="159" t="s">
        <v>15</v>
      </c>
      <c r="D19" s="159">
        <v>10</v>
      </c>
      <c r="E19" s="48" t="s">
        <v>16</v>
      </c>
      <c r="F19" s="48" t="s">
        <v>16</v>
      </c>
      <c r="G19" s="48" t="s">
        <v>16</v>
      </c>
      <c r="H19" s="48" t="s">
        <v>16</v>
      </c>
      <c r="I19" s="48" t="s">
        <v>16</v>
      </c>
      <c r="J19" s="48" t="s">
        <v>23</v>
      </c>
      <c r="K19" s="48" t="s">
        <v>23</v>
      </c>
      <c r="L19" s="48" t="s">
        <v>16</v>
      </c>
      <c r="M19" s="48" t="s">
        <v>16</v>
      </c>
      <c r="N19" s="48" t="s">
        <v>23</v>
      </c>
    </row>
    <row r="20" spans="1:14" ht="46.8" x14ac:dyDescent="0.5">
      <c r="A20" s="157">
        <v>9</v>
      </c>
      <c r="B20" s="175" t="s">
        <v>55</v>
      </c>
      <c r="C20" s="157" t="s">
        <v>15</v>
      </c>
      <c r="D20" s="159">
        <v>5</v>
      </c>
      <c r="E20" s="48" t="s">
        <v>16</v>
      </c>
      <c r="F20" s="48" t="s">
        <v>23</v>
      </c>
      <c r="G20" s="48" t="s">
        <v>16</v>
      </c>
      <c r="H20" s="48" t="s">
        <v>16</v>
      </c>
      <c r="I20" s="48" t="s">
        <v>16</v>
      </c>
      <c r="J20" s="48" t="s">
        <v>16</v>
      </c>
      <c r="K20" s="48" t="s">
        <v>16</v>
      </c>
      <c r="L20" s="48" t="s">
        <v>16</v>
      </c>
      <c r="M20" s="48" t="s">
        <v>16</v>
      </c>
      <c r="N20" s="48" t="s">
        <v>16</v>
      </c>
    </row>
    <row r="21" spans="1:14" ht="31.2"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row>
    <row r="22" spans="1:14" ht="19.2" x14ac:dyDescent="0.5">
      <c r="A22" s="294" t="s">
        <v>37</v>
      </c>
      <c r="B22" s="295"/>
      <c r="C22" s="300" t="s">
        <v>13</v>
      </c>
      <c r="D22" s="301"/>
      <c r="E22" s="180"/>
      <c r="F22" s="181"/>
      <c r="G22" s="182"/>
      <c r="H22" s="180"/>
      <c r="I22" s="180"/>
      <c r="J22" s="180"/>
      <c r="K22" s="180"/>
      <c r="L22" s="180"/>
      <c r="M22" s="180"/>
      <c r="N22" s="180"/>
    </row>
    <row r="23" spans="1:14" x14ac:dyDescent="0.5">
      <c r="A23" s="296"/>
      <c r="B23" s="297"/>
      <c r="C23" s="287" t="s">
        <v>39</v>
      </c>
      <c r="D23" s="288"/>
      <c r="E23" s="183"/>
      <c r="F23" s="184"/>
      <c r="G23" s="185"/>
      <c r="H23" s="183"/>
      <c r="I23" s="183"/>
      <c r="J23" s="183"/>
      <c r="K23" s="183"/>
      <c r="L23" s="183"/>
      <c r="M23" s="183"/>
      <c r="N23" s="183"/>
    </row>
    <row r="24" spans="1:14" x14ac:dyDescent="0.5">
      <c r="A24" s="296"/>
      <c r="B24" s="297"/>
      <c r="C24" s="287" t="s">
        <v>30</v>
      </c>
      <c r="D24" s="288"/>
      <c r="E24" s="183"/>
      <c r="F24" s="184"/>
      <c r="G24" s="185"/>
      <c r="H24" s="183"/>
      <c r="I24" s="183"/>
      <c r="J24" s="183"/>
      <c r="K24" s="183"/>
      <c r="L24" s="183"/>
      <c r="M24" s="183"/>
      <c r="N24" s="183"/>
    </row>
    <row r="25" spans="1:14" x14ac:dyDescent="0.5">
      <c r="A25" s="296"/>
      <c r="B25" s="297"/>
      <c r="C25" s="308" t="s">
        <v>40</v>
      </c>
      <c r="D25" s="309"/>
      <c r="E25" s="183"/>
      <c r="F25" s="184"/>
      <c r="G25" s="185"/>
      <c r="H25" s="183"/>
      <c r="I25" s="183"/>
      <c r="J25" s="183"/>
      <c r="K25" s="183"/>
      <c r="L25" s="183"/>
      <c r="M25" s="183"/>
      <c r="N25" s="183"/>
    </row>
    <row r="26" spans="1:14" x14ac:dyDescent="0.5">
      <c r="A26" s="296"/>
      <c r="B26" s="297"/>
      <c r="C26" s="287" t="s">
        <v>57</v>
      </c>
      <c r="D26" s="288"/>
      <c r="E26" s="183"/>
      <c r="F26" s="184"/>
      <c r="G26" s="185"/>
      <c r="H26" s="183"/>
      <c r="I26" s="183"/>
      <c r="J26" s="183"/>
      <c r="K26" s="183"/>
      <c r="L26" s="183"/>
      <c r="M26" s="183"/>
      <c r="N26" s="183"/>
    </row>
    <row r="27" spans="1:14" ht="63" x14ac:dyDescent="0.5">
      <c r="A27" s="298"/>
      <c r="B27" s="299"/>
      <c r="C27" s="289" t="s">
        <v>58</v>
      </c>
      <c r="D27" s="290"/>
      <c r="E27" s="186" t="s">
        <v>126</v>
      </c>
      <c r="F27" s="187" t="s">
        <v>131</v>
      </c>
      <c r="G27" s="188" t="s">
        <v>333</v>
      </c>
      <c r="H27" s="186" t="s">
        <v>334</v>
      </c>
      <c r="I27" s="186" t="s">
        <v>126</v>
      </c>
      <c r="J27" s="186" t="s">
        <v>204</v>
      </c>
      <c r="K27" s="186" t="s">
        <v>335</v>
      </c>
      <c r="L27" s="186" t="s">
        <v>336</v>
      </c>
      <c r="M27" s="186" t="s">
        <v>126</v>
      </c>
      <c r="N27" s="186" t="s">
        <v>337</v>
      </c>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N2 E4:N4 E22:N27">
    <cfRule type="containsBlanks" dxfId="251" priority="24">
      <formula>LEN(TRIM(E2))=0</formula>
    </cfRule>
  </conditionalFormatting>
  <conditionalFormatting sqref="E5:N5">
    <cfRule type="containsText" dxfId="250" priority="23" operator="containsText" text="TAIP">
      <formula>NOT(ISERROR(SEARCH("TAIP",E5)))</formula>
    </cfRule>
  </conditionalFormatting>
  <conditionalFormatting sqref="E7:N7 E9:N9">
    <cfRule type="containsText" dxfId="249" priority="25" operator="containsText" text="100,0%">
      <formula>NOT(ISERROR(SEARCH("100,0%",E7)))</formula>
    </cfRule>
    <cfRule type="cellIs" dxfId="248" priority="26" stopIfTrue="1" operator="equal">
      <formula>"Inc/Error"</formula>
    </cfRule>
  </conditionalFormatting>
  <conditionalFormatting sqref="E10:N12 E14:N16 E18:N21">
    <cfRule type="containsText" dxfId="247" priority="17" operator="containsText" text="Ne">
      <formula>NOT(ISERROR(SEARCH("Ne",E10)))</formula>
    </cfRule>
    <cfRule type="containsText" dxfId="246" priority="18" operator="containsText" text="Taip">
      <formula>NOT(ISERROR(SEARCH("Taip",E10)))</formula>
    </cfRule>
  </conditionalFormatting>
  <conditionalFormatting sqref="E13:N13 E17:N17">
    <cfRule type="containsText" dxfId="244" priority="20" operator="containsText" text="Ne">
      <formula>NOT(ISERROR(SEARCH("Ne",E13)))</formula>
    </cfRule>
    <cfRule type="containsText" dxfId="243" priority="21" operator="containsText" text="Taip">
      <formula>NOT(ISERROR(SEARCH("Taip",E13)))</formula>
    </cfRule>
  </conditionalFormatting>
  <dataValidations count="1">
    <dataValidation type="list" allowBlank="1" showErrorMessage="1" sqref="E18:N21 E10:N12 E14:N16" xr:uid="{83F87E38-7660-4A2E-8FDB-8E07251CDEE9}">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D177E137-9498-4504-B481-AEE2161BB4B4}">
            <xm:f>NOT(ISERROR(SEARCH("-",E13)))</xm:f>
            <xm:f>"-"</xm:f>
            <x14:dxf>
              <fill>
                <patternFill patternType="lightDown">
                  <fgColor rgb="FFFFC000"/>
                  <bgColor auto="1"/>
                </patternFill>
              </fill>
            </x14:dxf>
          </x14:cfRule>
          <xm:sqref>E13:N13 E17:N17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FCCC4A9-D34F-4BDA-A7D6-34A6377209DE}">
          <x14:formula1>
            <xm:f>'C:\Users\daiva.sakalauskaite\Downloads\[2023 naujausias nuo 11 mėn (1).xlsx]Sheet1'!#REF!</xm:f>
          </x14:formula1>
          <xm:sqref>E17:N17 E13:N13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44CC-8B4E-484D-AEF2-8FCE3ECB73D3}">
  <sheetPr>
    <tabColor rgb="FF00B050"/>
  </sheetPr>
  <dimension ref="A1:BZ999"/>
  <sheetViews>
    <sheetView workbookViewId="0">
      <pane xSplit="3" topLeftCell="AK1" activePane="topRight" state="frozen"/>
      <selection pane="topRight" activeCell="AO12" sqref="AO12"/>
    </sheetView>
  </sheetViews>
  <sheetFormatPr defaultRowHeight="18" x14ac:dyDescent="0.5"/>
  <cols>
    <col min="2" max="2" width="29.109375" customWidth="1"/>
    <col min="3" max="3" width="19.77734375" customWidth="1"/>
    <col min="4" max="4" width="9.77734375" customWidth="1"/>
    <col min="5" max="5" width="18" customWidth="1"/>
    <col min="6" max="6" width="18.6640625" customWidth="1"/>
    <col min="7" max="7" width="18.44140625" customWidth="1"/>
    <col min="8" max="8" width="17.88671875" customWidth="1"/>
    <col min="9" max="9" width="18.21875" customWidth="1"/>
    <col min="10" max="10" width="18" customWidth="1"/>
    <col min="11" max="12" width="18.21875" customWidth="1"/>
    <col min="13" max="13" width="18" customWidth="1"/>
    <col min="14" max="14" width="17.77734375" customWidth="1"/>
    <col min="15" max="15" width="18" customWidth="1"/>
    <col min="16" max="16" width="18.6640625" customWidth="1"/>
    <col min="17" max="18" width="18.109375" customWidth="1"/>
    <col min="19" max="19" width="18.33203125" customWidth="1"/>
    <col min="20" max="20" width="18.6640625" customWidth="1"/>
    <col min="21" max="21" width="18.109375" customWidth="1"/>
    <col min="22" max="23" width="18.21875" customWidth="1"/>
    <col min="24" max="24" width="19.6640625" customWidth="1"/>
    <col min="25" max="39" width="19.33203125" customWidth="1"/>
  </cols>
  <sheetData>
    <row r="1" spans="1:78" x14ac:dyDescent="0.5">
      <c r="A1" s="275" t="s">
        <v>0</v>
      </c>
      <c r="B1" s="276"/>
      <c r="C1" s="281" t="s">
        <v>1</v>
      </c>
      <c r="D1" s="282"/>
      <c r="E1" s="2">
        <v>1</v>
      </c>
      <c r="F1" s="3">
        <v>2</v>
      </c>
      <c r="G1" s="3">
        <v>3</v>
      </c>
      <c r="H1" s="3">
        <v>4</v>
      </c>
      <c r="I1" s="3">
        <v>5</v>
      </c>
      <c r="J1" s="3">
        <v>6</v>
      </c>
      <c r="K1" s="3">
        <v>7</v>
      </c>
      <c r="L1" s="3">
        <v>8</v>
      </c>
      <c r="M1" s="3">
        <v>9</v>
      </c>
      <c r="N1" s="4">
        <v>10</v>
      </c>
      <c r="O1" s="4">
        <v>11</v>
      </c>
      <c r="P1" s="4">
        <v>12</v>
      </c>
      <c r="Q1" s="4">
        <v>13</v>
      </c>
      <c r="R1" s="4">
        <v>14</v>
      </c>
      <c r="S1" s="4">
        <v>15</v>
      </c>
      <c r="T1" s="4">
        <v>16</v>
      </c>
      <c r="U1" s="4">
        <v>17</v>
      </c>
      <c r="V1" s="4">
        <v>18</v>
      </c>
      <c r="W1" s="5" t="s">
        <v>338</v>
      </c>
      <c r="X1" s="5">
        <v>20</v>
      </c>
      <c r="Y1" s="4" t="s">
        <v>206</v>
      </c>
      <c r="Z1" s="5" t="s">
        <v>207</v>
      </c>
      <c r="AA1" s="5" t="s">
        <v>208</v>
      </c>
      <c r="AB1" s="5" t="s">
        <v>209</v>
      </c>
      <c r="AC1" s="5" t="s">
        <v>210</v>
      </c>
      <c r="AD1" s="5" t="s">
        <v>211</v>
      </c>
      <c r="AE1" s="5" t="s">
        <v>212</v>
      </c>
      <c r="AF1" s="5" t="s">
        <v>213</v>
      </c>
      <c r="AG1" s="5" t="s">
        <v>214</v>
      </c>
      <c r="AH1" s="5" t="s">
        <v>215</v>
      </c>
      <c r="AI1" s="5" t="s">
        <v>216</v>
      </c>
      <c r="AJ1" s="5" t="s">
        <v>217</v>
      </c>
      <c r="AK1" s="5" t="s">
        <v>218</v>
      </c>
      <c r="AL1" s="5" t="s">
        <v>219</v>
      </c>
      <c r="AM1" s="5" t="s">
        <v>220</v>
      </c>
      <c r="AN1" s="6" t="s">
        <v>2</v>
      </c>
      <c r="AO1" s="7"/>
      <c r="AP1" s="8"/>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5">
      <c r="A2" s="277"/>
      <c r="B2" s="278"/>
      <c r="C2" s="283" t="s">
        <v>3</v>
      </c>
      <c r="D2" s="284"/>
      <c r="E2" s="10"/>
      <c r="F2" s="11"/>
      <c r="G2" s="11"/>
      <c r="H2" s="11"/>
      <c r="I2" s="11"/>
      <c r="J2" s="11"/>
      <c r="K2" s="11"/>
      <c r="L2" s="11"/>
      <c r="M2" s="11"/>
      <c r="N2" s="11"/>
      <c r="O2" s="11"/>
      <c r="P2" s="11"/>
      <c r="Q2" s="11"/>
      <c r="R2" s="11"/>
      <c r="S2" s="10"/>
      <c r="T2" s="10"/>
      <c r="U2" s="10"/>
      <c r="V2" s="10"/>
      <c r="W2" s="10"/>
      <c r="X2" s="10"/>
      <c r="Y2" s="10"/>
      <c r="Z2" s="10"/>
      <c r="AA2" s="10"/>
      <c r="AB2" s="10"/>
      <c r="AC2" s="10"/>
      <c r="AD2" s="10"/>
      <c r="AE2" s="10"/>
      <c r="AF2" s="10"/>
      <c r="AG2" s="10"/>
      <c r="AH2" s="10"/>
      <c r="AI2" s="10"/>
      <c r="AJ2" s="10"/>
      <c r="AK2" s="10"/>
      <c r="AL2" s="10"/>
      <c r="AM2" s="10"/>
      <c r="AN2" s="12"/>
      <c r="AO2" s="7"/>
      <c r="AP2" s="8"/>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78" ht="31.2" x14ac:dyDescent="0.5">
      <c r="A3" s="277"/>
      <c r="B3" s="278"/>
      <c r="C3" s="285" t="s">
        <v>4</v>
      </c>
      <c r="D3" s="286"/>
      <c r="E3" s="189">
        <v>37060101109</v>
      </c>
      <c r="F3" s="13">
        <v>37061126760</v>
      </c>
      <c r="G3" s="13">
        <v>37067224250</v>
      </c>
      <c r="H3" s="13">
        <v>37060573620</v>
      </c>
      <c r="I3" s="13">
        <v>37061014177</v>
      </c>
      <c r="J3" s="13">
        <v>37060339359</v>
      </c>
      <c r="K3" s="13">
        <v>37067975725</v>
      </c>
      <c r="L3" s="13">
        <v>37067481613</v>
      </c>
      <c r="M3" s="189" t="s">
        <v>339</v>
      </c>
      <c r="N3" s="13">
        <v>37064237848</v>
      </c>
      <c r="O3" s="13">
        <v>37062010671</v>
      </c>
      <c r="P3" s="13">
        <v>37067315591</v>
      </c>
      <c r="Q3" s="13">
        <v>37067752107</v>
      </c>
      <c r="R3" s="13">
        <v>37064706298</v>
      </c>
      <c r="S3" s="211">
        <v>7060050271</v>
      </c>
      <c r="T3" s="13">
        <v>37061793814</v>
      </c>
      <c r="U3" s="15">
        <v>37052758973</v>
      </c>
      <c r="V3" s="13">
        <v>37069998828</v>
      </c>
      <c r="W3" s="13">
        <v>37065280005</v>
      </c>
      <c r="X3" s="13">
        <v>37065260192</v>
      </c>
      <c r="Y3" s="13">
        <v>37060604761</v>
      </c>
      <c r="Z3" s="212">
        <v>37067432218</v>
      </c>
      <c r="AA3" s="201">
        <v>37063328082</v>
      </c>
      <c r="AB3" s="13">
        <v>37065917411</v>
      </c>
      <c r="AC3" s="13">
        <v>37060101109</v>
      </c>
      <c r="AD3" s="13">
        <v>37067224250</v>
      </c>
      <c r="AE3" s="13">
        <v>37061409033</v>
      </c>
      <c r="AF3" s="13">
        <v>37068686442</v>
      </c>
      <c r="AG3" s="13">
        <v>37062508400</v>
      </c>
      <c r="AH3" s="13">
        <v>37069368999</v>
      </c>
      <c r="AI3" s="13">
        <v>37067853671</v>
      </c>
      <c r="AJ3" s="192" t="s">
        <v>340</v>
      </c>
      <c r="AK3" s="13">
        <v>37064608706</v>
      </c>
      <c r="AL3" s="192" t="s">
        <v>341</v>
      </c>
      <c r="AM3" s="192" t="s">
        <v>342</v>
      </c>
      <c r="AN3" s="16"/>
      <c r="AO3" s="7"/>
      <c r="AP3" s="8"/>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row>
    <row r="4" spans="1:78" x14ac:dyDescent="0.5">
      <c r="A4" s="277"/>
      <c r="B4" s="278"/>
      <c r="C4" s="285" t="s">
        <v>5</v>
      </c>
      <c r="D4" s="286"/>
      <c r="E4" s="11" t="s">
        <v>82</v>
      </c>
      <c r="F4" s="13" t="s">
        <v>232</v>
      </c>
      <c r="G4" s="13" t="s">
        <v>228</v>
      </c>
      <c r="H4" s="14" t="s">
        <v>233</v>
      </c>
      <c r="I4" s="17" t="s">
        <v>85</v>
      </c>
      <c r="J4" s="13" t="s">
        <v>228</v>
      </c>
      <c r="K4" s="18" t="s">
        <v>232</v>
      </c>
      <c r="L4" s="14" t="s">
        <v>81</v>
      </c>
      <c r="M4" s="14" t="s">
        <v>84</v>
      </c>
      <c r="N4" s="14" t="s">
        <v>228</v>
      </c>
      <c r="O4" s="14" t="s">
        <v>233</v>
      </c>
      <c r="P4" s="13" t="s">
        <v>82</v>
      </c>
      <c r="Q4" s="13" t="s">
        <v>82</v>
      </c>
      <c r="R4" s="13" t="s">
        <v>228</v>
      </c>
      <c r="S4" s="13" t="s">
        <v>232</v>
      </c>
      <c r="T4" s="14" t="s">
        <v>230</v>
      </c>
      <c r="U4" s="20" t="s">
        <v>343</v>
      </c>
      <c r="V4" s="14" t="s">
        <v>230</v>
      </c>
      <c r="W4" s="14" t="s">
        <v>344</v>
      </c>
      <c r="X4" s="17" t="s">
        <v>228</v>
      </c>
      <c r="Y4" s="17" t="s">
        <v>85</v>
      </c>
      <c r="Z4" s="17" t="s">
        <v>345</v>
      </c>
      <c r="AA4" s="17" t="s">
        <v>82</v>
      </c>
      <c r="AB4" s="17" t="s">
        <v>346</v>
      </c>
      <c r="AC4" s="17" t="s">
        <v>82</v>
      </c>
      <c r="AD4" s="17" t="s">
        <v>228</v>
      </c>
      <c r="AE4" s="17" t="s">
        <v>347</v>
      </c>
      <c r="AF4" s="17" t="s">
        <v>86</v>
      </c>
      <c r="AG4" s="17" t="s">
        <v>345</v>
      </c>
      <c r="AH4" s="17" t="s">
        <v>234</v>
      </c>
      <c r="AI4" s="17" t="s">
        <v>230</v>
      </c>
      <c r="AJ4" s="17" t="s">
        <v>348</v>
      </c>
      <c r="AK4" s="17" t="s">
        <v>234</v>
      </c>
      <c r="AL4" s="17" t="s">
        <v>347</v>
      </c>
      <c r="AM4" s="17" t="s">
        <v>89</v>
      </c>
      <c r="AN4" s="16"/>
      <c r="AO4" s="21"/>
      <c r="AP4" s="22"/>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row>
    <row r="5" spans="1:78" x14ac:dyDescent="0.5">
      <c r="A5" s="277"/>
      <c r="B5" s="278"/>
      <c r="C5" s="263" t="s">
        <v>6</v>
      </c>
      <c r="D5" s="264"/>
      <c r="E5" s="23" t="str">
        <f>IF(E6="TAIP","-",IF(COUNTIF(E14:E23,"Ne")&gt;=2,"TAIP","-"))</f>
        <v>-</v>
      </c>
      <c r="F5" s="24" t="str">
        <f>IF(F6="TAIP","-",IF(COUNTIF(F14:F23,"Ne")&gt;=2,"TAIP","-"))</f>
        <v>-</v>
      </c>
      <c r="G5" s="24" t="str">
        <f>IF(G6="TAIP","-",IF(COUNTIF(G14:G23,"Ne")&gt;=2,"TAIP","-"))</f>
        <v>-</v>
      </c>
      <c r="H5" s="24"/>
      <c r="I5" s="24" t="str">
        <f t="shared" ref="I5:AM5" si="0">IF(I6="TAIP","-",IF(COUNTIF(I14:I23,"Ne")&gt;=2,"TAIP","-"))</f>
        <v>-</v>
      </c>
      <c r="J5" s="24" t="str">
        <f t="shared" si="0"/>
        <v>-</v>
      </c>
      <c r="K5" s="24" t="str">
        <f t="shared" si="0"/>
        <v>-</v>
      </c>
      <c r="L5" s="24" t="str">
        <f t="shared" si="0"/>
        <v>-</v>
      </c>
      <c r="M5" s="24" t="str">
        <f t="shared" si="0"/>
        <v>-</v>
      </c>
      <c r="N5" s="24" t="str">
        <f t="shared" si="0"/>
        <v>-</v>
      </c>
      <c r="O5" s="24" t="str">
        <f t="shared" si="0"/>
        <v>TAIP</v>
      </c>
      <c r="P5" s="24" t="str">
        <f t="shared" si="0"/>
        <v>-</v>
      </c>
      <c r="Q5" s="24" t="str">
        <f t="shared" si="0"/>
        <v>-</v>
      </c>
      <c r="R5" s="24" t="str">
        <f t="shared" si="0"/>
        <v>-</v>
      </c>
      <c r="S5" s="24" t="str">
        <f t="shared" si="0"/>
        <v>-</v>
      </c>
      <c r="T5" s="24" t="str">
        <f t="shared" si="0"/>
        <v>-</v>
      </c>
      <c r="U5" s="24" t="str">
        <f t="shared" si="0"/>
        <v>TAIP</v>
      </c>
      <c r="V5" s="24" t="str">
        <f t="shared" si="0"/>
        <v>-</v>
      </c>
      <c r="W5" s="24" t="str">
        <f t="shared" si="0"/>
        <v>-</v>
      </c>
      <c r="X5" s="24" t="str">
        <f t="shared" si="0"/>
        <v>-</v>
      </c>
      <c r="Y5" s="24" t="str">
        <f t="shared" si="0"/>
        <v>-</v>
      </c>
      <c r="Z5" s="24" t="str">
        <f t="shared" si="0"/>
        <v>-</v>
      </c>
      <c r="AA5" s="24" t="str">
        <f t="shared" si="0"/>
        <v>-</v>
      </c>
      <c r="AB5" s="24" t="str">
        <f t="shared" si="0"/>
        <v>-</v>
      </c>
      <c r="AC5" s="24" t="str">
        <f t="shared" si="0"/>
        <v>-</v>
      </c>
      <c r="AD5" s="24" t="str">
        <f t="shared" si="0"/>
        <v>-</v>
      </c>
      <c r="AE5" s="24" t="str">
        <f t="shared" si="0"/>
        <v>-</v>
      </c>
      <c r="AF5" s="24" t="str">
        <f t="shared" si="0"/>
        <v>-</v>
      </c>
      <c r="AG5" s="24" t="str">
        <f t="shared" si="0"/>
        <v>-</v>
      </c>
      <c r="AH5" s="24" t="str">
        <f t="shared" si="0"/>
        <v>-</v>
      </c>
      <c r="AI5" s="24" t="str">
        <f t="shared" si="0"/>
        <v>-</v>
      </c>
      <c r="AJ5" s="24" t="str">
        <f t="shared" si="0"/>
        <v>-</v>
      </c>
      <c r="AK5" s="24" t="str">
        <f t="shared" si="0"/>
        <v>-</v>
      </c>
      <c r="AL5" s="24" t="str">
        <f t="shared" si="0"/>
        <v>-</v>
      </c>
      <c r="AM5" s="24" t="str">
        <f t="shared" si="0"/>
        <v>-</v>
      </c>
      <c r="AN5" s="26">
        <f>COUNTIF(E5:AM5,"TAIP")</f>
        <v>2</v>
      </c>
      <c r="AO5" s="261" t="s">
        <v>6</v>
      </c>
      <c r="AP5" s="262"/>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row>
    <row r="6" spans="1:78" x14ac:dyDescent="0.5">
      <c r="A6" s="277"/>
      <c r="B6" s="278"/>
      <c r="C6" s="263" t="s">
        <v>7</v>
      </c>
      <c r="D6" s="264"/>
      <c r="E6" s="27" t="str">
        <f t="shared" ref="E6:AM6" si="1">IF((OR(E19="Ne",E26="Ne",E27="Ne")),"TAIP","-")</f>
        <v>-</v>
      </c>
      <c r="F6" s="28" t="str">
        <f t="shared" si="1"/>
        <v>-</v>
      </c>
      <c r="G6" s="28" t="str">
        <f t="shared" si="1"/>
        <v>-</v>
      </c>
      <c r="H6" s="28" t="str">
        <f t="shared" si="1"/>
        <v>-</v>
      </c>
      <c r="I6" s="28" t="str">
        <f t="shared" si="1"/>
        <v>-</v>
      </c>
      <c r="J6" s="28" t="str">
        <f t="shared" si="1"/>
        <v>-</v>
      </c>
      <c r="K6" s="28" t="str">
        <f t="shared" si="1"/>
        <v>-</v>
      </c>
      <c r="L6" s="28" t="str">
        <f t="shared" si="1"/>
        <v>-</v>
      </c>
      <c r="M6" s="28" t="str">
        <f t="shared" si="1"/>
        <v>-</v>
      </c>
      <c r="N6" s="28" t="str">
        <f t="shared" si="1"/>
        <v>-</v>
      </c>
      <c r="O6" s="28" t="str">
        <f t="shared" si="1"/>
        <v>-</v>
      </c>
      <c r="P6" s="28" t="str">
        <f t="shared" si="1"/>
        <v>-</v>
      </c>
      <c r="Q6" s="28" t="str">
        <f t="shared" si="1"/>
        <v>-</v>
      </c>
      <c r="R6" s="28" t="str">
        <f t="shared" si="1"/>
        <v>-</v>
      </c>
      <c r="S6" s="28" t="str">
        <f t="shared" si="1"/>
        <v>-</v>
      </c>
      <c r="T6" s="28" t="str">
        <f t="shared" si="1"/>
        <v>-</v>
      </c>
      <c r="U6" s="28" t="str">
        <f t="shared" si="1"/>
        <v>-</v>
      </c>
      <c r="V6" s="28" t="str">
        <f t="shared" si="1"/>
        <v>-</v>
      </c>
      <c r="W6" s="28" t="str">
        <f t="shared" si="1"/>
        <v>-</v>
      </c>
      <c r="X6" s="28" t="str">
        <f t="shared" si="1"/>
        <v>-</v>
      </c>
      <c r="Y6" s="28" t="str">
        <f t="shared" si="1"/>
        <v>-</v>
      </c>
      <c r="Z6" s="28" t="str">
        <f t="shared" si="1"/>
        <v>-</v>
      </c>
      <c r="AA6" s="28" t="str">
        <f t="shared" si="1"/>
        <v>-</v>
      </c>
      <c r="AB6" s="28" t="str">
        <f t="shared" si="1"/>
        <v>-</v>
      </c>
      <c r="AC6" s="28" t="str">
        <f t="shared" si="1"/>
        <v>-</v>
      </c>
      <c r="AD6" s="28" t="str">
        <f t="shared" si="1"/>
        <v>-</v>
      </c>
      <c r="AE6" s="28" t="str">
        <f t="shared" si="1"/>
        <v>-</v>
      </c>
      <c r="AF6" s="28" t="str">
        <f t="shared" si="1"/>
        <v>-</v>
      </c>
      <c r="AG6" s="28" t="str">
        <f t="shared" si="1"/>
        <v>-</v>
      </c>
      <c r="AH6" s="28" t="str">
        <f t="shared" si="1"/>
        <v>-</v>
      </c>
      <c r="AI6" s="28" t="str">
        <f t="shared" si="1"/>
        <v>-</v>
      </c>
      <c r="AJ6" s="28" t="str">
        <f t="shared" si="1"/>
        <v>TAIP</v>
      </c>
      <c r="AK6" s="28" t="str">
        <f t="shared" si="1"/>
        <v>-</v>
      </c>
      <c r="AL6" s="28" t="str">
        <f t="shared" si="1"/>
        <v>-</v>
      </c>
      <c r="AM6" s="28" t="str">
        <f t="shared" si="1"/>
        <v>-</v>
      </c>
      <c r="AN6" s="30">
        <f>COUNTIF(E6:AM6,"TAIP")</f>
        <v>1</v>
      </c>
      <c r="AO6" s="261" t="s">
        <v>7</v>
      </c>
      <c r="AP6" s="262"/>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row>
    <row r="7" spans="1:78" x14ac:dyDescent="0.5">
      <c r="A7" s="277"/>
      <c r="B7" s="278"/>
      <c r="C7" s="118" t="s">
        <v>8</v>
      </c>
      <c r="D7" s="119"/>
      <c r="E7" s="32" t="str">
        <f t="shared" ref="E7:AN7" si="2">IF(OR(E6="TAIP",E5="TAIP"),"TAIP",IF(E8="Skaičiuojama","-",IF(E8&lt;80%,"TAIP","NE")))</f>
        <v>NE</v>
      </c>
      <c r="F7" s="32" t="str">
        <f t="shared" si="2"/>
        <v>NE</v>
      </c>
      <c r="G7" s="32" t="str">
        <f t="shared" si="2"/>
        <v>NE</v>
      </c>
      <c r="H7" s="32" t="str">
        <f t="shared" si="2"/>
        <v>NE</v>
      </c>
      <c r="I7" s="32" t="str">
        <f t="shared" si="2"/>
        <v>NE</v>
      </c>
      <c r="J7" s="32" t="str">
        <f t="shared" si="2"/>
        <v>NE</v>
      </c>
      <c r="K7" s="32" t="str">
        <f t="shared" si="2"/>
        <v>NE</v>
      </c>
      <c r="L7" s="32" t="str">
        <f t="shared" si="2"/>
        <v>NE</v>
      </c>
      <c r="M7" s="32" t="str">
        <f t="shared" si="2"/>
        <v>NE</v>
      </c>
      <c r="N7" s="32" t="str">
        <f t="shared" si="2"/>
        <v>NE</v>
      </c>
      <c r="O7" s="32" t="str">
        <f t="shared" si="2"/>
        <v>TAIP</v>
      </c>
      <c r="P7" s="32" t="str">
        <f t="shared" si="2"/>
        <v>NE</v>
      </c>
      <c r="Q7" s="32" t="str">
        <f t="shared" si="2"/>
        <v>NE</v>
      </c>
      <c r="R7" s="32" t="str">
        <f t="shared" si="2"/>
        <v>NE</v>
      </c>
      <c r="S7" s="32" t="str">
        <f t="shared" si="2"/>
        <v>NE</v>
      </c>
      <c r="T7" s="32" t="str">
        <f t="shared" si="2"/>
        <v>NE</v>
      </c>
      <c r="U7" s="32" t="str">
        <f t="shared" si="2"/>
        <v>TAIP</v>
      </c>
      <c r="V7" s="32" t="str">
        <f t="shared" si="2"/>
        <v>NE</v>
      </c>
      <c r="W7" s="32" t="str">
        <f t="shared" si="2"/>
        <v>NE</v>
      </c>
      <c r="X7" s="32" t="str">
        <f t="shared" si="2"/>
        <v>NE</v>
      </c>
      <c r="Y7" s="32" t="str">
        <f t="shared" si="2"/>
        <v>NE</v>
      </c>
      <c r="Z7" s="32" t="str">
        <f t="shared" si="2"/>
        <v>NE</v>
      </c>
      <c r="AA7" s="32" t="str">
        <f t="shared" si="2"/>
        <v>NE</v>
      </c>
      <c r="AB7" s="32" t="str">
        <f t="shared" si="2"/>
        <v>NE</v>
      </c>
      <c r="AC7" s="32" t="str">
        <f t="shared" si="2"/>
        <v>NE</v>
      </c>
      <c r="AD7" s="32" t="str">
        <f t="shared" si="2"/>
        <v>NE</v>
      </c>
      <c r="AE7" s="32" t="str">
        <f t="shared" si="2"/>
        <v>NE</v>
      </c>
      <c r="AF7" s="32" t="str">
        <f t="shared" si="2"/>
        <v>NE</v>
      </c>
      <c r="AG7" s="32" t="str">
        <f t="shared" si="2"/>
        <v>NE</v>
      </c>
      <c r="AH7" s="32" t="str">
        <f t="shared" si="2"/>
        <v>NE</v>
      </c>
      <c r="AI7" s="32" t="str">
        <f t="shared" si="2"/>
        <v>NE</v>
      </c>
      <c r="AJ7" s="32" t="str">
        <f t="shared" si="2"/>
        <v>TAIP</v>
      </c>
      <c r="AK7" s="32" t="str">
        <f t="shared" si="2"/>
        <v>NE</v>
      </c>
      <c r="AL7" s="32" t="str">
        <f t="shared" si="2"/>
        <v>NE</v>
      </c>
      <c r="AM7" s="32" t="str">
        <f t="shared" si="2"/>
        <v>NE</v>
      </c>
      <c r="AN7" s="32" t="e">
        <f t="shared" si="2"/>
        <v>#REF!</v>
      </c>
      <c r="AO7" s="34" t="s">
        <v>8</v>
      </c>
      <c r="AP7" s="31"/>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row>
    <row r="8" spans="1:78" ht="21" x14ac:dyDescent="0.5">
      <c r="A8" s="279"/>
      <c r="B8" s="280"/>
      <c r="C8" s="265" t="s">
        <v>9</v>
      </c>
      <c r="D8" s="266"/>
      <c r="E8" s="35">
        <f t="shared" ref="E8:AM8" si="3">IF(COUNTIF(E11:E27,"-")&gt;0,"Skaičiuojama",IF(OR(E6="TAIP",E5="TAIP"),"0",SUM(IF(E11="Taip",2.5,0),IF(E12="Taip",7.5,0),IF(E13="Taip",5,0),IF(E14="Taip",5,0),IF(E15="Taip",5,0),IF(E17="Taip",5,0),IF(E18="Taip",5,0),IF(E19="Taip",10,0),IF(E20="Taip",5,0),IF(E22="Taip",5,0),IF(E23="Taip",15,0),IF(E24="Taip",5,0),IF(E26="Taip",12.5,0),IF(E27="Taip",12.5,0)))/100)</f>
        <v>1</v>
      </c>
      <c r="F8" s="35">
        <f t="shared" si="3"/>
        <v>1</v>
      </c>
      <c r="G8" s="35">
        <f t="shared" si="3"/>
        <v>0.92500000000000004</v>
      </c>
      <c r="H8" s="35">
        <f t="shared" si="3"/>
        <v>1</v>
      </c>
      <c r="I8" s="35">
        <f t="shared" si="3"/>
        <v>1</v>
      </c>
      <c r="J8" s="35">
        <f t="shared" si="3"/>
        <v>0.85</v>
      </c>
      <c r="K8" s="35">
        <f t="shared" si="3"/>
        <v>0.95</v>
      </c>
      <c r="L8" s="35">
        <f t="shared" si="3"/>
        <v>1</v>
      </c>
      <c r="M8" s="35">
        <f t="shared" si="3"/>
        <v>1</v>
      </c>
      <c r="N8" s="35">
        <f t="shared" si="3"/>
        <v>1</v>
      </c>
      <c r="O8" s="35">
        <f t="shared" si="3"/>
        <v>0</v>
      </c>
      <c r="P8" s="35">
        <f t="shared" si="3"/>
        <v>0.95</v>
      </c>
      <c r="Q8" s="35">
        <f t="shared" si="3"/>
        <v>1</v>
      </c>
      <c r="R8" s="35">
        <f t="shared" si="3"/>
        <v>1</v>
      </c>
      <c r="S8" s="35">
        <f t="shared" si="3"/>
        <v>1</v>
      </c>
      <c r="T8" s="35">
        <f t="shared" si="3"/>
        <v>1</v>
      </c>
      <c r="U8" s="35">
        <f t="shared" si="3"/>
        <v>0</v>
      </c>
      <c r="V8" s="35">
        <f t="shared" si="3"/>
        <v>1</v>
      </c>
      <c r="W8" s="35">
        <f t="shared" si="3"/>
        <v>0.95</v>
      </c>
      <c r="X8" s="35">
        <f t="shared" ref="X8" si="4">IF(COUNTIF(X11:X27,"-")&gt;0,"Skaičiuojama",IF(OR(X6="TAIP",X5="TAIP"),"0",SUM(IF(X11="Taip",2.5,0),IF(X12="Taip",7.5,0),IF(X13="Taip",5,0),IF(X14="Taip",5,0),IF(X15="Taip",5,0),IF(X17="Taip",5,0),IF(X18="Taip",5,0),IF(X19="Taip",10,0),IF(X20="Taip",5,0),IF(X22="Taip",5,0),IF(X23="Taip",15,0),IF(X24="Taip",5,0),IF(X26="Taip",12.5,0),IF(X27="Taip",12.5,0)))/100)</f>
        <v>0.92500000000000004</v>
      </c>
      <c r="Y8" s="35">
        <f t="shared" si="3"/>
        <v>0.95</v>
      </c>
      <c r="Z8" s="35">
        <f t="shared" si="3"/>
        <v>0.92500000000000004</v>
      </c>
      <c r="AA8" s="35">
        <f t="shared" si="3"/>
        <v>0.95</v>
      </c>
      <c r="AB8" s="35">
        <f t="shared" si="3"/>
        <v>0.95</v>
      </c>
      <c r="AC8" s="35">
        <f t="shared" si="3"/>
        <v>0.95</v>
      </c>
      <c r="AD8" s="35">
        <f t="shared" si="3"/>
        <v>0.92500000000000004</v>
      </c>
      <c r="AE8" s="35">
        <f t="shared" si="3"/>
        <v>0.95</v>
      </c>
      <c r="AF8" s="35">
        <f t="shared" si="3"/>
        <v>1</v>
      </c>
      <c r="AG8" s="35">
        <f t="shared" si="3"/>
        <v>1</v>
      </c>
      <c r="AH8" s="35">
        <f t="shared" si="3"/>
        <v>1</v>
      </c>
      <c r="AI8" s="35">
        <f t="shared" si="3"/>
        <v>0.95</v>
      </c>
      <c r="AJ8" s="35">
        <f t="shared" si="3"/>
        <v>0</v>
      </c>
      <c r="AK8" s="35">
        <f t="shared" si="3"/>
        <v>0.875</v>
      </c>
      <c r="AL8" s="35">
        <f t="shared" si="3"/>
        <v>0.95</v>
      </c>
      <c r="AM8" s="35">
        <f t="shared" si="3"/>
        <v>1</v>
      </c>
      <c r="AN8" s="36" t="e">
        <f>IF(#REF!="Skaičiuojama","-",AVERAGE(E8:AM8))</f>
        <v>#REF!</v>
      </c>
      <c r="AO8" s="267" t="s">
        <v>9</v>
      </c>
      <c r="AP8" s="268"/>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row>
    <row r="9" spans="1:78" ht="47.25" customHeight="1" x14ac:dyDescent="0.5">
      <c r="A9" s="40"/>
      <c r="B9" s="41" t="s">
        <v>10</v>
      </c>
      <c r="C9" s="42" t="s">
        <v>11</v>
      </c>
      <c r="D9" s="43" t="s">
        <v>12</v>
      </c>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30"/>
      <c r="AO9" s="38"/>
      <c r="AP9" s="3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row>
    <row r="10" spans="1:78" ht="28.5" customHeight="1" x14ac:dyDescent="0.5">
      <c r="A10" s="37"/>
      <c r="B10" s="269" t="s">
        <v>13</v>
      </c>
      <c r="C10" s="270"/>
      <c r="D10" s="271"/>
      <c r="E10" s="272"/>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123">
        <v>3</v>
      </c>
      <c r="AO10" s="38" t="s">
        <v>349</v>
      </c>
      <c r="AP10" s="3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row>
    <row r="11" spans="1:78" ht="96.75" customHeight="1" x14ac:dyDescent="0.5">
      <c r="A11" s="44">
        <v>1</v>
      </c>
      <c r="B11" s="45" t="s">
        <v>14</v>
      </c>
      <c r="C11" s="46" t="s">
        <v>15</v>
      </c>
      <c r="D11" s="47">
        <v>2.5</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48" t="s">
        <v>16</v>
      </c>
      <c r="Y11" s="48" t="s">
        <v>16</v>
      </c>
      <c r="Z11" s="48" t="s">
        <v>16</v>
      </c>
      <c r="AA11" s="48" t="s">
        <v>16</v>
      </c>
      <c r="AB11" s="48" t="s">
        <v>16</v>
      </c>
      <c r="AC11" s="48" t="s">
        <v>16</v>
      </c>
      <c r="AD11" s="48" t="s">
        <v>16</v>
      </c>
      <c r="AE11" s="48" t="s">
        <v>16</v>
      </c>
      <c r="AF11" s="48" t="s">
        <v>16</v>
      </c>
      <c r="AG11" s="48" t="s">
        <v>16</v>
      </c>
      <c r="AH11" s="48" t="s">
        <v>16</v>
      </c>
      <c r="AI11" s="48" t="s">
        <v>16</v>
      </c>
      <c r="AJ11" s="48" t="s">
        <v>16</v>
      </c>
      <c r="AK11" s="48" t="s">
        <v>16</v>
      </c>
      <c r="AL11" s="48" t="s">
        <v>16</v>
      </c>
      <c r="AM11" s="48" t="s">
        <v>16</v>
      </c>
      <c r="AN11" s="49">
        <v>94.5</v>
      </c>
      <c r="AO11" s="213" t="s">
        <v>295</v>
      </c>
      <c r="AP11" s="3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row>
    <row r="12" spans="1:78" ht="139.5" customHeight="1" x14ac:dyDescent="0.5">
      <c r="A12" s="50">
        <v>2</v>
      </c>
      <c r="B12" s="51" t="s">
        <v>17</v>
      </c>
      <c r="C12" s="52" t="s">
        <v>18</v>
      </c>
      <c r="D12" s="53">
        <v>7.5</v>
      </c>
      <c r="E12" s="48" t="s">
        <v>16</v>
      </c>
      <c r="F12" s="48" t="s">
        <v>16</v>
      </c>
      <c r="G12" s="48" t="s">
        <v>23</v>
      </c>
      <c r="H12" s="48" t="s">
        <v>16</v>
      </c>
      <c r="I12" s="48" t="s">
        <v>16</v>
      </c>
      <c r="J12" s="48" t="s">
        <v>16</v>
      </c>
      <c r="K12" s="48" t="s">
        <v>16</v>
      </c>
      <c r="L12" s="48" t="s">
        <v>16</v>
      </c>
      <c r="M12" s="48" t="s">
        <v>16</v>
      </c>
      <c r="N12" s="48" t="s">
        <v>16</v>
      </c>
      <c r="O12" s="48" t="s">
        <v>16</v>
      </c>
      <c r="P12" s="48" t="s">
        <v>16</v>
      </c>
      <c r="Q12" s="48" t="s">
        <v>16</v>
      </c>
      <c r="R12" s="48" t="s">
        <v>16</v>
      </c>
      <c r="S12" s="48" t="s">
        <v>16</v>
      </c>
      <c r="T12" s="48" t="s">
        <v>16</v>
      </c>
      <c r="U12" s="48" t="s">
        <v>16</v>
      </c>
      <c r="V12" s="48" t="s">
        <v>16</v>
      </c>
      <c r="W12" s="48" t="s">
        <v>16</v>
      </c>
      <c r="X12" s="48" t="s">
        <v>23</v>
      </c>
      <c r="Y12" s="48" t="s">
        <v>16</v>
      </c>
      <c r="Z12" s="48" t="s">
        <v>23</v>
      </c>
      <c r="AA12" s="48" t="s">
        <v>16</v>
      </c>
      <c r="AB12" s="48" t="s">
        <v>16</v>
      </c>
      <c r="AC12" s="48" t="s">
        <v>16</v>
      </c>
      <c r="AD12" s="48" t="s">
        <v>23</v>
      </c>
      <c r="AE12" s="48" t="s">
        <v>16</v>
      </c>
      <c r="AF12" s="48" t="s">
        <v>16</v>
      </c>
      <c r="AG12" s="48" t="s">
        <v>16</v>
      </c>
      <c r="AH12" s="48" t="s">
        <v>16</v>
      </c>
      <c r="AI12" s="48" t="s">
        <v>16</v>
      </c>
      <c r="AJ12" s="48" t="s">
        <v>16</v>
      </c>
      <c r="AK12" s="48" t="s">
        <v>23</v>
      </c>
      <c r="AL12" s="48" t="s">
        <v>16</v>
      </c>
      <c r="AM12" s="48" t="s">
        <v>16</v>
      </c>
      <c r="AN12" s="54">
        <v>88.4</v>
      </c>
      <c r="AO12" s="213" t="s">
        <v>297</v>
      </c>
      <c r="AP12" s="3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95" customHeight="1" x14ac:dyDescent="0.5">
      <c r="A13" s="50">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16</v>
      </c>
      <c r="P13" s="48" t="s">
        <v>16</v>
      </c>
      <c r="Q13" s="48" t="s">
        <v>16</v>
      </c>
      <c r="R13" s="48" t="s">
        <v>16</v>
      </c>
      <c r="S13" s="48" t="s">
        <v>16</v>
      </c>
      <c r="T13" s="48" t="s">
        <v>16</v>
      </c>
      <c r="U13" s="48" t="s">
        <v>16</v>
      </c>
      <c r="V13" s="48" t="s">
        <v>16</v>
      </c>
      <c r="W13" s="48" t="s">
        <v>16</v>
      </c>
      <c r="X13" s="48" t="s">
        <v>16</v>
      </c>
      <c r="Y13" s="48" t="s">
        <v>16</v>
      </c>
      <c r="Z13" s="48" t="s">
        <v>16</v>
      </c>
      <c r="AA13" s="48" t="s">
        <v>16</v>
      </c>
      <c r="AB13" s="48" t="s">
        <v>16</v>
      </c>
      <c r="AC13" s="48" t="s">
        <v>16</v>
      </c>
      <c r="AD13" s="48" t="s">
        <v>16</v>
      </c>
      <c r="AE13" s="48" t="s">
        <v>16</v>
      </c>
      <c r="AF13" s="48" t="s">
        <v>16</v>
      </c>
      <c r="AG13" s="48" t="s">
        <v>16</v>
      </c>
      <c r="AH13" s="48" t="s">
        <v>16</v>
      </c>
      <c r="AI13" s="48" t="s">
        <v>16</v>
      </c>
      <c r="AJ13" s="48" t="s">
        <v>16</v>
      </c>
      <c r="AK13" s="48" t="s">
        <v>16</v>
      </c>
      <c r="AL13" s="48" t="s">
        <v>16</v>
      </c>
      <c r="AM13" s="48" t="s">
        <v>16</v>
      </c>
      <c r="AN13" s="124"/>
      <c r="AO13" s="120"/>
      <c r="AP13" s="121"/>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9"/>
      <c r="BZ13" s="9"/>
    </row>
    <row r="14" spans="1:78" ht="128.25" customHeight="1" x14ac:dyDescent="0.5">
      <c r="A14" s="50">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48" t="s">
        <v>16</v>
      </c>
      <c r="Z14" s="48" t="s">
        <v>16</v>
      </c>
      <c r="AA14" s="48" t="s">
        <v>16</v>
      </c>
      <c r="AB14" s="48" t="s">
        <v>16</v>
      </c>
      <c r="AC14" s="48" t="s">
        <v>16</v>
      </c>
      <c r="AD14" s="48" t="s">
        <v>16</v>
      </c>
      <c r="AE14" s="48" t="s">
        <v>16</v>
      </c>
      <c r="AF14" s="48" t="s">
        <v>16</v>
      </c>
      <c r="AG14" s="48" t="s">
        <v>16</v>
      </c>
      <c r="AH14" s="48" t="s">
        <v>16</v>
      </c>
      <c r="AI14" s="48" t="s">
        <v>16</v>
      </c>
      <c r="AJ14" s="48" t="s">
        <v>16</v>
      </c>
      <c r="AK14" s="48" t="s">
        <v>16</v>
      </c>
      <c r="AL14" s="48" t="s">
        <v>16</v>
      </c>
      <c r="AM14" s="48" t="s">
        <v>16</v>
      </c>
      <c r="AN14" s="124"/>
      <c r="AO14" s="120"/>
      <c r="AP14" s="121"/>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9"/>
      <c r="BZ14" s="9"/>
    </row>
    <row r="15" spans="1:78" ht="163.5" customHeight="1" x14ac:dyDescent="0.5">
      <c r="A15" s="55">
        <v>5</v>
      </c>
      <c r="B15" s="56" t="s">
        <v>22</v>
      </c>
      <c r="C15" s="57" t="s">
        <v>21</v>
      </c>
      <c r="D15" s="58">
        <v>5</v>
      </c>
      <c r="E15" s="48" t="s">
        <v>16</v>
      </c>
      <c r="F15" s="48" t="s">
        <v>16</v>
      </c>
      <c r="G15" s="48" t="s">
        <v>16</v>
      </c>
      <c r="H15" s="48" t="s">
        <v>16</v>
      </c>
      <c r="I15" s="48" t="s">
        <v>16</v>
      </c>
      <c r="J15" s="48" t="s">
        <v>16</v>
      </c>
      <c r="K15" s="48" t="s">
        <v>16</v>
      </c>
      <c r="L15" s="48" t="s">
        <v>16</v>
      </c>
      <c r="M15" s="48" t="s">
        <v>16</v>
      </c>
      <c r="N15" s="48" t="s">
        <v>16</v>
      </c>
      <c r="O15" s="48" t="s">
        <v>16</v>
      </c>
      <c r="P15" s="48" t="s">
        <v>23</v>
      </c>
      <c r="Q15" s="48" t="s">
        <v>16</v>
      </c>
      <c r="R15" s="48" t="s">
        <v>16</v>
      </c>
      <c r="S15" s="48" t="s">
        <v>16</v>
      </c>
      <c r="T15" s="48" t="s">
        <v>16</v>
      </c>
      <c r="U15" s="48" t="s">
        <v>16</v>
      </c>
      <c r="V15" s="48" t="s">
        <v>16</v>
      </c>
      <c r="W15" s="48" t="s">
        <v>16</v>
      </c>
      <c r="X15" s="48" t="s">
        <v>16</v>
      </c>
      <c r="Y15" s="48" t="s">
        <v>16</v>
      </c>
      <c r="Z15" s="48" t="s">
        <v>16</v>
      </c>
      <c r="AA15" s="48" t="s">
        <v>16</v>
      </c>
      <c r="AB15" s="48" t="s">
        <v>23</v>
      </c>
      <c r="AC15" s="48" t="s">
        <v>16</v>
      </c>
      <c r="AD15" s="48" t="s">
        <v>16</v>
      </c>
      <c r="AE15" s="48" t="s">
        <v>16</v>
      </c>
      <c r="AF15" s="48" t="s">
        <v>16</v>
      </c>
      <c r="AG15" s="48" t="s">
        <v>16</v>
      </c>
      <c r="AH15" s="48" t="s">
        <v>16</v>
      </c>
      <c r="AI15" s="48" t="s">
        <v>16</v>
      </c>
      <c r="AJ15" s="48" t="s">
        <v>16</v>
      </c>
      <c r="AK15" s="48" t="s">
        <v>16</v>
      </c>
      <c r="AL15" s="48" t="s">
        <v>16</v>
      </c>
      <c r="AM15" s="48" t="s">
        <v>16</v>
      </c>
      <c r="AN15" s="125"/>
      <c r="AO15" s="120"/>
      <c r="AP15" s="121"/>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9"/>
      <c r="BZ15" s="9"/>
    </row>
    <row r="16" spans="1:78" ht="48" customHeight="1" x14ac:dyDescent="0.5">
      <c r="A16" s="90"/>
      <c r="B16" s="250" t="s">
        <v>24</v>
      </c>
      <c r="C16" s="250"/>
      <c r="D16" s="251"/>
      <c r="E16" s="252"/>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126"/>
      <c r="AO16" s="120"/>
      <c r="AP16" s="121"/>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91"/>
      <c r="BZ16" s="91"/>
    </row>
    <row r="17" spans="1:78" ht="138.75" customHeight="1" x14ac:dyDescent="0.5">
      <c r="A17" s="88">
        <v>6</v>
      </c>
      <c r="B17" s="92" t="s">
        <v>25</v>
      </c>
      <c r="C17" s="93" t="s">
        <v>21</v>
      </c>
      <c r="D17" s="94">
        <v>5</v>
      </c>
      <c r="E17" s="48" t="s">
        <v>16</v>
      </c>
      <c r="F17" s="48" t="s">
        <v>16</v>
      </c>
      <c r="G17" s="48" t="s">
        <v>16</v>
      </c>
      <c r="H17" s="48" t="s">
        <v>16</v>
      </c>
      <c r="I17" s="48" t="s">
        <v>16</v>
      </c>
      <c r="J17" s="48" t="s">
        <v>16</v>
      </c>
      <c r="K17" s="48" t="s">
        <v>16</v>
      </c>
      <c r="L17" s="48" t="s">
        <v>16</v>
      </c>
      <c r="M17" s="48" t="s">
        <v>16</v>
      </c>
      <c r="N17" s="48" t="s">
        <v>16</v>
      </c>
      <c r="O17" s="48" t="s">
        <v>23</v>
      </c>
      <c r="P17" s="48" t="s">
        <v>16</v>
      </c>
      <c r="Q17" s="48" t="s">
        <v>16</v>
      </c>
      <c r="R17" s="48" t="s">
        <v>16</v>
      </c>
      <c r="S17" s="48" t="s">
        <v>16</v>
      </c>
      <c r="T17" s="48" t="s">
        <v>16</v>
      </c>
      <c r="U17" s="48" t="s">
        <v>16</v>
      </c>
      <c r="V17" s="48" t="s">
        <v>16</v>
      </c>
      <c r="W17" s="48" t="s">
        <v>16</v>
      </c>
      <c r="X17" s="48" t="s">
        <v>16</v>
      </c>
      <c r="Y17" s="48" t="s">
        <v>16</v>
      </c>
      <c r="Z17" s="48" t="s">
        <v>16</v>
      </c>
      <c r="AA17" s="48" t="s">
        <v>16</v>
      </c>
      <c r="AB17" s="48" t="s">
        <v>16</v>
      </c>
      <c r="AC17" s="48" t="s">
        <v>16</v>
      </c>
      <c r="AD17" s="48" t="s">
        <v>16</v>
      </c>
      <c r="AE17" s="48" t="s">
        <v>16</v>
      </c>
      <c r="AF17" s="48" t="s">
        <v>16</v>
      </c>
      <c r="AG17" s="48" t="s">
        <v>16</v>
      </c>
      <c r="AH17" s="48" t="s">
        <v>16</v>
      </c>
      <c r="AI17" s="48" t="s">
        <v>16</v>
      </c>
      <c r="AJ17" s="48" t="s">
        <v>16</v>
      </c>
      <c r="AK17" s="48" t="s">
        <v>23</v>
      </c>
      <c r="AL17" s="48" t="s">
        <v>16</v>
      </c>
      <c r="AM17" s="48" t="s">
        <v>16</v>
      </c>
      <c r="AN17" s="49"/>
      <c r="AO17" s="38"/>
      <c r="AP17" s="3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row>
    <row r="18" spans="1:78" ht="140.25" customHeight="1" x14ac:dyDescent="0.5">
      <c r="A18" s="89">
        <v>7</v>
      </c>
      <c r="B18" s="95" t="s">
        <v>26</v>
      </c>
      <c r="C18" s="93" t="s">
        <v>21</v>
      </c>
      <c r="D18" s="96">
        <v>5</v>
      </c>
      <c r="E18" s="48" t="s">
        <v>16</v>
      </c>
      <c r="F18" s="48" t="s">
        <v>16</v>
      </c>
      <c r="G18" s="48" t="s">
        <v>16</v>
      </c>
      <c r="H18" s="48" t="s">
        <v>16</v>
      </c>
      <c r="I18" s="48" t="s">
        <v>16</v>
      </c>
      <c r="J18" s="48" t="s">
        <v>16</v>
      </c>
      <c r="K18" s="48" t="s">
        <v>23</v>
      </c>
      <c r="L18" s="48" t="s">
        <v>16</v>
      </c>
      <c r="M18" s="48" t="s">
        <v>16</v>
      </c>
      <c r="N18" s="48" t="s">
        <v>16</v>
      </c>
      <c r="O18" s="48" t="s">
        <v>16</v>
      </c>
      <c r="P18" s="48" t="s">
        <v>16</v>
      </c>
      <c r="Q18" s="48" t="s">
        <v>16</v>
      </c>
      <c r="R18" s="48" t="s">
        <v>16</v>
      </c>
      <c r="S18" s="48" t="s">
        <v>16</v>
      </c>
      <c r="T18" s="48" t="s">
        <v>16</v>
      </c>
      <c r="U18" s="48" t="s">
        <v>16</v>
      </c>
      <c r="V18" s="48" t="s">
        <v>16</v>
      </c>
      <c r="W18" s="48" t="s">
        <v>16</v>
      </c>
      <c r="X18" s="48" t="s">
        <v>16</v>
      </c>
      <c r="Y18" s="48" t="s">
        <v>23</v>
      </c>
      <c r="Z18" s="48" t="s">
        <v>16</v>
      </c>
      <c r="AA18" s="48" t="s">
        <v>23</v>
      </c>
      <c r="AB18" s="48" t="s">
        <v>16</v>
      </c>
      <c r="AC18" s="48" t="s">
        <v>16</v>
      </c>
      <c r="AD18" s="48" t="s">
        <v>16</v>
      </c>
      <c r="AE18" s="48" t="s">
        <v>23</v>
      </c>
      <c r="AF18" s="48" t="s">
        <v>16</v>
      </c>
      <c r="AG18" s="48" t="s">
        <v>16</v>
      </c>
      <c r="AH18" s="48" t="s">
        <v>16</v>
      </c>
      <c r="AI18" s="48" t="s">
        <v>16</v>
      </c>
      <c r="AJ18" s="48" t="s">
        <v>16</v>
      </c>
      <c r="AK18" s="48" t="s">
        <v>16</v>
      </c>
      <c r="AL18" s="48" t="s">
        <v>16</v>
      </c>
      <c r="AM18" s="48" t="s">
        <v>16</v>
      </c>
      <c r="AN18" s="54"/>
      <c r="AO18" s="38"/>
      <c r="AP18" s="3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row>
    <row r="19" spans="1:78" ht="171.75" customHeight="1" x14ac:dyDescent="0.5">
      <c r="A19" s="89">
        <v>8</v>
      </c>
      <c r="B19" s="95" t="s">
        <v>27</v>
      </c>
      <c r="C19" s="93" t="s">
        <v>28</v>
      </c>
      <c r="D19" s="96">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48" t="s">
        <v>16</v>
      </c>
      <c r="Y19" s="48" t="s">
        <v>16</v>
      </c>
      <c r="Z19" s="48" t="s">
        <v>16</v>
      </c>
      <c r="AA19" s="48" t="s">
        <v>16</v>
      </c>
      <c r="AB19" s="48" t="s">
        <v>16</v>
      </c>
      <c r="AC19" s="48" t="s">
        <v>16</v>
      </c>
      <c r="AD19" s="48" t="s">
        <v>16</v>
      </c>
      <c r="AE19" s="48" t="s">
        <v>16</v>
      </c>
      <c r="AF19" s="48" t="s">
        <v>16</v>
      </c>
      <c r="AG19" s="48" t="s">
        <v>16</v>
      </c>
      <c r="AH19" s="48" t="s">
        <v>16</v>
      </c>
      <c r="AI19" s="48" t="s">
        <v>16</v>
      </c>
      <c r="AJ19" s="48" t="s">
        <v>23</v>
      </c>
      <c r="AK19" s="48" t="s">
        <v>16</v>
      </c>
      <c r="AL19" s="48" t="s">
        <v>16</v>
      </c>
      <c r="AM19" s="48" t="s">
        <v>16</v>
      </c>
      <c r="AN19" s="54"/>
      <c r="AO19" s="38"/>
      <c r="AP19" s="3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row>
    <row r="20" spans="1:78" ht="176.25" customHeight="1" x14ac:dyDescent="0.5">
      <c r="A20" s="89">
        <v>9</v>
      </c>
      <c r="B20" s="95" t="s">
        <v>29</v>
      </c>
      <c r="C20" s="93" t="s">
        <v>21</v>
      </c>
      <c r="D20" s="96">
        <v>5</v>
      </c>
      <c r="E20" s="48" t="s">
        <v>16</v>
      </c>
      <c r="F20" s="48" t="s">
        <v>16</v>
      </c>
      <c r="G20" s="48" t="s">
        <v>16</v>
      </c>
      <c r="H20" s="48" t="s">
        <v>16</v>
      </c>
      <c r="I20" s="48" t="s">
        <v>16</v>
      </c>
      <c r="J20" s="48" t="s">
        <v>16</v>
      </c>
      <c r="K20" s="48" t="s">
        <v>16</v>
      </c>
      <c r="L20" s="48" t="s">
        <v>16</v>
      </c>
      <c r="M20" s="48" t="s">
        <v>16</v>
      </c>
      <c r="N20" s="48" t="s">
        <v>16</v>
      </c>
      <c r="O20" s="48" t="s">
        <v>23</v>
      </c>
      <c r="P20" s="48" t="s">
        <v>16</v>
      </c>
      <c r="Q20" s="48" t="s">
        <v>16</v>
      </c>
      <c r="R20" s="48" t="s">
        <v>16</v>
      </c>
      <c r="S20" s="48" t="s">
        <v>16</v>
      </c>
      <c r="T20" s="48" t="s">
        <v>16</v>
      </c>
      <c r="U20" s="48" t="s">
        <v>16</v>
      </c>
      <c r="V20" s="48" t="s">
        <v>16</v>
      </c>
      <c r="W20" s="48" t="s">
        <v>16</v>
      </c>
      <c r="X20" s="48" t="s">
        <v>16</v>
      </c>
      <c r="Y20" s="48" t="s">
        <v>16</v>
      </c>
      <c r="Z20" s="48" t="s">
        <v>16</v>
      </c>
      <c r="AA20" s="48" t="s">
        <v>16</v>
      </c>
      <c r="AB20" s="48" t="s">
        <v>16</v>
      </c>
      <c r="AC20" s="48" t="s">
        <v>16</v>
      </c>
      <c r="AD20" s="48" t="s">
        <v>16</v>
      </c>
      <c r="AE20" s="48" t="s">
        <v>16</v>
      </c>
      <c r="AF20" s="48" t="s">
        <v>16</v>
      </c>
      <c r="AG20" s="48" t="s">
        <v>16</v>
      </c>
      <c r="AH20" s="48" t="s">
        <v>16</v>
      </c>
      <c r="AI20" s="48" t="s">
        <v>23</v>
      </c>
      <c r="AJ20" s="48" t="s">
        <v>16</v>
      </c>
      <c r="AK20" s="48" t="s">
        <v>16</v>
      </c>
      <c r="AL20" s="48" t="s">
        <v>16</v>
      </c>
      <c r="AM20" s="48" t="s">
        <v>16</v>
      </c>
      <c r="AN20" s="69"/>
      <c r="AO20" s="38"/>
      <c r="AP20" s="3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row>
    <row r="21" spans="1:78" ht="42" customHeight="1" x14ac:dyDescent="0.5">
      <c r="A21" s="86"/>
      <c r="B21" s="255" t="s">
        <v>30</v>
      </c>
      <c r="C21" s="255"/>
      <c r="D21" s="256"/>
      <c r="E21" s="257"/>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127"/>
      <c r="AO21" s="121"/>
      <c r="AP21" s="121"/>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row>
    <row r="22" spans="1:78" ht="111" customHeight="1" x14ac:dyDescent="0.5">
      <c r="A22" s="97">
        <v>11</v>
      </c>
      <c r="B22" s="98" t="s">
        <v>31</v>
      </c>
      <c r="C22" s="99" t="s">
        <v>21</v>
      </c>
      <c r="D22" s="100">
        <v>5</v>
      </c>
      <c r="E22" s="48" t="s">
        <v>16</v>
      </c>
      <c r="F22" s="48" t="s">
        <v>16</v>
      </c>
      <c r="G22" s="48" t="s">
        <v>16</v>
      </c>
      <c r="H22" s="48" t="s">
        <v>16</v>
      </c>
      <c r="I22" s="48" t="s">
        <v>16</v>
      </c>
      <c r="J22" s="48" t="s">
        <v>16</v>
      </c>
      <c r="K22" s="48" t="s">
        <v>16</v>
      </c>
      <c r="L22" s="48" t="s">
        <v>16</v>
      </c>
      <c r="M22" s="48" t="s">
        <v>16</v>
      </c>
      <c r="N22" s="48" t="s">
        <v>16</v>
      </c>
      <c r="O22" s="48" t="s">
        <v>16</v>
      </c>
      <c r="P22" s="48" t="s">
        <v>16</v>
      </c>
      <c r="Q22" s="48" t="s">
        <v>16</v>
      </c>
      <c r="R22" s="48" t="s">
        <v>16</v>
      </c>
      <c r="S22" s="48" t="s">
        <v>16</v>
      </c>
      <c r="T22" s="48" t="s">
        <v>16</v>
      </c>
      <c r="U22" s="48" t="s">
        <v>23</v>
      </c>
      <c r="V22" s="48" t="s">
        <v>16</v>
      </c>
      <c r="W22" s="48" t="s">
        <v>23</v>
      </c>
      <c r="X22" s="48" t="s">
        <v>16</v>
      </c>
      <c r="Y22" s="48" t="s">
        <v>16</v>
      </c>
      <c r="Z22" s="48" t="s">
        <v>16</v>
      </c>
      <c r="AA22" s="48" t="s">
        <v>16</v>
      </c>
      <c r="AB22" s="48" t="s">
        <v>16</v>
      </c>
      <c r="AC22" s="48" t="s">
        <v>23</v>
      </c>
      <c r="AD22" s="48" t="s">
        <v>16</v>
      </c>
      <c r="AE22" s="48" t="s">
        <v>16</v>
      </c>
      <c r="AF22" s="48" t="s">
        <v>16</v>
      </c>
      <c r="AG22" s="48" t="s">
        <v>16</v>
      </c>
      <c r="AH22" s="48" t="s">
        <v>16</v>
      </c>
      <c r="AI22" s="48" t="s">
        <v>16</v>
      </c>
      <c r="AJ22" s="48" t="s">
        <v>16</v>
      </c>
      <c r="AK22" s="48" t="s">
        <v>16</v>
      </c>
      <c r="AL22" s="48" t="s">
        <v>23</v>
      </c>
      <c r="AM22" s="48" t="s">
        <v>16</v>
      </c>
      <c r="AN22" s="49"/>
      <c r="AO22" s="38"/>
      <c r="AP22" s="3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96" customHeight="1" x14ac:dyDescent="0.5">
      <c r="A23" s="101">
        <v>12</v>
      </c>
      <c r="B23" s="102" t="s">
        <v>32</v>
      </c>
      <c r="C23" s="103" t="s">
        <v>21</v>
      </c>
      <c r="D23" s="104">
        <v>15</v>
      </c>
      <c r="E23" s="48" t="s">
        <v>16</v>
      </c>
      <c r="F23" s="48" t="s">
        <v>16</v>
      </c>
      <c r="G23" s="48" t="s">
        <v>16</v>
      </c>
      <c r="H23" s="48" t="s">
        <v>16</v>
      </c>
      <c r="I23" s="48" t="s">
        <v>16</v>
      </c>
      <c r="J23" s="48" t="s">
        <v>23</v>
      </c>
      <c r="K23" s="48" t="s">
        <v>16</v>
      </c>
      <c r="L23" s="48" t="s">
        <v>16</v>
      </c>
      <c r="M23" s="48" t="s">
        <v>16</v>
      </c>
      <c r="N23" s="48" t="s">
        <v>16</v>
      </c>
      <c r="O23" s="48" t="s">
        <v>16</v>
      </c>
      <c r="P23" s="48" t="s">
        <v>16</v>
      </c>
      <c r="Q23" s="48" t="s">
        <v>16</v>
      </c>
      <c r="R23" s="48" t="s">
        <v>16</v>
      </c>
      <c r="S23" s="48" t="s">
        <v>16</v>
      </c>
      <c r="T23" s="48" t="s">
        <v>16</v>
      </c>
      <c r="U23" s="48" t="s">
        <v>23</v>
      </c>
      <c r="V23" s="48" t="s">
        <v>16</v>
      </c>
      <c r="W23" s="48" t="s">
        <v>16</v>
      </c>
      <c r="X23" s="48" t="s">
        <v>16</v>
      </c>
      <c r="Y23" s="48" t="s">
        <v>16</v>
      </c>
      <c r="Z23" s="48" t="s">
        <v>16</v>
      </c>
      <c r="AA23" s="48" t="s">
        <v>16</v>
      </c>
      <c r="AB23" s="48" t="s">
        <v>16</v>
      </c>
      <c r="AC23" s="48" t="s">
        <v>16</v>
      </c>
      <c r="AD23" s="48" t="s">
        <v>16</v>
      </c>
      <c r="AE23" s="48" t="s">
        <v>16</v>
      </c>
      <c r="AF23" s="48" t="s">
        <v>16</v>
      </c>
      <c r="AG23" s="48" t="s">
        <v>16</v>
      </c>
      <c r="AH23" s="48" t="s">
        <v>16</v>
      </c>
      <c r="AI23" s="48" t="s">
        <v>16</v>
      </c>
      <c r="AJ23" s="48" t="s">
        <v>16</v>
      </c>
      <c r="AK23" s="48" t="s">
        <v>16</v>
      </c>
      <c r="AL23" s="48" t="s">
        <v>16</v>
      </c>
      <c r="AM23" s="48" t="s">
        <v>16</v>
      </c>
      <c r="AN23" s="54"/>
      <c r="AO23" s="38"/>
      <c r="AP23" s="3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155.25" customHeight="1" x14ac:dyDescent="0.5">
      <c r="A24" s="105">
        <v>13</v>
      </c>
      <c r="B24" s="106" t="s">
        <v>33</v>
      </c>
      <c r="C24" s="107" t="s">
        <v>15</v>
      </c>
      <c r="D24" s="108">
        <v>5</v>
      </c>
      <c r="E24" s="48" t="s">
        <v>16</v>
      </c>
      <c r="F24" s="48" t="s">
        <v>16</v>
      </c>
      <c r="G24" s="48" t="s">
        <v>16</v>
      </c>
      <c r="H24" s="48" t="s">
        <v>16</v>
      </c>
      <c r="I24" s="48" t="s">
        <v>16</v>
      </c>
      <c r="J24" s="48" t="s">
        <v>16</v>
      </c>
      <c r="K24" s="48" t="s">
        <v>16</v>
      </c>
      <c r="L24" s="48" t="s">
        <v>16</v>
      </c>
      <c r="M24" s="48" t="s">
        <v>16</v>
      </c>
      <c r="N24" s="48" t="s">
        <v>16</v>
      </c>
      <c r="O24" s="48" t="s">
        <v>16</v>
      </c>
      <c r="P24" s="48" t="s">
        <v>16</v>
      </c>
      <c r="Q24" s="48" t="s">
        <v>16</v>
      </c>
      <c r="R24" s="48" t="s">
        <v>16</v>
      </c>
      <c r="S24" s="48" t="s">
        <v>16</v>
      </c>
      <c r="T24" s="48" t="s">
        <v>16</v>
      </c>
      <c r="U24" s="48" t="s">
        <v>16</v>
      </c>
      <c r="V24" s="48" t="s">
        <v>16</v>
      </c>
      <c r="W24" s="48" t="s">
        <v>16</v>
      </c>
      <c r="X24" s="48" t="s">
        <v>16</v>
      </c>
      <c r="Y24" s="48" t="s">
        <v>16</v>
      </c>
      <c r="Z24" s="48" t="s">
        <v>16</v>
      </c>
      <c r="AA24" s="48" t="s">
        <v>16</v>
      </c>
      <c r="AB24" s="48" t="s">
        <v>16</v>
      </c>
      <c r="AC24" s="48" t="s">
        <v>16</v>
      </c>
      <c r="AD24" s="48" t="s">
        <v>16</v>
      </c>
      <c r="AE24" s="48" t="s">
        <v>16</v>
      </c>
      <c r="AF24" s="48" t="s">
        <v>16</v>
      </c>
      <c r="AG24" s="48" t="s">
        <v>16</v>
      </c>
      <c r="AH24" s="48" t="s">
        <v>16</v>
      </c>
      <c r="AI24" s="48" t="s">
        <v>16</v>
      </c>
      <c r="AJ24" s="48" t="s">
        <v>16</v>
      </c>
      <c r="AK24" s="48" t="s">
        <v>16</v>
      </c>
      <c r="AL24" s="48" t="s">
        <v>16</v>
      </c>
      <c r="AM24" s="48" t="s">
        <v>16</v>
      </c>
      <c r="AN24" s="69"/>
      <c r="AO24" s="38"/>
      <c r="AP24" s="3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row>
    <row r="25" spans="1:78" ht="37.5" customHeight="1" x14ac:dyDescent="0.5">
      <c r="A25" s="109"/>
      <c r="B25" s="259" t="s">
        <v>34</v>
      </c>
      <c r="C25" s="259"/>
      <c r="D25" s="260"/>
      <c r="E25" s="257"/>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128"/>
      <c r="AO25" s="39"/>
      <c r="AP25" s="3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row>
    <row r="26" spans="1:78" ht="93.75" customHeight="1" x14ac:dyDescent="0.5">
      <c r="A26" s="110">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16</v>
      </c>
      <c r="X26" s="48" t="s">
        <v>16</v>
      </c>
      <c r="Y26" s="48" t="s">
        <v>16</v>
      </c>
      <c r="Z26" s="48" t="s">
        <v>16</v>
      </c>
      <c r="AA26" s="48" t="s">
        <v>16</v>
      </c>
      <c r="AB26" s="48" t="s">
        <v>16</v>
      </c>
      <c r="AC26" s="48" t="s">
        <v>16</v>
      </c>
      <c r="AD26" s="48" t="s">
        <v>16</v>
      </c>
      <c r="AE26" s="48" t="s">
        <v>16</v>
      </c>
      <c r="AF26" s="48" t="s">
        <v>16</v>
      </c>
      <c r="AG26" s="48" t="s">
        <v>16</v>
      </c>
      <c r="AH26" s="48" t="s">
        <v>16</v>
      </c>
      <c r="AI26" s="48" t="s">
        <v>16</v>
      </c>
      <c r="AJ26" s="48" t="s">
        <v>16</v>
      </c>
      <c r="AK26" s="48" t="s">
        <v>16</v>
      </c>
      <c r="AL26" s="48" t="s">
        <v>16</v>
      </c>
      <c r="AM26" s="48" t="s">
        <v>16</v>
      </c>
      <c r="AN26" s="49"/>
      <c r="AO26" s="38"/>
      <c r="AP26" s="3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row>
    <row r="27" spans="1:78" ht="119.25" customHeight="1" x14ac:dyDescent="0.5">
      <c r="A27" s="114">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48" t="s">
        <v>16</v>
      </c>
      <c r="Y27" s="48" t="s">
        <v>16</v>
      </c>
      <c r="Z27" s="48" t="s">
        <v>16</v>
      </c>
      <c r="AA27" s="48" t="s">
        <v>16</v>
      </c>
      <c r="AB27" s="48" t="s">
        <v>16</v>
      </c>
      <c r="AC27" s="48" t="s">
        <v>16</v>
      </c>
      <c r="AD27" s="48" t="s">
        <v>16</v>
      </c>
      <c r="AE27" s="48" t="s">
        <v>16</v>
      </c>
      <c r="AF27" s="48" t="s">
        <v>16</v>
      </c>
      <c r="AG27" s="48" t="s">
        <v>16</v>
      </c>
      <c r="AH27" s="48" t="s">
        <v>16</v>
      </c>
      <c r="AI27" s="48" t="s">
        <v>16</v>
      </c>
      <c r="AJ27" s="48" t="s">
        <v>16</v>
      </c>
      <c r="AK27" s="48" t="s">
        <v>16</v>
      </c>
      <c r="AL27" s="48" t="s">
        <v>16</v>
      </c>
      <c r="AM27" s="48" t="s">
        <v>16</v>
      </c>
      <c r="AN27" s="59"/>
      <c r="AO27" s="38"/>
      <c r="AP27" s="3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row>
    <row r="28" spans="1:78" ht="207" x14ac:dyDescent="0.5">
      <c r="A28" s="237" t="s">
        <v>37</v>
      </c>
      <c r="B28" s="238"/>
      <c r="C28" s="239" t="s">
        <v>13</v>
      </c>
      <c r="D28" s="240"/>
      <c r="E28" s="71" t="s">
        <v>126</v>
      </c>
      <c r="F28" s="72" t="s">
        <v>130</v>
      </c>
      <c r="G28" s="72" t="s">
        <v>350</v>
      </c>
      <c r="H28" s="72" t="s">
        <v>129</v>
      </c>
      <c r="I28" s="72" t="s">
        <v>126</v>
      </c>
      <c r="J28" s="72" t="s">
        <v>351</v>
      </c>
      <c r="K28" s="73" t="s">
        <v>352</v>
      </c>
      <c r="L28" s="73" t="s">
        <v>126</v>
      </c>
      <c r="M28" s="73" t="s">
        <v>353</v>
      </c>
      <c r="N28" s="73" t="s">
        <v>126</v>
      </c>
      <c r="O28" s="73" t="s">
        <v>354</v>
      </c>
      <c r="P28" s="73" t="s">
        <v>355</v>
      </c>
      <c r="Q28" s="73" t="s">
        <v>130</v>
      </c>
      <c r="R28" s="73" t="s">
        <v>130</v>
      </c>
      <c r="S28" s="73" t="s">
        <v>130</v>
      </c>
      <c r="T28" s="73" t="s">
        <v>130</v>
      </c>
      <c r="U28" s="72" t="s">
        <v>356</v>
      </c>
      <c r="V28" s="73" t="s">
        <v>126</v>
      </c>
      <c r="W28" s="75" t="s">
        <v>357</v>
      </c>
      <c r="X28" s="75" t="s">
        <v>358</v>
      </c>
      <c r="Y28" s="72" t="s">
        <v>359</v>
      </c>
      <c r="Z28" s="196" t="s">
        <v>360</v>
      </c>
      <c r="AA28" s="196" t="s">
        <v>361</v>
      </c>
      <c r="AB28" s="196" t="s">
        <v>362</v>
      </c>
      <c r="AC28" s="196" t="s">
        <v>126</v>
      </c>
      <c r="AD28" s="196" t="s">
        <v>358</v>
      </c>
      <c r="AE28" s="196" t="s">
        <v>363</v>
      </c>
      <c r="AF28" s="196" t="s">
        <v>126</v>
      </c>
      <c r="AG28" s="196" t="s">
        <v>126</v>
      </c>
      <c r="AH28" s="196" t="s">
        <v>126</v>
      </c>
      <c r="AI28" s="196" t="s">
        <v>364</v>
      </c>
      <c r="AJ28" s="196" t="s">
        <v>365</v>
      </c>
      <c r="AK28" s="196" t="s">
        <v>366</v>
      </c>
      <c r="AL28" s="196" t="s">
        <v>367</v>
      </c>
      <c r="AM28" s="196" t="s">
        <v>126</v>
      </c>
      <c r="AN28" s="76"/>
      <c r="AO28" s="38"/>
      <c r="AP28" s="3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row>
    <row r="29" spans="1:78" x14ac:dyDescent="0.5">
      <c r="A29" s="241" t="s">
        <v>38</v>
      </c>
      <c r="B29" s="238"/>
      <c r="C29" s="246" t="s">
        <v>13</v>
      </c>
      <c r="D29" s="247"/>
      <c r="E29" s="60">
        <f t="shared" ref="E29:AM29" si="5">SUM(IF(E11="Taip",2.5,0),IF(E12="Taip",7.5,0),IF(E13="Taip",5,0),IF(E14="Taip",5,0),IF(E15="Taip",5,0))</f>
        <v>25</v>
      </c>
      <c r="F29" s="61">
        <f t="shared" si="5"/>
        <v>25</v>
      </c>
      <c r="G29" s="61">
        <f t="shared" si="5"/>
        <v>17.5</v>
      </c>
      <c r="H29" s="61">
        <f t="shared" si="5"/>
        <v>25</v>
      </c>
      <c r="I29" s="61">
        <f t="shared" si="5"/>
        <v>25</v>
      </c>
      <c r="J29" s="61">
        <f t="shared" si="5"/>
        <v>25</v>
      </c>
      <c r="K29" s="61">
        <f t="shared" si="5"/>
        <v>25</v>
      </c>
      <c r="L29" s="61">
        <f t="shared" si="5"/>
        <v>25</v>
      </c>
      <c r="M29" s="61">
        <f t="shared" si="5"/>
        <v>25</v>
      </c>
      <c r="N29" s="61">
        <f t="shared" si="5"/>
        <v>25</v>
      </c>
      <c r="O29" s="61">
        <f t="shared" si="5"/>
        <v>25</v>
      </c>
      <c r="P29" s="61">
        <f t="shared" si="5"/>
        <v>20</v>
      </c>
      <c r="Q29" s="61">
        <f t="shared" si="5"/>
        <v>25</v>
      </c>
      <c r="R29" s="61">
        <f t="shared" si="5"/>
        <v>25</v>
      </c>
      <c r="S29" s="61">
        <f t="shared" si="5"/>
        <v>25</v>
      </c>
      <c r="T29" s="61">
        <f t="shared" si="5"/>
        <v>25</v>
      </c>
      <c r="U29" s="61">
        <f t="shared" si="5"/>
        <v>25</v>
      </c>
      <c r="V29" s="61">
        <f t="shared" si="5"/>
        <v>25</v>
      </c>
      <c r="W29" s="62"/>
      <c r="X29" s="62">
        <f t="shared" ref="X29" si="6">SUM(IF(X11="Taip",2.5,0),IF(X12="Taip",7.5,0),IF(X13="Taip",5,0),IF(X14="Taip",5,0),IF(X15="Taip",5,0))</f>
        <v>17.5</v>
      </c>
      <c r="Y29" s="61">
        <f t="shared" si="5"/>
        <v>25</v>
      </c>
      <c r="Z29" s="61">
        <f t="shared" si="5"/>
        <v>17.5</v>
      </c>
      <c r="AA29" s="61">
        <f t="shared" si="5"/>
        <v>25</v>
      </c>
      <c r="AB29" s="61">
        <f t="shared" si="5"/>
        <v>20</v>
      </c>
      <c r="AC29" s="61">
        <f t="shared" si="5"/>
        <v>25</v>
      </c>
      <c r="AD29" s="61">
        <f t="shared" si="5"/>
        <v>17.5</v>
      </c>
      <c r="AE29" s="61">
        <f t="shared" si="5"/>
        <v>25</v>
      </c>
      <c r="AF29" s="61">
        <f t="shared" si="5"/>
        <v>25</v>
      </c>
      <c r="AG29" s="61">
        <f t="shared" si="5"/>
        <v>25</v>
      </c>
      <c r="AH29" s="61">
        <f t="shared" si="5"/>
        <v>25</v>
      </c>
      <c r="AI29" s="61">
        <f t="shared" si="5"/>
        <v>25</v>
      </c>
      <c r="AJ29" s="61">
        <f t="shared" si="5"/>
        <v>25</v>
      </c>
      <c r="AK29" s="61">
        <f t="shared" si="5"/>
        <v>17.5</v>
      </c>
      <c r="AL29" s="61">
        <f t="shared" si="5"/>
        <v>25</v>
      </c>
      <c r="AM29" s="61">
        <f t="shared" si="5"/>
        <v>25</v>
      </c>
      <c r="AN29" s="77">
        <f>AVERAGE(E29:AM29)</f>
        <v>23.602941176470587</v>
      </c>
      <c r="AO29" s="38"/>
      <c r="AP29" s="3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row>
    <row r="30" spans="1:78" x14ac:dyDescent="0.5">
      <c r="A30" s="242"/>
      <c r="B30" s="243"/>
      <c r="C30" s="248" t="s">
        <v>39</v>
      </c>
      <c r="D30" s="249"/>
      <c r="E30" s="63">
        <f t="shared" ref="E30:Y30" si="7">SUM(IF(E17="Taip",5,0),IF(E18="Taip",5,0),IF(E19="Taip",10,0),IF(E20="Taip",5,0))</f>
        <v>25</v>
      </c>
      <c r="F30" s="64">
        <f t="shared" si="7"/>
        <v>25</v>
      </c>
      <c r="G30" s="64">
        <f t="shared" si="7"/>
        <v>25</v>
      </c>
      <c r="H30" s="64">
        <f t="shared" si="7"/>
        <v>25</v>
      </c>
      <c r="I30" s="64">
        <f t="shared" si="7"/>
        <v>25</v>
      </c>
      <c r="J30" s="64">
        <f t="shared" si="7"/>
        <v>25</v>
      </c>
      <c r="K30" s="64">
        <f t="shared" si="7"/>
        <v>20</v>
      </c>
      <c r="L30" s="64">
        <f t="shared" si="7"/>
        <v>25</v>
      </c>
      <c r="M30" s="64">
        <f t="shared" si="7"/>
        <v>25</v>
      </c>
      <c r="N30" s="64">
        <f t="shared" si="7"/>
        <v>25</v>
      </c>
      <c r="O30" s="64">
        <f t="shared" si="7"/>
        <v>15</v>
      </c>
      <c r="P30" s="64">
        <f t="shared" si="7"/>
        <v>25</v>
      </c>
      <c r="Q30" s="64">
        <f t="shared" si="7"/>
        <v>25</v>
      </c>
      <c r="R30" s="64">
        <f t="shared" si="7"/>
        <v>25</v>
      </c>
      <c r="S30" s="64">
        <f t="shared" si="7"/>
        <v>25</v>
      </c>
      <c r="T30" s="64">
        <f t="shared" si="7"/>
        <v>25</v>
      </c>
      <c r="U30" s="64">
        <f t="shared" si="7"/>
        <v>25</v>
      </c>
      <c r="V30" s="64">
        <f t="shared" si="7"/>
        <v>25</v>
      </c>
      <c r="W30" s="65"/>
      <c r="X30" s="65">
        <f t="shared" ref="X30" si="8">SUM(IF(X17="Taip",5,0),IF(X18="Taip",5,0),IF(X19="Taip",10,0),IF(X20="Taip",5,0))</f>
        <v>25</v>
      </c>
      <c r="Y30" s="64">
        <f t="shared" si="7"/>
        <v>20</v>
      </c>
      <c r="Z30" s="65"/>
      <c r="AA30" s="65"/>
      <c r="AB30" s="65"/>
      <c r="AC30" s="65"/>
      <c r="AD30" s="65"/>
      <c r="AE30" s="65"/>
      <c r="AF30" s="65"/>
      <c r="AG30" s="65"/>
      <c r="AH30" s="65"/>
      <c r="AI30" s="65"/>
      <c r="AJ30" s="65"/>
      <c r="AK30" s="65"/>
      <c r="AL30" s="65"/>
      <c r="AM30" s="65"/>
      <c r="AN30" s="26">
        <f>AVERAGE(E30:AM30)</f>
        <v>24</v>
      </c>
      <c r="AO30" s="38"/>
      <c r="AP30" s="3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x14ac:dyDescent="0.5">
      <c r="A31" s="242"/>
      <c r="B31" s="243"/>
      <c r="C31" s="78" t="s">
        <v>30</v>
      </c>
      <c r="D31" s="79"/>
      <c r="E31" s="63">
        <f t="shared" ref="E31:Y31" si="9">SUM(IF(E22="Taip",5,0),IF(E23="Taip",5,0),IF(E24="Taip",15,0))</f>
        <v>25</v>
      </c>
      <c r="F31" s="64">
        <f t="shared" si="9"/>
        <v>25</v>
      </c>
      <c r="G31" s="64">
        <f t="shared" si="9"/>
        <v>25</v>
      </c>
      <c r="H31" s="64">
        <f t="shared" si="9"/>
        <v>25</v>
      </c>
      <c r="I31" s="64">
        <f t="shared" si="9"/>
        <v>25</v>
      </c>
      <c r="J31" s="64">
        <f t="shared" si="9"/>
        <v>20</v>
      </c>
      <c r="K31" s="64">
        <f t="shared" si="9"/>
        <v>25</v>
      </c>
      <c r="L31" s="64">
        <f t="shared" si="9"/>
        <v>25</v>
      </c>
      <c r="M31" s="64">
        <f t="shared" si="9"/>
        <v>25</v>
      </c>
      <c r="N31" s="64">
        <f t="shared" si="9"/>
        <v>25</v>
      </c>
      <c r="O31" s="64">
        <f t="shared" si="9"/>
        <v>25</v>
      </c>
      <c r="P31" s="64">
        <f t="shared" si="9"/>
        <v>25</v>
      </c>
      <c r="Q31" s="64">
        <f t="shared" si="9"/>
        <v>25</v>
      </c>
      <c r="R31" s="64">
        <f t="shared" si="9"/>
        <v>25</v>
      </c>
      <c r="S31" s="64">
        <f t="shared" si="9"/>
        <v>25</v>
      </c>
      <c r="T31" s="64">
        <f t="shared" si="9"/>
        <v>25</v>
      </c>
      <c r="U31" s="64">
        <f t="shared" si="9"/>
        <v>15</v>
      </c>
      <c r="V31" s="64">
        <f t="shared" si="9"/>
        <v>25</v>
      </c>
      <c r="W31" s="65"/>
      <c r="X31" s="65">
        <f t="shared" ref="X31" si="10">SUM(IF(X22="Taip",5,0),IF(X23="Taip",5,0),IF(X24="Taip",15,0))</f>
        <v>25</v>
      </c>
      <c r="Y31" s="64">
        <f t="shared" si="9"/>
        <v>25</v>
      </c>
      <c r="Z31" s="65"/>
      <c r="AA31" s="65"/>
      <c r="AB31" s="65"/>
      <c r="AC31" s="65"/>
      <c r="AD31" s="65"/>
      <c r="AE31" s="65"/>
      <c r="AF31" s="65"/>
      <c r="AG31" s="65"/>
      <c r="AH31" s="65"/>
      <c r="AI31" s="65"/>
      <c r="AJ31" s="65"/>
      <c r="AK31" s="65"/>
      <c r="AL31" s="65"/>
      <c r="AM31" s="65"/>
      <c r="AN31" s="26">
        <f>AVERAGE(E31:AM31)</f>
        <v>24.25</v>
      </c>
      <c r="AO31" s="38"/>
      <c r="AP31" s="3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x14ac:dyDescent="0.5">
      <c r="A32" s="244"/>
      <c r="B32" s="245"/>
      <c r="C32" s="80" t="s">
        <v>40</v>
      </c>
      <c r="D32" s="81"/>
      <c r="E32" s="66">
        <f t="shared" ref="E32:Y32" si="11">SUM(IF(E26="Taip",12.5,0),IF(E27="Taip",12.5,0))</f>
        <v>25</v>
      </c>
      <c r="F32" s="67">
        <f t="shared" si="11"/>
        <v>25</v>
      </c>
      <c r="G32" s="67">
        <f t="shared" si="11"/>
        <v>25</v>
      </c>
      <c r="H32" s="67">
        <f t="shared" si="11"/>
        <v>25</v>
      </c>
      <c r="I32" s="67">
        <f t="shared" si="11"/>
        <v>25</v>
      </c>
      <c r="J32" s="67">
        <f t="shared" si="11"/>
        <v>25</v>
      </c>
      <c r="K32" s="67">
        <f t="shared" si="11"/>
        <v>25</v>
      </c>
      <c r="L32" s="67">
        <f t="shared" si="11"/>
        <v>25</v>
      </c>
      <c r="M32" s="67">
        <f t="shared" si="11"/>
        <v>25</v>
      </c>
      <c r="N32" s="67">
        <f t="shared" si="11"/>
        <v>25</v>
      </c>
      <c r="O32" s="67">
        <f t="shared" si="11"/>
        <v>25</v>
      </c>
      <c r="P32" s="67">
        <f t="shared" si="11"/>
        <v>25</v>
      </c>
      <c r="Q32" s="67">
        <f t="shared" si="11"/>
        <v>25</v>
      </c>
      <c r="R32" s="67">
        <f t="shared" si="11"/>
        <v>25</v>
      </c>
      <c r="S32" s="67">
        <f t="shared" si="11"/>
        <v>25</v>
      </c>
      <c r="T32" s="67">
        <f t="shared" si="11"/>
        <v>25</v>
      </c>
      <c r="U32" s="67">
        <f t="shared" si="11"/>
        <v>25</v>
      </c>
      <c r="V32" s="67">
        <f t="shared" si="11"/>
        <v>25</v>
      </c>
      <c r="W32" s="68"/>
      <c r="X32" s="68">
        <f t="shared" ref="X32" si="12">SUM(IF(X26="Taip",12.5,0),IF(X27="Taip",12.5,0))</f>
        <v>25</v>
      </c>
      <c r="Y32" s="67">
        <f t="shared" si="11"/>
        <v>25</v>
      </c>
      <c r="Z32" s="68"/>
      <c r="AA32" s="68"/>
      <c r="AB32" s="68"/>
      <c r="AC32" s="68"/>
      <c r="AD32" s="68"/>
      <c r="AE32" s="68"/>
      <c r="AF32" s="68"/>
      <c r="AG32" s="68"/>
      <c r="AH32" s="68"/>
      <c r="AI32" s="68"/>
      <c r="AJ32" s="68"/>
      <c r="AK32" s="68"/>
      <c r="AL32" s="68"/>
      <c r="AM32" s="68"/>
      <c r="AN32" s="82">
        <f>AVERAGE(E32:AM32)</f>
        <v>25</v>
      </c>
      <c r="AO32" s="38"/>
      <c r="AP32" s="3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row>
    <row r="33" spans="1:78" x14ac:dyDescent="0.5">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row>
    <row r="34" spans="1:78" x14ac:dyDescent="0.5">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row>
    <row r="35" spans="1:78" x14ac:dyDescent="0.5">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row>
    <row r="36" spans="1:78" x14ac:dyDescent="0.5">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row>
    <row r="37" spans="1:78" x14ac:dyDescent="0.5">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x14ac:dyDescent="0.5">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x14ac:dyDescent="0.5">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row>
    <row r="40" spans="1:78" x14ac:dyDescent="0.5">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row>
    <row r="41" spans="1:78" x14ac:dyDescent="0.5">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row>
    <row r="42" spans="1:78" x14ac:dyDescent="0.5">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x14ac:dyDescent="0.5">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x14ac:dyDescent="0.5">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row>
    <row r="45" spans="1:78" x14ac:dyDescent="0.5">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row>
    <row r="46" spans="1:78" x14ac:dyDescent="0.5">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row>
    <row r="47" spans="1:78" x14ac:dyDescent="0.5">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row>
    <row r="48" spans="1:78" x14ac:dyDescent="0.5">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x14ac:dyDescent="0.5">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x14ac:dyDescent="0.5">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row>
    <row r="51" spans="1:78" x14ac:dyDescent="0.5">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row>
    <row r="52" spans="1:78" x14ac:dyDescent="0.5">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row>
    <row r="53" spans="1:78" x14ac:dyDescent="0.5">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row>
    <row r="54" spans="1:78" x14ac:dyDescent="0.5">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row>
    <row r="55" spans="1:78" x14ac:dyDescent="0.5">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row>
    <row r="56" spans="1:78" x14ac:dyDescent="0.5">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row>
    <row r="57" spans="1:78" x14ac:dyDescent="0.5">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row>
    <row r="58" spans="1:78" x14ac:dyDescent="0.5">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row>
    <row r="59" spans="1:78" x14ac:dyDescent="0.5">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row>
    <row r="60" spans="1:78" x14ac:dyDescent="0.5">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row>
    <row r="61" spans="1:78" x14ac:dyDescent="0.5">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row>
    <row r="62" spans="1:78" x14ac:dyDescent="0.5">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row>
    <row r="63" spans="1:78" x14ac:dyDescent="0.5">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row>
    <row r="64" spans="1:78" x14ac:dyDescent="0.5">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row>
    <row r="65" spans="1:78" x14ac:dyDescent="0.5">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row>
    <row r="66" spans="1:78" x14ac:dyDescent="0.5">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row>
    <row r="67" spans="1:78" x14ac:dyDescent="0.5">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row>
    <row r="68" spans="1:78" x14ac:dyDescent="0.5">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row>
    <row r="69" spans="1:78" x14ac:dyDescent="0.5">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row>
    <row r="70" spans="1:78" x14ac:dyDescent="0.5">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row>
    <row r="71" spans="1:78" x14ac:dyDescent="0.5">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row>
    <row r="72" spans="1:78" x14ac:dyDescent="0.5">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row>
    <row r="73" spans="1:78" x14ac:dyDescent="0.5">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row>
    <row r="74" spans="1:78" x14ac:dyDescent="0.5">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row>
    <row r="75" spans="1:78" x14ac:dyDescent="0.5">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row>
    <row r="76" spans="1:78" x14ac:dyDescent="0.5">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row>
    <row r="77" spans="1:78" x14ac:dyDescent="0.5">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row>
    <row r="78" spans="1:78" x14ac:dyDescent="0.5">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row>
    <row r="79" spans="1:78" x14ac:dyDescent="0.5">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row>
    <row r="80" spans="1:78" x14ac:dyDescent="0.5">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row>
    <row r="81" spans="1:78" x14ac:dyDescent="0.5">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row>
    <row r="82" spans="1:78" x14ac:dyDescent="0.5">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row>
    <row r="83" spans="1:78" x14ac:dyDescent="0.5">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row>
    <row r="84" spans="1:78" x14ac:dyDescent="0.5">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row>
    <row r="85" spans="1:78" x14ac:dyDescent="0.5">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row>
    <row r="86" spans="1:78" x14ac:dyDescent="0.5">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row>
    <row r="87" spans="1:78" x14ac:dyDescent="0.5">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row>
    <row r="88" spans="1:78" x14ac:dyDescent="0.5">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row>
    <row r="89" spans="1:78" x14ac:dyDescent="0.5">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row>
    <row r="90" spans="1:78" x14ac:dyDescent="0.5">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row>
    <row r="91" spans="1:78" x14ac:dyDescent="0.5">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row>
    <row r="92" spans="1:78" x14ac:dyDescent="0.5">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row>
    <row r="93" spans="1:78" x14ac:dyDescent="0.5">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x14ac:dyDescent="0.5">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x14ac:dyDescent="0.5">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row>
    <row r="96" spans="1:78" x14ac:dyDescent="0.5">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row>
    <row r="97" spans="1:78" x14ac:dyDescent="0.5">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x14ac:dyDescent="0.5">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x14ac:dyDescent="0.5">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row>
    <row r="100" spans="1:78" x14ac:dyDescent="0.5">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row>
    <row r="101" spans="1:78" x14ac:dyDescent="0.5">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x14ac:dyDescent="0.5">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x14ac:dyDescent="0.5">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row>
    <row r="104" spans="1:78" x14ac:dyDescent="0.5">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row>
    <row r="105" spans="1:78" x14ac:dyDescent="0.5">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row>
    <row r="106" spans="1:78" x14ac:dyDescent="0.5">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x14ac:dyDescent="0.5">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x14ac:dyDescent="0.5">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row>
    <row r="109" spans="1:78" x14ac:dyDescent="0.5">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row>
    <row r="110" spans="1:78" x14ac:dyDescent="0.5">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row>
    <row r="111" spans="1:78" x14ac:dyDescent="0.5">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x14ac:dyDescent="0.5">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x14ac:dyDescent="0.5">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row>
    <row r="114" spans="1:78" x14ac:dyDescent="0.5">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row>
    <row r="115" spans="1:78" x14ac:dyDescent="0.5">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row>
    <row r="116" spans="1:78" x14ac:dyDescent="0.5">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row>
    <row r="117" spans="1:78" x14ac:dyDescent="0.5">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row>
    <row r="118" spans="1:78" x14ac:dyDescent="0.5">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row>
    <row r="119" spans="1:78" x14ac:dyDescent="0.5">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row>
    <row r="120" spans="1:78" x14ac:dyDescent="0.5">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row>
    <row r="121" spans="1:78" x14ac:dyDescent="0.5">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row>
    <row r="122" spans="1:78" x14ac:dyDescent="0.5">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row>
    <row r="123" spans="1:78" x14ac:dyDescent="0.5">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row>
    <row r="124" spans="1:78" x14ac:dyDescent="0.5">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row>
    <row r="125" spans="1:78" x14ac:dyDescent="0.5">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row>
    <row r="126" spans="1:78" x14ac:dyDescent="0.5">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row>
    <row r="127" spans="1:78" x14ac:dyDescent="0.5">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row>
    <row r="128" spans="1:78" x14ac:dyDescent="0.5">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row>
    <row r="129" spans="1:78" x14ac:dyDescent="0.5">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row>
    <row r="130" spans="1:78" x14ac:dyDescent="0.5">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row>
    <row r="131" spans="1:78" x14ac:dyDescent="0.5">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row>
    <row r="132" spans="1:78" x14ac:dyDescent="0.5">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row>
    <row r="133" spans="1:78" x14ac:dyDescent="0.5">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row>
    <row r="134" spans="1:78" x14ac:dyDescent="0.5">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row>
    <row r="135" spans="1:78" x14ac:dyDescent="0.5">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row>
    <row r="136" spans="1:78" x14ac:dyDescent="0.5">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row>
    <row r="137" spans="1:78" x14ac:dyDescent="0.5">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row>
    <row r="138" spans="1:78" x14ac:dyDescent="0.5">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row>
    <row r="139" spans="1:78" x14ac:dyDescent="0.5">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row>
    <row r="140" spans="1:78" x14ac:dyDescent="0.5">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row>
    <row r="141" spans="1:78" x14ac:dyDescent="0.5">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row>
    <row r="142" spans="1:78" x14ac:dyDescent="0.5">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row>
    <row r="143" spans="1:78" x14ac:dyDescent="0.5">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row>
    <row r="144" spans="1:78" x14ac:dyDescent="0.5">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row>
    <row r="145" spans="1:78" x14ac:dyDescent="0.5">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row>
    <row r="146" spans="1:78" x14ac:dyDescent="0.5">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row>
    <row r="147" spans="1:78" x14ac:dyDescent="0.5">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row>
    <row r="148" spans="1:78" x14ac:dyDescent="0.5">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row>
    <row r="149" spans="1:78" x14ac:dyDescent="0.5">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row>
    <row r="150" spans="1:78" x14ac:dyDescent="0.5">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row>
    <row r="151" spans="1:78" x14ac:dyDescent="0.5">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row>
    <row r="152" spans="1:78" x14ac:dyDescent="0.5">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row>
    <row r="153" spans="1:78" x14ac:dyDescent="0.5">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row>
    <row r="154" spans="1:78" x14ac:dyDescent="0.5">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row>
    <row r="155" spans="1:78" x14ac:dyDescent="0.5">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row>
    <row r="156" spans="1:78" x14ac:dyDescent="0.5">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row>
    <row r="157" spans="1:78" x14ac:dyDescent="0.5">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row>
    <row r="158" spans="1:78" x14ac:dyDescent="0.5">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row>
    <row r="159" spans="1:78" x14ac:dyDescent="0.5">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row>
    <row r="160" spans="1:78" x14ac:dyDescent="0.5">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row>
    <row r="161" spans="1:78" x14ac:dyDescent="0.5">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row>
    <row r="162" spans="1:78" x14ac:dyDescent="0.5">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row>
    <row r="163" spans="1:78" x14ac:dyDescent="0.5">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row>
    <row r="164" spans="1:78" x14ac:dyDescent="0.5">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row>
    <row r="165" spans="1:78" x14ac:dyDescent="0.5">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row>
    <row r="166" spans="1:78" x14ac:dyDescent="0.5">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row>
    <row r="167" spans="1:78" x14ac:dyDescent="0.5">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row>
    <row r="168" spans="1:78" x14ac:dyDescent="0.5">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row>
    <row r="169" spans="1:78" x14ac:dyDescent="0.5">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row>
    <row r="170" spans="1:78" x14ac:dyDescent="0.5">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row>
    <row r="171" spans="1:78" x14ac:dyDescent="0.5">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row>
    <row r="172" spans="1:78" x14ac:dyDescent="0.5">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row>
    <row r="173" spans="1:78" x14ac:dyDescent="0.5">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row>
    <row r="174" spans="1:78" x14ac:dyDescent="0.5">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row>
    <row r="175" spans="1:78" x14ac:dyDescent="0.5">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row>
    <row r="176" spans="1:78" x14ac:dyDescent="0.5">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row>
    <row r="177" spans="1:78" x14ac:dyDescent="0.5">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row>
    <row r="178" spans="1:78" x14ac:dyDescent="0.5">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row>
    <row r="179" spans="1:78" x14ac:dyDescent="0.5">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row>
    <row r="180" spans="1:78" x14ac:dyDescent="0.5">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row>
    <row r="181" spans="1:78" x14ac:dyDescent="0.5">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row>
    <row r="182" spans="1:78" x14ac:dyDescent="0.5">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row>
    <row r="183" spans="1:78" x14ac:dyDescent="0.5">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row>
    <row r="184" spans="1:78" x14ac:dyDescent="0.5">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row>
    <row r="185" spans="1:78" x14ac:dyDescent="0.5">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row>
    <row r="186" spans="1:78" x14ac:dyDescent="0.5">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row>
    <row r="187" spans="1:78" x14ac:dyDescent="0.5">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row>
    <row r="188" spans="1:78" x14ac:dyDescent="0.5">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row>
    <row r="189" spans="1:78" x14ac:dyDescent="0.5">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row>
    <row r="190" spans="1:78" x14ac:dyDescent="0.5">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row>
    <row r="191" spans="1:78" x14ac:dyDescent="0.5">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row>
    <row r="192" spans="1:78" x14ac:dyDescent="0.5">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row>
    <row r="193" spans="1:78" x14ac:dyDescent="0.5">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row>
    <row r="194" spans="1:78" x14ac:dyDescent="0.5">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row>
    <row r="195" spans="1:78" x14ac:dyDescent="0.5">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row>
    <row r="196" spans="1:78" x14ac:dyDescent="0.5">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row>
    <row r="197" spans="1:78" x14ac:dyDescent="0.5">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row>
    <row r="198" spans="1:78" x14ac:dyDescent="0.5">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row>
    <row r="199" spans="1:78" x14ac:dyDescent="0.5">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row>
    <row r="200" spans="1:78" x14ac:dyDescent="0.5">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row>
    <row r="201" spans="1:78" x14ac:dyDescent="0.5">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row>
    <row r="202" spans="1:78" x14ac:dyDescent="0.5">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row>
    <row r="203" spans="1:78" x14ac:dyDescent="0.5">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row>
    <row r="204" spans="1:78" x14ac:dyDescent="0.5">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1:78" x14ac:dyDescent="0.5">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1:78" x14ac:dyDescent="0.5">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1:78" x14ac:dyDescent="0.5">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1:78" x14ac:dyDescent="0.5">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1:78" x14ac:dyDescent="0.5">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1:78" x14ac:dyDescent="0.5">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1:78" x14ac:dyDescent="0.5">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1:78" x14ac:dyDescent="0.5">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1:78" x14ac:dyDescent="0.5">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1:78" x14ac:dyDescent="0.5">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1:78" x14ac:dyDescent="0.5">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1:78" x14ac:dyDescent="0.5">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1:78" x14ac:dyDescent="0.5">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1:78" x14ac:dyDescent="0.5">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1:78" x14ac:dyDescent="0.5">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1:78" x14ac:dyDescent="0.5">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row r="221" spans="1:78" x14ac:dyDescent="0.5">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row>
    <row r="222" spans="1:78" x14ac:dyDescent="0.5">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row>
    <row r="223" spans="1:78" x14ac:dyDescent="0.5">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row>
    <row r="224" spans="1:78" x14ac:dyDescent="0.5">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row>
    <row r="225" spans="1:78" x14ac:dyDescent="0.5">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row>
    <row r="226" spans="1:78" x14ac:dyDescent="0.5">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row>
    <row r="227" spans="1:78" x14ac:dyDescent="0.5">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row>
    <row r="228" spans="1:78" x14ac:dyDescent="0.5">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row>
    <row r="229" spans="1:78" x14ac:dyDescent="0.5">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row>
    <row r="230" spans="1:78" x14ac:dyDescent="0.5">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row>
    <row r="231" spans="1:78" x14ac:dyDescent="0.5">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row>
    <row r="232" spans="1:78" x14ac:dyDescent="0.5">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row>
    <row r="233" spans="1:78" x14ac:dyDescent="0.5">
      <c r="A233" s="9"/>
      <c r="B233" s="85"/>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row>
    <row r="234" spans="1:78" x14ac:dyDescent="0.5">
      <c r="A234" s="9"/>
      <c r="B234" s="85"/>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row>
    <row r="235" spans="1:78" x14ac:dyDescent="0.5">
      <c r="A235" s="9"/>
      <c r="B235" s="85"/>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row>
    <row r="236" spans="1:78" x14ac:dyDescent="0.5">
      <c r="A236" s="9"/>
      <c r="B236" s="85"/>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row>
    <row r="237" spans="1:78" x14ac:dyDescent="0.5">
      <c r="A237" s="9"/>
      <c r="B237" s="85"/>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row>
    <row r="238" spans="1:78" x14ac:dyDescent="0.5">
      <c r="A238" s="9"/>
      <c r="B238" s="85"/>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row>
    <row r="239" spans="1:78" x14ac:dyDescent="0.5">
      <c r="A239" s="9"/>
      <c r="B239" s="85"/>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row>
    <row r="240" spans="1:78" x14ac:dyDescent="0.5">
      <c r="A240" s="9"/>
      <c r="B240" s="85"/>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row>
    <row r="241" spans="1:78" x14ac:dyDescent="0.5">
      <c r="A241" s="9"/>
      <c r="B241" s="85"/>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row>
    <row r="242" spans="1:78" x14ac:dyDescent="0.5">
      <c r="A242" s="9"/>
      <c r="B242" s="85"/>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row>
    <row r="243" spans="1:78" x14ac:dyDescent="0.5">
      <c r="A243" s="9"/>
      <c r="B243" s="85"/>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row>
    <row r="244" spans="1:78" x14ac:dyDescent="0.5">
      <c r="A244" s="9"/>
      <c r="B244" s="85"/>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row>
    <row r="245" spans="1:78" x14ac:dyDescent="0.5">
      <c r="A245" s="9"/>
      <c r="B245" s="85"/>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row>
    <row r="246" spans="1:78" x14ac:dyDescent="0.5">
      <c r="A246" s="9"/>
      <c r="B246" s="85"/>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row>
    <row r="247" spans="1:78" x14ac:dyDescent="0.5">
      <c r="A247" s="9"/>
      <c r="B247" s="85"/>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row>
    <row r="248" spans="1:78" x14ac:dyDescent="0.5">
      <c r="A248" s="9"/>
      <c r="B248" s="85"/>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row>
    <row r="249" spans="1:78" x14ac:dyDescent="0.5">
      <c r="A249" s="9"/>
      <c r="B249" s="85"/>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row>
    <row r="250" spans="1:78" x14ac:dyDescent="0.5">
      <c r="A250" s="9"/>
      <c r="B250" s="85"/>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row>
    <row r="251" spans="1:78" x14ac:dyDescent="0.5">
      <c r="A251" s="9"/>
      <c r="B251" s="85"/>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row>
    <row r="252" spans="1:78" x14ac:dyDescent="0.5">
      <c r="A252" s="9"/>
      <c r="B252" s="85"/>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row>
    <row r="253" spans="1:78" x14ac:dyDescent="0.5">
      <c r="A253" s="9"/>
      <c r="B253" s="85"/>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row>
    <row r="254" spans="1:78" x14ac:dyDescent="0.5">
      <c r="A254" s="9"/>
      <c r="B254" s="85"/>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row>
    <row r="255" spans="1:78" x14ac:dyDescent="0.5">
      <c r="A255" s="9"/>
      <c r="B255" s="85"/>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row>
    <row r="256" spans="1:78" x14ac:dyDescent="0.5">
      <c r="A256" s="9"/>
      <c r="B256" s="85"/>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row>
    <row r="257" spans="1:78" x14ac:dyDescent="0.5">
      <c r="A257" s="9"/>
      <c r="B257" s="85"/>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row>
    <row r="258" spans="1:78" x14ac:dyDescent="0.5">
      <c r="A258" s="9"/>
      <c r="B258" s="85"/>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row>
    <row r="259" spans="1:78" x14ac:dyDescent="0.5">
      <c r="A259" s="9"/>
      <c r="B259" s="85"/>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row>
    <row r="260" spans="1:78" x14ac:dyDescent="0.5">
      <c r="A260" s="9"/>
      <c r="B260" s="85"/>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78" x14ac:dyDescent="0.5">
      <c r="A261" s="9"/>
      <c r="B261" s="85"/>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row>
    <row r="262" spans="1:78" x14ac:dyDescent="0.5">
      <c r="A262" s="9"/>
      <c r="B262" s="85"/>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row>
    <row r="263" spans="1:78" x14ac:dyDescent="0.5">
      <c r="A263" s="9"/>
      <c r="B263" s="85"/>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row>
    <row r="264" spans="1:78" x14ac:dyDescent="0.5">
      <c r="A264" s="9"/>
      <c r="B264" s="85"/>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row>
    <row r="265" spans="1:78" x14ac:dyDescent="0.5">
      <c r="A265" s="9"/>
      <c r="B265" s="85"/>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row>
    <row r="266" spans="1:78" x14ac:dyDescent="0.5">
      <c r="A266" s="9"/>
      <c r="B266" s="85"/>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row>
    <row r="267" spans="1:78" x14ac:dyDescent="0.5">
      <c r="A267" s="9"/>
      <c r="B267" s="85"/>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row>
    <row r="268" spans="1:78" x14ac:dyDescent="0.5">
      <c r="A268" s="9"/>
      <c r="B268" s="85"/>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row>
    <row r="269" spans="1:78" x14ac:dyDescent="0.5">
      <c r="A269" s="9"/>
      <c r="B269" s="85"/>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row>
    <row r="270" spans="1:78" x14ac:dyDescent="0.5">
      <c r="A270" s="9"/>
      <c r="B270" s="85"/>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row>
    <row r="271" spans="1:78" x14ac:dyDescent="0.5">
      <c r="A271" s="9"/>
      <c r="B271" s="85"/>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row>
    <row r="272" spans="1:78" x14ac:dyDescent="0.5">
      <c r="A272" s="9"/>
      <c r="B272" s="85"/>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row>
    <row r="273" spans="1:78" x14ac:dyDescent="0.5">
      <c r="A273" s="9"/>
      <c r="B273" s="85"/>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row>
    <row r="274" spans="1:78" x14ac:dyDescent="0.5">
      <c r="A274" s="9"/>
      <c r="B274" s="85"/>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row>
    <row r="275" spans="1:78" x14ac:dyDescent="0.5">
      <c r="A275" s="9"/>
      <c r="B275" s="85"/>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row>
    <row r="276" spans="1:78" x14ac:dyDescent="0.5">
      <c r="A276" s="9"/>
      <c r="B276" s="85"/>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row>
    <row r="277" spans="1:78" x14ac:dyDescent="0.5">
      <c r="A277" s="9"/>
      <c r="B277" s="85"/>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row>
    <row r="278" spans="1:78" x14ac:dyDescent="0.5">
      <c r="A278" s="9"/>
      <c r="B278" s="85"/>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row>
    <row r="279" spans="1:78" x14ac:dyDescent="0.5">
      <c r="A279" s="9"/>
      <c r="B279" s="85"/>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row>
    <row r="280" spans="1:78" x14ac:dyDescent="0.5">
      <c r="A280" s="9"/>
      <c r="B280" s="85"/>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row>
    <row r="281" spans="1:78" x14ac:dyDescent="0.5">
      <c r="A281" s="9"/>
      <c r="B281" s="85"/>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row>
    <row r="282" spans="1:78" x14ac:dyDescent="0.5">
      <c r="A282" s="9"/>
      <c r="B282" s="85"/>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row>
    <row r="283" spans="1:78" x14ac:dyDescent="0.5">
      <c r="A283" s="9"/>
      <c r="B283" s="85"/>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row>
    <row r="284" spans="1:78" x14ac:dyDescent="0.5">
      <c r="A284" s="9"/>
      <c r="B284" s="85"/>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row>
    <row r="285" spans="1:78" x14ac:dyDescent="0.5">
      <c r="A285" s="9"/>
      <c r="B285" s="85"/>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row>
    <row r="286" spans="1:78" x14ac:dyDescent="0.5">
      <c r="A286" s="9"/>
      <c r="B286" s="85"/>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row>
    <row r="287" spans="1:78" x14ac:dyDescent="0.5">
      <c r="A287" s="9"/>
      <c r="B287" s="85"/>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row>
    <row r="288" spans="1:78" x14ac:dyDescent="0.5">
      <c r="A288" s="9"/>
      <c r="B288" s="85"/>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row>
    <row r="289" spans="1:78" x14ac:dyDescent="0.5">
      <c r="A289" s="9"/>
      <c r="B289" s="85"/>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row>
    <row r="290" spans="1:78" x14ac:dyDescent="0.5">
      <c r="A290" s="9"/>
      <c r="B290" s="85"/>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row>
    <row r="291" spans="1:78" x14ac:dyDescent="0.5">
      <c r="A291" s="9"/>
      <c r="B291" s="85"/>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row>
    <row r="292" spans="1:78" x14ac:dyDescent="0.5">
      <c r="A292" s="9"/>
      <c r="B292" s="85"/>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row>
    <row r="293" spans="1:78" x14ac:dyDescent="0.5">
      <c r="A293" s="9"/>
      <c r="B293" s="85"/>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row>
    <row r="294" spans="1:78" x14ac:dyDescent="0.5">
      <c r="A294" s="9"/>
      <c r="B294" s="85"/>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row>
    <row r="295" spans="1:78" x14ac:dyDescent="0.5">
      <c r="A295" s="9"/>
      <c r="B295" s="85"/>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row>
    <row r="296" spans="1:78" x14ac:dyDescent="0.5">
      <c r="A296" s="9"/>
      <c r="B296" s="85"/>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row>
    <row r="297" spans="1:78" x14ac:dyDescent="0.5">
      <c r="A297" s="9"/>
      <c r="B297" s="85"/>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row>
    <row r="298" spans="1:78" x14ac:dyDescent="0.5">
      <c r="A298" s="9"/>
      <c r="B298" s="85"/>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row>
    <row r="299" spans="1:78" x14ac:dyDescent="0.5">
      <c r="A299" s="9"/>
      <c r="B299" s="85"/>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row>
    <row r="300" spans="1:78" x14ac:dyDescent="0.5">
      <c r="A300" s="9"/>
      <c r="B300" s="85"/>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row>
    <row r="301" spans="1:78" x14ac:dyDescent="0.5">
      <c r="A301" s="9"/>
      <c r="B301" s="85"/>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x14ac:dyDescent="0.5">
      <c r="A302" s="9"/>
      <c r="B302" s="85"/>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row>
    <row r="303" spans="1:78" x14ac:dyDescent="0.5">
      <c r="A303" s="9"/>
      <c r="B303" s="85"/>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row>
    <row r="304" spans="1:78" x14ac:dyDescent="0.5">
      <c r="A304" s="9"/>
      <c r="B304" s="85"/>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x14ac:dyDescent="0.5">
      <c r="A305" s="9"/>
      <c r="B305" s="85"/>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row>
    <row r="306" spans="1:78" x14ac:dyDescent="0.5">
      <c r="A306" s="9"/>
      <c r="B306" s="85"/>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row>
    <row r="307" spans="1:78" x14ac:dyDescent="0.5">
      <c r="A307" s="9"/>
      <c r="B307" s="85"/>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row>
    <row r="308" spans="1:78" x14ac:dyDescent="0.5">
      <c r="A308" s="9"/>
      <c r="B308" s="85"/>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row>
    <row r="309" spans="1:78" x14ac:dyDescent="0.5">
      <c r="A309" s="9"/>
      <c r="B309" s="85"/>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row>
    <row r="310" spans="1:78" x14ac:dyDescent="0.5">
      <c r="A310" s="9"/>
      <c r="B310" s="85"/>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row>
    <row r="311" spans="1:78" x14ac:dyDescent="0.5">
      <c r="A311" s="9"/>
      <c r="B311" s="85"/>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row>
    <row r="312" spans="1:78" x14ac:dyDescent="0.5">
      <c r="A312" s="9"/>
      <c r="B312" s="85"/>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row>
    <row r="313" spans="1:78" x14ac:dyDescent="0.5">
      <c r="A313" s="9"/>
      <c r="B313" s="85"/>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row>
    <row r="314" spans="1:78" x14ac:dyDescent="0.5">
      <c r="A314" s="9"/>
      <c r="B314" s="85"/>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row>
    <row r="315" spans="1:78" x14ac:dyDescent="0.5">
      <c r="A315" s="9"/>
      <c r="B315" s="85"/>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x14ac:dyDescent="0.5">
      <c r="A316" s="9"/>
      <c r="B316" s="85"/>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row>
    <row r="317" spans="1:78" x14ac:dyDescent="0.5">
      <c r="A317" s="9"/>
      <c r="B317" s="85"/>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row>
    <row r="318" spans="1:78" x14ac:dyDescent="0.5">
      <c r="A318" s="9"/>
      <c r="B318" s="85"/>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row>
    <row r="319" spans="1:78" x14ac:dyDescent="0.5">
      <c r="A319" s="9"/>
      <c r="B319" s="85"/>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row>
    <row r="320" spans="1:78" x14ac:dyDescent="0.5">
      <c r="A320" s="9"/>
      <c r="B320" s="85"/>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x14ac:dyDescent="0.5">
      <c r="A321" s="9"/>
      <c r="B321" s="85"/>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row>
    <row r="322" spans="1:78" x14ac:dyDescent="0.5">
      <c r="A322" s="9"/>
      <c r="B322" s="85"/>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x14ac:dyDescent="0.5">
      <c r="A323" s="9"/>
      <c r="B323" s="85"/>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row>
    <row r="324" spans="1:78" x14ac:dyDescent="0.5">
      <c r="A324" s="9"/>
      <c r="B324" s="85"/>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row>
    <row r="325" spans="1:78" x14ac:dyDescent="0.5">
      <c r="A325" s="9"/>
      <c r="B325" s="85"/>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row>
    <row r="326" spans="1:78" x14ac:dyDescent="0.5">
      <c r="A326" s="9"/>
      <c r="B326" s="85"/>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row>
    <row r="327" spans="1:78" x14ac:dyDescent="0.5">
      <c r="A327" s="9"/>
      <c r="B327" s="85"/>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row>
    <row r="328" spans="1:78" x14ac:dyDescent="0.5">
      <c r="A328" s="9"/>
      <c r="B328" s="85"/>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row>
    <row r="329" spans="1:78" x14ac:dyDescent="0.5">
      <c r="A329" s="9"/>
      <c r="B329" s="85"/>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row>
    <row r="330" spans="1:78" x14ac:dyDescent="0.5">
      <c r="A330" s="9"/>
      <c r="B330" s="85"/>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row>
    <row r="331" spans="1:78" x14ac:dyDescent="0.5">
      <c r="A331" s="9"/>
      <c r="B331" s="85"/>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row>
    <row r="332" spans="1:78" x14ac:dyDescent="0.5">
      <c r="A332" s="9"/>
      <c r="B332" s="85"/>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row>
    <row r="333" spans="1:78" x14ac:dyDescent="0.5">
      <c r="A333" s="9"/>
      <c r="B333" s="85"/>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row>
    <row r="334" spans="1:78" x14ac:dyDescent="0.5">
      <c r="A334" s="9"/>
      <c r="B334" s="85"/>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row>
    <row r="335" spans="1:78" x14ac:dyDescent="0.5">
      <c r="A335" s="9"/>
      <c r="B335" s="85"/>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row>
    <row r="336" spans="1:78" x14ac:dyDescent="0.5">
      <c r="A336" s="9"/>
      <c r="B336" s="85"/>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row>
    <row r="337" spans="1:78" x14ac:dyDescent="0.5">
      <c r="A337" s="9"/>
      <c r="B337" s="85"/>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row>
    <row r="338" spans="1:78" x14ac:dyDescent="0.5">
      <c r="A338" s="9"/>
      <c r="B338" s="85"/>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row>
    <row r="339" spans="1:78" x14ac:dyDescent="0.5">
      <c r="A339" s="9"/>
      <c r="B339" s="85"/>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row>
    <row r="340" spans="1:78" x14ac:dyDescent="0.5">
      <c r="A340" s="9"/>
      <c r="B340" s="85"/>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row>
    <row r="341" spans="1:78" x14ac:dyDescent="0.5">
      <c r="A341" s="9"/>
      <c r="B341" s="85"/>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row>
    <row r="342" spans="1:78" x14ac:dyDescent="0.5">
      <c r="A342" s="9"/>
      <c r="B342" s="85"/>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row>
    <row r="343" spans="1:78" x14ac:dyDescent="0.5">
      <c r="A343" s="9"/>
      <c r="B343" s="85"/>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row>
    <row r="344" spans="1:78" x14ac:dyDescent="0.5">
      <c r="A344" s="9"/>
      <c r="B344" s="85"/>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row>
    <row r="345" spans="1:78" x14ac:dyDescent="0.5">
      <c r="A345" s="9"/>
      <c r="B345" s="85"/>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row>
    <row r="346" spans="1:78" x14ac:dyDescent="0.5">
      <c r="A346" s="9"/>
      <c r="B346" s="85"/>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row>
    <row r="347" spans="1:78" x14ac:dyDescent="0.5">
      <c r="A347" s="9"/>
      <c r="B347" s="85"/>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row>
    <row r="348" spans="1:78" x14ac:dyDescent="0.5">
      <c r="A348" s="9"/>
      <c r="B348" s="85"/>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row>
    <row r="349" spans="1:78" x14ac:dyDescent="0.5">
      <c r="A349" s="9"/>
      <c r="B349" s="85"/>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row>
    <row r="350" spans="1:78" x14ac:dyDescent="0.5">
      <c r="A350" s="9"/>
      <c r="B350" s="85"/>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row>
    <row r="351" spans="1:78" x14ac:dyDescent="0.5">
      <c r="A351" s="9"/>
      <c r="B351" s="85"/>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row>
    <row r="352" spans="1:78" x14ac:dyDescent="0.5">
      <c r="A352" s="9"/>
      <c r="B352" s="85"/>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row>
    <row r="353" spans="1:78" x14ac:dyDescent="0.5">
      <c r="A353" s="9"/>
      <c r="B353" s="85"/>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row>
    <row r="354" spans="1:78" x14ac:dyDescent="0.5">
      <c r="A354" s="9"/>
      <c r="B354" s="85"/>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row>
    <row r="355" spans="1:78" x14ac:dyDescent="0.5">
      <c r="A355" s="9"/>
      <c r="B355" s="85"/>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row>
    <row r="356" spans="1:78" x14ac:dyDescent="0.5">
      <c r="A356" s="9"/>
      <c r="B356" s="85"/>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row>
    <row r="357" spans="1:78" x14ac:dyDescent="0.5">
      <c r="A357" s="9"/>
      <c r="B357" s="85"/>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row>
    <row r="358" spans="1:78" x14ac:dyDescent="0.5">
      <c r="A358" s="9"/>
      <c r="B358" s="85"/>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row>
    <row r="359" spans="1:78" x14ac:dyDescent="0.5">
      <c r="A359" s="9"/>
      <c r="B359" s="85"/>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row>
    <row r="360" spans="1:78" x14ac:dyDescent="0.5">
      <c r="A360" s="9"/>
      <c r="B360" s="85"/>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row>
    <row r="361" spans="1:78" x14ac:dyDescent="0.5">
      <c r="A361" s="9"/>
      <c r="B361" s="85"/>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row>
    <row r="362" spans="1:78" x14ac:dyDescent="0.5">
      <c r="A362" s="9"/>
      <c r="B362" s="85"/>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row>
    <row r="363" spans="1:78" x14ac:dyDescent="0.5">
      <c r="A363" s="9"/>
      <c r="B363" s="85"/>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row>
    <row r="364" spans="1:78" x14ac:dyDescent="0.5">
      <c r="A364" s="9"/>
      <c r="B364" s="85"/>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row>
    <row r="365" spans="1:78" x14ac:dyDescent="0.5">
      <c r="A365" s="9"/>
      <c r="B365" s="85"/>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row>
    <row r="366" spans="1:78" x14ac:dyDescent="0.5">
      <c r="A366" s="9"/>
      <c r="B366" s="85"/>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row>
    <row r="367" spans="1:78" x14ac:dyDescent="0.5">
      <c r="A367" s="9"/>
      <c r="B367" s="85"/>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x14ac:dyDescent="0.5">
      <c r="A368" s="9"/>
      <c r="B368" s="85"/>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row>
    <row r="369" spans="1:78" x14ac:dyDescent="0.5">
      <c r="A369" s="9"/>
      <c r="B369" s="85"/>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row>
    <row r="370" spans="1:78" x14ac:dyDescent="0.5">
      <c r="A370" s="9"/>
      <c r="B370" s="85"/>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row>
    <row r="371" spans="1:78" x14ac:dyDescent="0.5">
      <c r="A371" s="9"/>
      <c r="B371" s="85"/>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row>
    <row r="372" spans="1:78" x14ac:dyDescent="0.5">
      <c r="A372" s="9"/>
      <c r="B372" s="85"/>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row>
    <row r="373" spans="1:78" x14ac:dyDescent="0.5">
      <c r="A373" s="9"/>
      <c r="B373" s="85"/>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row>
    <row r="374" spans="1:78" x14ac:dyDescent="0.5">
      <c r="A374" s="9"/>
      <c r="B374" s="85"/>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row>
    <row r="375" spans="1:78" x14ac:dyDescent="0.5">
      <c r="A375" s="9"/>
      <c r="B375" s="85"/>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row>
    <row r="376" spans="1:78" x14ac:dyDescent="0.5">
      <c r="A376" s="9"/>
      <c r="B376" s="85"/>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row>
    <row r="377" spans="1:78" x14ac:dyDescent="0.5">
      <c r="A377" s="9"/>
      <c r="B377" s="85"/>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row>
    <row r="378" spans="1:78" x14ac:dyDescent="0.5">
      <c r="A378" s="9"/>
      <c r="B378" s="85"/>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row>
    <row r="379" spans="1:78" x14ac:dyDescent="0.5">
      <c r="A379" s="9"/>
      <c r="B379" s="85"/>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row>
    <row r="380" spans="1:78" x14ac:dyDescent="0.5">
      <c r="A380" s="9"/>
      <c r="B380" s="85"/>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row>
    <row r="381" spans="1:78" x14ac:dyDescent="0.5">
      <c r="A381" s="9"/>
      <c r="B381" s="85"/>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row>
    <row r="382" spans="1:78" x14ac:dyDescent="0.5">
      <c r="A382" s="9"/>
      <c r="B382" s="85"/>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row>
    <row r="383" spans="1:78" x14ac:dyDescent="0.5">
      <c r="A383" s="9"/>
      <c r="B383" s="85"/>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row>
    <row r="384" spans="1:78" x14ac:dyDescent="0.5">
      <c r="A384" s="9"/>
      <c r="B384" s="85"/>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row>
    <row r="385" spans="1:78" x14ac:dyDescent="0.5">
      <c r="A385" s="9"/>
      <c r="B385" s="85"/>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row>
    <row r="386" spans="1:78" x14ac:dyDescent="0.5">
      <c r="A386" s="9"/>
      <c r="B386" s="85"/>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row>
    <row r="387" spans="1:78" x14ac:dyDescent="0.5">
      <c r="A387" s="9"/>
      <c r="B387" s="85"/>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row>
    <row r="388" spans="1:78" x14ac:dyDescent="0.5">
      <c r="A388" s="9"/>
      <c r="B388" s="85"/>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row>
    <row r="389" spans="1:78" x14ac:dyDescent="0.5">
      <c r="A389" s="9"/>
      <c r="B389" s="85"/>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row>
    <row r="390" spans="1:78" x14ac:dyDescent="0.5">
      <c r="A390" s="9"/>
      <c r="B390" s="85"/>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row>
    <row r="391" spans="1:78" x14ac:dyDescent="0.5">
      <c r="A391" s="9"/>
      <c r="B391" s="85"/>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row>
    <row r="392" spans="1:78" x14ac:dyDescent="0.5">
      <c r="A392" s="9"/>
      <c r="B392" s="85"/>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row>
    <row r="393" spans="1:78" x14ac:dyDescent="0.5">
      <c r="A393" s="9"/>
      <c r="B393" s="85"/>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row>
    <row r="394" spans="1:78" x14ac:dyDescent="0.5">
      <c r="A394" s="9"/>
      <c r="B394" s="85"/>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row>
    <row r="395" spans="1:78" x14ac:dyDescent="0.5">
      <c r="A395" s="9"/>
      <c r="B395" s="85"/>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row>
    <row r="396" spans="1:78" x14ac:dyDescent="0.5">
      <c r="A396" s="9"/>
      <c r="B396" s="85"/>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row>
    <row r="397" spans="1:78" x14ac:dyDescent="0.5">
      <c r="A397" s="9"/>
      <c r="B397" s="85"/>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row>
    <row r="398" spans="1:78" x14ac:dyDescent="0.5">
      <c r="A398" s="9"/>
      <c r="B398" s="85"/>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row>
    <row r="399" spans="1:78" x14ac:dyDescent="0.5">
      <c r="A399" s="9"/>
      <c r="B399" s="85"/>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row>
    <row r="400" spans="1:78" x14ac:dyDescent="0.5">
      <c r="A400" s="9"/>
      <c r="B400" s="85"/>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row>
    <row r="401" spans="1:78" x14ac:dyDescent="0.5">
      <c r="A401" s="9"/>
      <c r="B401" s="85"/>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row>
    <row r="402" spans="1:78" x14ac:dyDescent="0.5">
      <c r="A402" s="9"/>
      <c r="B402" s="85"/>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row>
    <row r="403" spans="1:78" x14ac:dyDescent="0.5">
      <c r="A403" s="9"/>
      <c r="B403" s="85"/>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row>
    <row r="404" spans="1:78" x14ac:dyDescent="0.5">
      <c r="A404" s="9"/>
      <c r="B404" s="85"/>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row>
    <row r="405" spans="1:78" x14ac:dyDescent="0.5">
      <c r="A405" s="9"/>
      <c r="B405" s="85"/>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row>
    <row r="406" spans="1:78" x14ac:dyDescent="0.5">
      <c r="A406" s="9"/>
      <c r="B406" s="85"/>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row>
    <row r="407" spans="1:78" x14ac:dyDescent="0.5">
      <c r="A407" s="9"/>
      <c r="B407" s="85"/>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row>
    <row r="408" spans="1:78" x14ac:dyDescent="0.5">
      <c r="A408" s="9"/>
      <c r="B408" s="85"/>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row>
    <row r="409" spans="1:78" x14ac:dyDescent="0.5">
      <c r="A409" s="9"/>
      <c r="B409" s="85"/>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row>
    <row r="410" spans="1:78" x14ac:dyDescent="0.5">
      <c r="A410" s="9"/>
      <c r="B410" s="85"/>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row>
    <row r="411" spans="1:78" x14ac:dyDescent="0.5">
      <c r="A411" s="9"/>
      <c r="B411" s="85"/>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row>
    <row r="412" spans="1:78" x14ac:dyDescent="0.5">
      <c r="A412" s="9"/>
      <c r="B412" s="85"/>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row>
    <row r="413" spans="1:78" x14ac:dyDescent="0.5">
      <c r="A413" s="9"/>
      <c r="B413" s="85"/>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row>
    <row r="414" spans="1:78" x14ac:dyDescent="0.5">
      <c r="A414" s="9"/>
      <c r="B414" s="85"/>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row>
    <row r="415" spans="1:78" x14ac:dyDescent="0.5">
      <c r="A415" s="9"/>
      <c r="B415" s="85"/>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row>
    <row r="416" spans="1:78" x14ac:dyDescent="0.5">
      <c r="A416" s="9"/>
      <c r="B416" s="85"/>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row>
    <row r="417" spans="1:78" x14ac:dyDescent="0.5">
      <c r="A417" s="9"/>
      <c r="B417" s="85"/>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row>
    <row r="418" spans="1:78" x14ac:dyDescent="0.5">
      <c r="A418" s="9"/>
      <c r="B418" s="85"/>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row>
    <row r="419" spans="1:78" x14ac:dyDescent="0.5">
      <c r="A419" s="9"/>
      <c r="B419" s="85"/>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row>
    <row r="420" spans="1:78" x14ac:dyDescent="0.5">
      <c r="A420" s="9"/>
      <c r="B420" s="85"/>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row>
    <row r="421" spans="1:78" x14ac:dyDescent="0.5">
      <c r="A421" s="9"/>
      <c r="B421" s="85"/>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row>
    <row r="422" spans="1:78" x14ac:dyDescent="0.5">
      <c r="A422" s="9"/>
      <c r="B422" s="85"/>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row>
    <row r="423" spans="1:78" x14ac:dyDescent="0.5">
      <c r="A423" s="9"/>
      <c r="B423" s="85"/>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row>
    <row r="424" spans="1:78" x14ac:dyDescent="0.5">
      <c r="A424" s="9"/>
      <c r="B424" s="85"/>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row>
    <row r="425" spans="1:78" x14ac:dyDescent="0.5">
      <c r="A425" s="9"/>
      <c r="B425" s="85"/>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row>
    <row r="426" spans="1:78" x14ac:dyDescent="0.5">
      <c r="A426" s="9"/>
      <c r="B426" s="85"/>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row>
    <row r="427" spans="1:78" x14ac:dyDescent="0.5">
      <c r="A427" s="9"/>
      <c r="B427" s="85"/>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row>
    <row r="428" spans="1:78" x14ac:dyDescent="0.5">
      <c r="A428" s="9"/>
      <c r="B428" s="85"/>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row>
    <row r="429" spans="1:78" x14ac:dyDescent="0.5">
      <c r="A429" s="9"/>
      <c r="B429" s="85"/>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row>
    <row r="430" spans="1:78" x14ac:dyDescent="0.5">
      <c r="A430" s="9"/>
      <c r="B430" s="85"/>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row>
    <row r="431" spans="1:78" x14ac:dyDescent="0.5">
      <c r="A431" s="9"/>
      <c r="B431" s="85"/>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row>
    <row r="432" spans="1:78" x14ac:dyDescent="0.5">
      <c r="A432" s="9"/>
      <c r="B432" s="85"/>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row>
    <row r="433" spans="1:78" x14ac:dyDescent="0.5">
      <c r="A433" s="9"/>
      <c r="B433" s="85"/>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row>
    <row r="434" spans="1:78" x14ac:dyDescent="0.5">
      <c r="A434" s="9"/>
      <c r="B434" s="85"/>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row>
    <row r="435" spans="1:78" x14ac:dyDescent="0.5">
      <c r="A435" s="9"/>
      <c r="B435" s="85"/>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row>
    <row r="436" spans="1:78" x14ac:dyDescent="0.5">
      <c r="A436" s="9"/>
      <c r="B436" s="85"/>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row>
    <row r="437" spans="1:78" x14ac:dyDescent="0.5">
      <c r="A437" s="9"/>
      <c r="B437" s="85"/>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row>
    <row r="438" spans="1:78" x14ac:dyDescent="0.5">
      <c r="A438" s="9"/>
      <c r="B438" s="85"/>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row>
    <row r="439" spans="1:78" x14ac:dyDescent="0.5">
      <c r="A439" s="9"/>
      <c r="B439" s="85"/>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row>
    <row r="440" spans="1:78" x14ac:dyDescent="0.5">
      <c r="A440" s="9"/>
      <c r="B440" s="85"/>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row>
    <row r="441" spans="1:78" x14ac:dyDescent="0.5">
      <c r="A441" s="9"/>
      <c r="B441" s="85"/>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row>
    <row r="442" spans="1:78" x14ac:dyDescent="0.5">
      <c r="A442" s="9"/>
      <c r="B442" s="85"/>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row>
    <row r="443" spans="1:78" x14ac:dyDescent="0.5">
      <c r="A443" s="9"/>
      <c r="B443" s="85"/>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row>
    <row r="444" spans="1:78" x14ac:dyDescent="0.5">
      <c r="A444" s="9"/>
      <c r="B444" s="85"/>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row>
    <row r="445" spans="1:78" x14ac:dyDescent="0.5">
      <c r="A445" s="9"/>
      <c r="B445" s="85"/>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row>
    <row r="446" spans="1:78" x14ac:dyDescent="0.5">
      <c r="A446" s="9"/>
      <c r="B446" s="85"/>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row>
    <row r="447" spans="1:78" x14ac:dyDescent="0.5">
      <c r="A447" s="9"/>
      <c r="B447" s="85"/>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row>
    <row r="448" spans="1:78" x14ac:dyDescent="0.5">
      <c r="A448" s="9"/>
      <c r="B448" s="85"/>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row>
    <row r="449" spans="1:78" x14ac:dyDescent="0.5">
      <c r="A449" s="9"/>
      <c r="B449" s="85"/>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row>
    <row r="450" spans="1:78" x14ac:dyDescent="0.5">
      <c r="A450" s="9"/>
      <c r="B450" s="85"/>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row>
    <row r="451" spans="1:78" x14ac:dyDescent="0.5">
      <c r="A451" s="9"/>
      <c r="B451" s="85"/>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row>
    <row r="452" spans="1:78" x14ac:dyDescent="0.5">
      <c r="A452" s="9"/>
      <c r="B452" s="85"/>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row>
    <row r="453" spans="1:78" x14ac:dyDescent="0.5">
      <c r="A453" s="9"/>
      <c r="B453" s="85"/>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row>
    <row r="454" spans="1:78" x14ac:dyDescent="0.5">
      <c r="A454" s="9"/>
      <c r="B454" s="85"/>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row>
    <row r="455" spans="1:78" x14ac:dyDescent="0.5">
      <c r="A455" s="9"/>
      <c r="B455" s="85"/>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row>
    <row r="456" spans="1:78" x14ac:dyDescent="0.5">
      <c r="A456" s="9"/>
      <c r="B456" s="85"/>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row>
    <row r="457" spans="1:78" x14ac:dyDescent="0.5">
      <c r="A457" s="9"/>
      <c r="B457" s="85"/>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row>
    <row r="458" spans="1:78" x14ac:dyDescent="0.5">
      <c r="A458" s="9"/>
      <c r="B458" s="85"/>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row>
    <row r="459" spans="1:78" x14ac:dyDescent="0.5">
      <c r="A459" s="9"/>
      <c r="B459" s="85"/>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row>
    <row r="460" spans="1:78" x14ac:dyDescent="0.5">
      <c r="A460" s="9"/>
      <c r="B460" s="85"/>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row>
    <row r="461" spans="1:78" x14ac:dyDescent="0.5">
      <c r="A461" s="9"/>
      <c r="B461" s="85"/>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row>
    <row r="462" spans="1:78" x14ac:dyDescent="0.5">
      <c r="A462" s="9"/>
      <c r="B462" s="85"/>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row>
    <row r="463" spans="1:78" x14ac:dyDescent="0.5">
      <c r="A463" s="9"/>
      <c r="B463" s="85"/>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row>
    <row r="464" spans="1:78" x14ac:dyDescent="0.5">
      <c r="A464" s="9"/>
      <c r="B464" s="85"/>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row>
    <row r="465" spans="1:78" x14ac:dyDescent="0.5">
      <c r="A465" s="9"/>
      <c r="B465" s="85"/>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row>
    <row r="466" spans="1:78" x14ac:dyDescent="0.5">
      <c r="A466" s="9"/>
      <c r="B466" s="85"/>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row>
    <row r="467" spans="1:78" x14ac:dyDescent="0.5">
      <c r="A467" s="9"/>
      <c r="B467" s="85"/>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row>
    <row r="468" spans="1:78" x14ac:dyDescent="0.5">
      <c r="A468" s="9"/>
      <c r="B468" s="85"/>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row>
    <row r="469" spans="1:78" x14ac:dyDescent="0.5">
      <c r="A469" s="9"/>
      <c r="B469" s="85"/>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row>
    <row r="470" spans="1:78" x14ac:dyDescent="0.5">
      <c r="A470" s="9"/>
      <c r="B470" s="85"/>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row>
    <row r="471" spans="1:78" x14ac:dyDescent="0.5">
      <c r="A471" s="9"/>
      <c r="B471" s="85"/>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row>
    <row r="472" spans="1:78" x14ac:dyDescent="0.5">
      <c r="A472" s="9"/>
      <c r="B472" s="85"/>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row>
    <row r="473" spans="1:78" x14ac:dyDescent="0.5">
      <c r="A473" s="9"/>
      <c r="B473" s="85"/>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row>
    <row r="474" spans="1:78" x14ac:dyDescent="0.5">
      <c r="A474" s="9"/>
      <c r="B474" s="85"/>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row>
    <row r="475" spans="1:78" x14ac:dyDescent="0.5">
      <c r="A475" s="9"/>
      <c r="B475" s="85"/>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row>
    <row r="476" spans="1:78" x14ac:dyDescent="0.5">
      <c r="A476" s="9"/>
      <c r="B476" s="85"/>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row>
    <row r="477" spans="1:78" x14ac:dyDescent="0.5">
      <c r="A477" s="9"/>
      <c r="B477" s="85"/>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row>
    <row r="478" spans="1:78" x14ac:dyDescent="0.5">
      <c r="A478" s="9"/>
      <c r="B478" s="85"/>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row>
    <row r="479" spans="1:78" x14ac:dyDescent="0.5">
      <c r="A479" s="9"/>
      <c r="B479" s="85"/>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row>
    <row r="480" spans="1:78" x14ac:dyDescent="0.5">
      <c r="A480" s="9"/>
      <c r="B480" s="85"/>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row>
    <row r="481" spans="1:78" x14ac:dyDescent="0.5">
      <c r="A481" s="9"/>
      <c r="B481" s="85"/>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row>
    <row r="482" spans="1:78" x14ac:dyDescent="0.5">
      <c r="A482" s="9"/>
      <c r="B482" s="85"/>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row>
    <row r="483" spans="1:78" x14ac:dyDescent="0.5">
      <c r="A483" s="9"/>
      <c r="B483" s="85"/>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row>
    <row r="484" spans="1:78" x14ac:dyDescent="0.5">
      <c r="A484" s="9"/>
      <c r="B484" s="85"/>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row>
    <row r="485" spans="1:78" x14ac:dyDescent="0.5">
      <c r="A485" s="9"/>
      <c r="B485" s="85"/>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row>
    <row r="486" spans="1:78" x14ac:dyDescent="0.5">
      <c r="A486" s="9"/>
      <c r="B486" s="85"/>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row>
    <row r="487" spans="1:78" x14ac:dyDescent="0.5">
      <c r="A487" s="9"/>
      <c r="B487" s="85"/>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row>
    <row r="488" spans="1:78" x14ac:dyDescent="0.5">
      <c r="A488" s="9"/>
      <c r="B488" s="85"/>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row>
    <row r="489" spans="1:78" x14ac:dyDescent="0.5">
      <c r="A489" s="9"/>
      <c r="B489" s="85"/>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row>
    <row r="490" spans="1:78" x14ac:dyDescent="0.5">
      <c r="A490" s="9"/>
      <c r="B490" s="85"/>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row>
    <row r="491" spans="1:78" x14ac:dyDescent="0.5">
      <c r="A491" s="9"/>
      <c r="B491" s="85"/>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row>
    <row r="492" spans="1:78" x14ac:dyDescent="0.5">
      <c r="A492" s="9"/>
      <c r="B492" s="85"/>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row>
    <row r="493" spans="1:78" x14ac:dyDescent="0.5">
      <c r="A493" s="9"/>
      <c r="B493" s="85"/>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row>
    <row r="494" spans="1:78" x14ac:dyDescent="0.5">
      <c r="A494" s="9"/>
      <c r="B494" s="85"/>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row>
    <row r="495" spans="1:78" x14ac:dyDescent="0.5">
      <c r="A495" s="9"/>
      <c r="B495" s="85"/>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row>
    <row r="496" spans="1:78" x14ac:dyDescent="0.5">
      <c r="A496" s="9"/>
      <c r="B496" s="85"/>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row>
    <row r="497" spans="1:78" x14ac:dyDescent="0.5">
      <c r="A497" s="9"/>
      <c r="B497" s="85"/>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row>
    <row r="498" spans="1:78" x14ac:dyDescent="0.5">
      <c r="A498" s="9"/>
      <c r="B498" s="85"/>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row>
    <row r="499" spans="1:78" x14ac:dyDescent="0.5">
      <c r="A499" s="9"/>
      <c r="B499" s="85"/>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row>
    <row r="500" spans="1:78" x14ac:dyDescent="0.5">
      <c r="A500" s="9"/>
      <c r="B500" s="85"/>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row>
    <row r="501" spans="1:78" x14ac:dyDescent="0.5">
      <c r="A501" s="9"/>
      <c r="B501" s="85"/>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row>
    <row r="502" spans="1:78" x14ac:dyDescent="0.5">
      <c r="A502" s="9"/>
      <c r="B502" s="85"/>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row>
    <row r="503" spans="1:78" x14ac:dyDescent="0.5">
      <c r="A503" s="9"/>
      <c r="B503" s="85"/>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row>
    <row r="504" spans="1:78" x14ac:dyDescent="0.5">
      <c r="A504" s="9"/>
      <c r="B504" s="85"/>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row>
    <row r="505" spans="1:78" x14ac:dyDescent="0.5">
      <c r="A505" s="9"/>
      <c r="B505" s="85"/>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row>
    <row r="506" spans="1:78" x14ac:dyDescent="0.5">
      <c r="A506" s="9"/>
      <c r="B506" s="85"/>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row>
    <row r="507" spans="1:78" x14ac:dyDescent="0.5">
      <c r="A507" s="9"/>
      <c r="B507" s="85"/>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row>
    <row r="508" spans="1:78" x14ac:dyDescent="0.5">
      <c r="A508" s="9"/>
      <c r="B508" s="85"/>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row>
    <row r="509" spans="1:78" x14ac:dyDescent="0.5">
      <c r="A509" s="9"/>
      <c r="B509" s="85"/>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row>
    <row r="510" spans="1:78" x14ac:dyDescent="0.5">
      <c r="A510" s="9"/>
      <c r="B510" s="85"/>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row>
    <row r="511" spans="1:78" x14ac:dyDescent="0.5">
      <c r="A511" s="9"/>
      <c r="B511" s="85"/>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row>
    <row r="512" spans="1:78" x14ac:dyDescent="0.5">
      <c r="A512" s="9"/>
      <c r="B512" s="85"/>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row>
    <row r="513" spans="1:78" x14ac:dyDescent="0.5">
      <c r="A513" s="9"/>
      <c r="B513" s="85"/>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row>
    <row r="514" spans="1:78" x14ac:dyDescent="0.5">
      <c r="A514" s="9"/>
      <c r="B514" s="85"/>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row>
    <row r="515" spans="1:78" x14ac:dyDescent="0.5">
      <c r="A515" s="9"/>
      <c r="B515" s="85"/>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row>
    <row r="516" spans="1:78" x14ac:dyDescent="0.5">
      <c r="A516" s="9"/>
      <c r="B516" s="85"/>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row>
    <row r="517" spans="1:78" x14ac:dyDescent="0.5">
      <c r="A517" s="9"/>
      <c r="B517" s="85"/>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row>
    <row r="518" spans="1:78" x14ac:dyDescent="0.5">
      <c r="A518" s="9"/>
      <c r="B518" s="85"/>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row>
    <row r="519" spans="1:78" x14ac:dyDescent="0.5">
      <c r="A519" s="9"/>
      <c r="B519" s="85"/>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row>
    <row r="520" spans="1:78" x14ac:dyDescent="0.5">
      <c r="A520" s="9"/>
      <c r="B520" s="85"/>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row>
    <row r="521" spans="1:78" x14ac:dyDescent="0.5">
      <c r="A521" s="9"/>
      <c r="B521" s="85"/>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row>
    <row r="522" spans="1:78" x14ac:dyDescent="0.5">
      <c r="A522" s="9"/>
      <c r="B522" s="85"/>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row>
    <row r="523" spans="1:78" x14ac:dyDescent="0.5">
      <c r="A523" s="9"/>
      <c r="B523" s="85"/>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row>
    <row r="524" spans="1:78" x14ac:dyDescent="0.5">
      <c r="A524" s="9"/>
      <c r="B524" s="85"/>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row>
    <row r="525" spans="1:78" x14ac:dyDescent="0.5">
      <c r="A525" s="9"/>
      <c r="B525" s="85"/>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row>
    <row r="526" spans="1:78" x14ac:dyDescent="0.5">
      <c r="A526" s="9"/>
      <c r="B526" s="85"/>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row>
    <row r="527" spans="1:78" x14ac:dyDescent="0.5">
      <c r="A527" s="9"/>
      <c r="B527" s="85"/>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row>
    <row r="528" spans="1:78" x14ac:dyDescent="0.5">
      <c r="A528" s="9"/>
      <c r="B528" s="85"/>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row>
    <row r="529" spans="1:78" x14ac:dyDescent="0.5">
      <c r="A529" s="9"/>
      <c r="B529" s="85"/>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row>
    <row r="530" spans="1:78" x14ac:dyDescent="0.5">
      <c r="A530" s="9"/>
      <c r="B530" s="85"/>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row>
    <row r="531" spans="1:78" x14ac:dyDescent="0.5">
      <c r="A531" s="9"/>
      <c r="B531" s="85"/>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row>
    <row r="532" spans="1:78" x14ac:dyDescent="0.5">
      <c r="A532" s="9"/>
      <c r="B532" s="85"/>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row>
    <row r="533" spans="1:78" x14ac:dyDescent="0.5">
      <c r="A533" s="9"/>
      <c r="B533" s="85"/>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row>
    <row r="534" spans="1:78" x14ac:dyDescent="0.5">
      <c r="A534" s="9"/>
      <c r="B534" s="85"/>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row>
    <row r="535" spans="1:78" x14ac:dyDescent="0.5">
      <c r="A535" s="9"/>
      <c r="B535" s="85"/>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row>
    <row r="536" spans="1:78" x14ac:dyDescent="0.5">
      <c r="A536" s="9"/>
      <c r="B536" s="85"/>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row>
    <row r="537" spans="1:78" x14ac:dyDescent="0.5">
      <c r="A537" s="9"/>
      <c r="B537" s="85"/>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row>
    <row r="538" spans="1:78" x14ac:dyDescent="0.5">
      <c r="A538" s="9"/>
      <c r="B538" s="85"/>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row>
    <row r="539" spans="1:78" x14ac:dyDescent="0.5">
      <c r="A539" s="9"/>
      <c r="B539" s="85"/>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row>
    <row r="540" spans="1:78" x14ac:dyDescent="0.5">
      <c r="A540" s="9"/>
      <c r="B540" s="85"/>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row>
    <row r="541" spans="1:78" x14ac:dyDescent="0.5">
      <c r="A541" s="9"/>
      <c r="B541" s="85"/>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row>
    <row r="542" spans="1:78" x14ac:dyDescent="0.5">
      <c r="A542" s="9"/>
      <c r="B542" s="85"/>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row>
    <row r="543" spans="1:78" x14ac:dyDescent="0.5">
      <c r="A543" s="9"/>
      <c r="B543" s="85"/>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row>
    <row r="544" spans="1:78" x14ac:dyDescent="0.5">
      <c r="A544" s="9"/>
      <c r="B544" s="85"/>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row>
    <row r="545" spans="1:78" x14ac:dyDescent="0.5">
      <c r="A545" s="9"/>
      <c r="B545" s="8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row>
    <row r="546" spans="1:78" x14ac:dyDescent="0.5">
      <c r="A546" s="9"/>
      <c r="B546" s="85"/>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row>
    <row r="547" spans="1:78" x14ac:dyDescent="0.5">
      <c r="A547" s="9"/>
      <c r="B547" s="85"/>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row>
    <row r="548" spans="1:78" x14ac:dyDescent="0.5">
      <c r="A548" s="9"/>
      <c r="B548" s="85"/>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row>
    <row r="549" spans="1:78" x14ac:dyDescent="0.5">
      <c r="A549" s="9"/>
      <c r="B549" s="85"/>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row>
    <row r="550" spans="1:78" x14ac:dyDescent="0.5">
      <c r="A550" s="9"/>
      <c r="B550" s="85"/>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row>
    <row r="551" spans="1:78" x14ac:dyDescent="0.5">
      <c r="A551" s="9"/>
      <c r="B551" s="85"/>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row>
    <row r="552" spans="1:78" x14ac:dyDescent="0.5">
      <c r="A552" s="9"/>
      <c r="B552" s="85"/>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row>
    <row r="553" spans="1:78" x14ac:dyDescent="0.5">
      <c r="A553" s="9"/>
      <c r="B553" s="85"/>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row>
    <row r="554" spans="1:78" x14ac:dyDescent="0.5">
      <c r="A554" s="9"/>
      <c r="B554" s="85"/>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row>
    <row r="555" spans="1:78" x14ac:dyDescent="0.5">
      <c r="A555" s="9"/>
      <c r="B555" s="85"/>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row>
    <row r="556" spans="1:78" x14ac:dyDescent="0.5">
      <c r="A556" s="9"/>
      <c r="B556" s="85"/>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row>
    <row r="557" spans="1:78" x14ac:dyDescent="0.5">
      <c r="A557" s="9"/>
      <c r="B557" s="85"/>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row>
    <row r="558" spans="1:78" x14ac:dyDescent="0.5">
      <c r="A558" s="9"/>
      <c r="B558" s="85"/>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row>
    <row r="559" spans="1:78" x14ac:dyDescent="0.5">
      <c r="A559" s="9"/>
      <c r="B559" s="85"/>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row>
    <row r="560" spans="1:78" x14ac:dyDescent="0.5">
      <c r="A560" s="9"/>
      <c r="B560" s="85"/>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row>
    <row r="561" spans="1:78" x14ac:dyDescent="0.5">
      <c r="A561" s="9"/>
      <c r="B561" s="85"/>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row>
    <row r="562" spans="1:78" x14ac:dyDescent="0.5">
      <c r="A562" s="9"/>
      <c r="B562" s="85"/>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row>
    <row r="563" spans="1:78" x14ac:dyDescent="0.5">
      <c r="A563" s="9"/>
      <c r="B563" s="85"/>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row>
    <row r="564" spans="1:78" x14ac:dyDescent="0.5">
      <c r="A564" s="9"/>
      <c r="B564" s="85"/>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row>
    <row r="565" spans="1:78" x14ac:dyDescent="0.5">
      <c r="A565" s="9"/>
      <c r="B565" s="85"/>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row>
    <row r="566" spans="1:78" x14ac:dyDescent="0.5">
      <c r="A566" s="9"/>
      <c r="B566" s="85"/>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row>
    <row r="567" spans="1:78" x14ac:dyDescent="0.5">
      <c r="A567" s="9"/>
      <c r="B567" s="85"/>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row>
    <row r="568" spans="1:78" x14ac:dyDescent="0.5">
      <c r="A568" s="9"/>
      <c r="B568" s="85"/>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row>
    <row r="569" spans="1:78" x14ac:dyDescent="0.5">
      <c r="A569" s="9"/>
      <c r="B569" s="85"/>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row>
    <row r="570" spans="1:78" x14ac:dyDescent="0.5">
      <c r="A570" s="9"/>
      <c r="B570" s="85"/>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row>
    <row r="571" spans="1:78" x14ac:dyDescent="0.5">
      <c r="A571" s="9"/>
      <c r="B571" s="85"/>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row>
    <row r="572" spans="1:78" x14ac:dyDescent="0.5">
      <c r="A572" s="9"/>
      <c r="B572" s="85"/>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row>
    <row r="573" spans="1:78" x14ac:dyDescent="0.5">
      <c r="A573" s="9"/>
      <c r="B573" s="85"/>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row>
    <row r="574" spans="1:78" x14ac:dyDescent="0.5">
      <c r="A574" s="9"/>
      <c r="B574" s="85"/>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row>
    <row r="575" spans="1:78" x14ac:dyDescent="0.5">
      <c r="A575" s="9"/>
      <c r="B575" s="85"/>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row>
    <row r="576" spans="1:78" x14ac:dyDescent="0.5">
      <c r="A576" s="9"/>
      <c r="B576" s="85"/>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row>
    <row r="577" spans="1:78" x14ac:dyDescent="0.5">
      <c r="A577" s="9"/>
      <c r="B577" s="85"/>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row>
    <row r="578" spans="1:78" x14ac:dyDescent="0.5">
      <c r="A578" s="9"/>
      <c r="B578" s="85"/>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row>
    <row r="579" spans="1:78" x14ac:dyDescent="0.5">
      <c r="A579" s="9"/>
      <c r="B579" s="85"/>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row>
    <row r="580" spans="1:78" x14ac:dyDescent="0.5">
      <c r="A580" s="9"/>
      <c r="B580" s="85"/>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row>
    <row r="581" spans="1:78" x14ac:dyDescent="0.5">
      <c r="A581" s="9"/>
      <c r="B581" s="85"/>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row>
    <row r="582" spans="1:78" x14ac:dyDescent="0.5">
      <c r="A582" s="9"/>
      <c r="B582" s="85"/>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row>
    <row r="583" spans="1:78" x14ac:dyDescent="0.5">
      <c r="A583" s="9"/>
      <c r="B583" s="85"/>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row>
    <row r="584" spans="1:78" x14ac:dyDescent="0.5">
      <c r="A584" s="9"/>
      <c r="B584" s="85"/>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row>
    <row r="585" spans="1:78" x14ac:dyDescent="0.5">
      <c r="A585" s="9"/>
      <c r="B585" s="85"/>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row>
    <row r="586" spans="1:78" x14ac:dyDescent="0.5">
      <c r="A586" s="9"/>
      <c r="B586" s="85"/>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row>
    <row r="587" spans="1:78" x14ac:dyDescent="0.5">
      <c r="A587" s="9"/>
      <c r="B587" s="85"/>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row>
    <row r="588" spans="1:78" x14ac:dyDescent="0.5">
      <c r="A588" s="9"/>
      <c r="B588" s="85"/>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row>
    <row r="589" spans="1:78" x14ac:dyDescent="0.5">
      <c r="A589" s="9"/>
      <c r="B589" s="85"/>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row>
    <row r="590" spans="1:78" x14ac:dyDescent="0.5">
      <c r="A590" s="9"/>
      <c r="B590" s="85"/>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row>
    <row r="591" spans="1:78" x14ac:dyDescent="0.5">
      <c r="A591" s="9"/>
      <c r="B591" s="85"/>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row>
    <row r="592" spans="1:78" x14ac:dyDescent="0.5">
      <c r="A592" s="9"/>
      <c r="B592" s="85"/>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row>
    <row r="593" spans="1:78" x14ac:dyDescent="0.5">
      <c r="A593" s="9"/>
      <c r="B593" s="85"/>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row>
    <row r="594" spans="1:78" x14ac:dyDescent="0.5">
      <c r="A594" s="9"/>
      <c r="B594" s="85"/>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row>
    <row r="595" spans="1:78" x14ac:dyDescent="0.5">
      <c r="A595" s="9"/>
      <c r="B595" s="85"/>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row>
    <row r="596" spans="1:78" x14ac:dyDescent="0.5">
      <c r="A596" s="9"/>
      <c r="B596" s="85"/>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row>
    <row r="597" spans="1:78" x14ac:dyDescent="0.5">
      <c r="A597" s="9"/>
      <c r="B597" s="85"/>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row>
    <row r="598" spans="1:78" x14ac:dyDescent="0.5">
      <c r="A598" s="9"/>
      <c r="B598" s="85"/>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row>
    <row r="599" spans="1:78" x14ac:dyDescent="0.5">
      <c r="A599" s="9"/>
      <c r="B599" s="85"/>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row>
    <row r="600" spans="1:78" x14ac:dyDescent="0.5">
      <c r="A600" s="9"/>
      <c r="B600" s="85"/>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row>
    <row r="601" spans="1:78" x14ac:dyDescent="0.5">
      <c r="A601" s="9"/>
      <c r="B601" s="85"/>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row>
    <row r="602" spans="1:78" x14ac:dyDescent="0.5">
      <c r="A602" s="9"/>
      <c r="B602" s="85"/>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row>
    <row r="603" spans="1:78" x14ac:dyDescent="0.5">
      <c r="A603" s="9"/>
      <c r="B603" s="85"/>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row>
    <row r="604" spans="1:78" x14ac:dyDescent="0.5">
      <c r="A604" s="9"/>
      <c r="B604" s="85"/>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row>
    <row r="605" spans="1:78" x14ac:dyDescent="0.5">
      <c r="A605" s="9"/>
      <c r="B605" s="85"/>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row>
    <row r="606" spans="1:78" x14ac:dyDescent="0.5">
      <c r="A606" s="9"/>
      <c r="B606" s="85"/>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row>
    <row r="607" spans="1:78" x14ac:dyDescent="0.5">
      <c r="A607" s="9"/>
      <c r="B607" s="85"/>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row>
    <row r="608" spans="1:78" x14ac:dyDescent="0.5">
      <c r="A608" s="9"/>
      <c r="B608" s="85"/>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row>
    <row r="609" spans="1:78" x14ac:dyDescent="0.5">
      <c r="A609" s="9"/>
      <c r="B609" s="85"/>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row>
    <row r="610" spans="1:78" x14ac:dyDescent="0.5">
      <c r="A610" s="9"/>
      <c r="B610" s="85"/>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row>
    <row r="611" spans="1:78" x14ac:dyDescent="0.5">
      <c r="A611" s="9"/>
      <c r="B611" s="85"/>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row>
    <row r="612" spans="1:78" x14ac:dyDescent="0.5">
      <c r="A612" s="9"/>
      <c r="B612" s="85"/>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row>
    <row r="613" spans="1:78" x14ac:dyDescent="0.5">
      <c r="A613" s="9"/>
      <c r="B613" s="85"/>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row>
    <row r="614" spans="1:78" x14ac:dyDescent="0.5">
      <c r="A614" s="9"/>
      <c r="B614" s="85"/>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row>
    <row r="615" spans="1:78" x14ac:dyDescent="0.5">
      <c r="A615" s="9"/>
      <c r="B615" s="85"/>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row>
    <row r="616" spans="1:78" x14ac:dyDescent="0.5">
      <c r="A616" s="9"/>
      <c r="B616" s="85"/>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row>
    <row r="617" spans="1:78" x14ac:dyDescent="0.5">
      <c r="A617" s="9"/>
      <c r="B617" s="85"/>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row>
    <row r="618" spans="1:78" x14ac:dyDescent="0.5">
      <c r="A618" s="9"/>
      <c r="B618" s="85"/>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row>
    <row r="619" spans="1:78" x14ac:dyDescent="0.5">
      <c r="A619" s="9"/>
      <c r="B619" s="85"/>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row>
    <row r="620" spans="1:78" x14ac:dyDescent="0.5">
      <c r="A620" s="9"/>
      <c r="B620" s="85"/>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row>
    <row r="621" spans="1:78" x14ac:dyDescent="0.5">
      <c r="A621" s="9"/>
      <c r="B621" s="85"/>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row>
    <row r="622" spans="1:78" x14ac:dyDescent="0.5">
      <c r="A622" s="9"/>
      <c r="B622" s="85"/>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row>
    <row r="623" spans="1:78" x14ac:dyDescent="0.5">
      <c r="A623" s="9"/>
      <c r="B623" s="85"/>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row>
    <row r="624" spans="1:78" x14ac:dyDescent="0.5">
      <c r="A624" s="9"/>
      <c r="B624" s="85"/>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row>
    <row r="625" spans="1:78" x14ac:dyDescent="0.5">
      <c r="A625" s="9"/>
      <c r="B625" s="85"/>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row>
    <row r="626" spans="1:78" x14ac:dyDescent="0.5">
      <c r="A626" s="9"/>
      <c r="B626" s="85"/>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row>
    <row r="627" spans="1:78" x14ac:dyDescent="0.5">
      <c r="A627" s="9"/>
      <c r="B627" s="85"/>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row>
    <row r="628" spans="1:78" x14ac:dyDescent="0.5">
      <c r="A628" s="9"/>
      <c r="B628" s="85"/>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row>
    <row r="629" spans="1:78" x14ac:dyDescent="0.5">
      <c r="A629" s="9"/>
      <c r="B629" s="85"/>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row>
    <row r="630" spans="1:78" x14ac:dyDescent="0.5">
      <c r="A630" s="9"/>
      <c r="B630" s="85"/>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row>
    <row r="631" spans="1:78" x14ac:dyDescent="0.5">
      <c r="A631" s="9"/>
      <c r="B631" s="85"/>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row>
    <row r="632" spans="1:78" x14ac:dyDescent="0.5">
      <c r="A632" s="9"/>
      <c r="B632" s="85"/>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row>
    <row r="633" spans="1:78" x14ac:dyDescent="0.5">
      <c r="A633" s="9"/>
      <c r="B633" s="85"/>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row>
    <row r="634" spans="1:78" x14ac:dyDescent="0.5">
      <c r="A634" s="9"/>
      <c r="B634" s="85"/>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row>
    <row r="635" spans="1:78" x14ac:dyDescent="0.5">
      <c r="A635" s="9"/>
      <c r="B635" s="85"/>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row>
    <row r="636" spans="1:78" x14ac:dyDescent="0.5">
      <c r="A636" s="9"/>
      <c r="B636" s="85"/>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row>
    <row r="637" spans="1:78" x14ac:dyDescent="0.5">
      <c r="A637" s="9"/>
      <c r="B637" s="85"/>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row>
    <row r="638" spans="1:78" x14ac:dyDescent="0.5">
      <c r="A638" s="9"/>
      <c r="B638" s="85"/>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row>
    <row r="639" spans="1:78" x14ac:dyDescent="0.5">
      <c r="A639" s="9"/>
      <c r="B639" s="85"/>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row>
    <row r="640" spans="1:78" x14ac:dyDescent="0.5">
      <c r="A640" s="9"/>
      <c r="B640" s="85"/>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row>
    <row r="641" spans="1:78" x14ac:dyDescent="0.5">
      <c r="A641" s="9"/>
      <c r="B641" s="85"/>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row>
    <row r="642" spans="1:78" x14ac:dyDescent="0.5">
      <c r="A642" s="9"/>
      <c r="B642" s="85"/>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row>
    <row r="643" spans="1:78" x14ac:dyDescent="0.5">
      <c r="A643" s="9"/>
      <c r="B643" s="85"/>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row>
    <row r="644" spans="1:78" x14ac:dyDescent="0.5">
      <c r="A644" s="9"/>
      <c r="B644" s="85"/>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row>
    <row r="645" spans="1:78" x14ac:dyDescent="0.5">
      <c r="A645" s="9"/>
      <c r="B645" s="85"/>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row>
    <row r="646" spans="1:78" x14ac:dyDescent="0.5">
      <c r="A646" s="9"/>
      <c r="B646" s="85"/>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row>
    <row r="647" spans="1:78" x14ac:dyDescent="0.5">
      <c r="A647" s="9"/>
      <c r="B647" s="85"/>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row>
    <row r="648" spans="1:78" x14ac:dyDescent="0.5">
      <c r="A648" s="9"/>
      <c r="B648" s="85"/>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row>
    <row r="649" spans="1:78" x14ac:dyDescent="0.5">
      <c r="A649" s="9"/>
      <c r="B649" s="85"/>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row>
    <row r="650" spans="1:78" x14ac:dyDescent="0.5">
      <c r="A650" s="9"/>
      <c r="B650" s="85"/>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row>
    <row r="651" spans="1:78" x14ac:dyDescent="0.5">
      <c r="A651" s="9"/>
      <c r="B651" s="85"/>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row>
    <row r="652" spans="1:78" x14ac:dyDescent="0.5">
      <c r="A652" s="9"/>
      <c r="B652" s="85"/>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row>
    <row r="653" spans="1:78" x14ac:dyDescent="0.5">
      <c r="A653" s="9"/>
      <c r="B653" s="85"/>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row>
    <row r="654" spans="1:78" x14ac:dyDescent="0.5">
      <c r="A654" s="9"/>
      <c r="B654" s="85"/>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row>
    <row r="655" spans="1:78" x14ac:dyDescent="0.5">
      <c r="A655" s="9"/>
      <c r="B655" s="85"/>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row>
    <row r="656" spans="1:78" x14ac:dyDescent="0.5">
      <c r="A656" s="9"/>
      <c r="B656" s="85"/>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row>
    <row r="657" spans="1:78" x14ac:dyDescent="0.5">
      <c r="A657" s="9"/>
      <c r="B657" s="85"/>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row>
    <row r="658" spans="1:78" x14ac:dyDescent="0.5">
      <c r="A658" s="9"/>
      <c r="B658" s="85"/>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row>
    <row r="659" spans="1:78" x14ac:dyDescent="0.5">
      <c r="A659" s="9"/>
      <c r="B659" s="85"/>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row>
    <row r="660" spans="1:78" x14ac:dyDescent="0.5">
      <c r="A660" s="9"/>
      <c r="B660" s="85"/>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row>
    <row r="661" spans="1:78" x14ac:dyDescent="0.5">
      <c r="A661" s="9"/>
      <c r="B661" s="85"/>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row>
    <row r="662" spans="1:78" x14ac:dyDescent="0.5">
      <c r="A662" s="9"/>
      <c r="B662" s="85"/>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row>
    <row r="663" spans="1:78" x14ac:dyDescent="0.5">
      <c r="A663" s="9"/>
      <c r="B663" s="85"/>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row>
    <row r="664" spans="1:78" x14ac:dyDescent="0.5">
      <c r="A664" s="9"/>
      <c r="B664" s="85"/>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row>
    <row r="665" spans="1:78" x14ac:dyDescent="0.5">
      <c r="A665" s="9"/>
      <c r="B665" s="85"/>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row>
    <row r="666" spans="1:78" x14ac:dyDescent="0.5">
      <c r="A666" s="9"/>
      <c r="B666" s="85"/>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row>
    <row r="667" spans="1:78" x14ac:dyDescent="0.5">
      <c r="A667" s="9"/>
      <c r="B667" s="85"/>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row>
    <row r="668" spans="1:78" x14ac:dyDescent="0.5">
      <c r="A668" s="9"/>
      <c r="B668" s="85"/>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row>
    <row r="669" spans="1:78" x14ac:dyDescent="0.5">
      <c r="A669" s="9"/>
      <c r="B669" s="85"/>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row>
    <row r="670" spans="1:78" x14ac:dyDescent="0.5">
      <c r="A670" s="9"/>
      <c r="B670" s="85"/>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row>
    <row r="671" spans="1:78" x14ac:dyDescent="0.5">
      <c r="A671" s="9"/>
      <c r="B671" s="85"/>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row>
    <row r="672" spans="1:78" x14ac:dyDescent="0.5">
      <c r="A672" s="9"/>
      <c r="B672" s="85"/>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row>
    <row r="673" spans="1:78" x14ac:dyDescent="0.5">
      <c r="A673" s="9"/>
      <c r="B673" s="85"/>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row>
    <row r="674" spans="1:78" x14ac:dyDescent="0.5">
      <c r="A674" s="9"/>
      <c r="B674" s="85"/>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row>
    <row r="675" spans="1:78" x14ac:dyDescent="0.5">
      <c r="A675" s="9"/>
      <c r="B675" s="85"/>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row>
    <row r="676" spans="1:78" x14ac:dyDescent="0.5">
      <c r="A676" s="9"/>
      <c r="B676" s="85"/>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row>
    <row r="677" spans="1:78" x14ac:dyDescent="0.5">
      <c r="A677" s="9"/>
      <c r="B677" s="85"/>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row>
    <row r="678" spans="1:78" x14ac:dyDescent="0.5">
      <c r="A678" s="9"/>
      <c r="B678" s="85"/>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row>
    <row r="679" spans="1:78" x14ac:dyDescent="0.5">
      <c r="A679" s="9"/>
      <c r="B679" s="85"/>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row>
    <row r="680" spans="1:78" x14ac:dyDescent="0.5">
      <c r="A680" s="9"/>
      <c r="B680" s="85"/>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row>
    <row r="681" spans="1:78" x14ac:dyDescent="0.5">
      <c r="A681" s="9"/>
      <c r="B681" s="85"/>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row>
    <row r="682" spans="1:78" x14ac:dyDescent="0.5">
      <c r="A682" s="9"/>
      <c r="B682" s="85"/>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row>
    <row r="683" spans="1:78" x14ac:dyDescent="0.5">
      <c r="A683" s="9"/>
      <c r="B683" s="85"/>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row>
    <row r="684" spans="1:78" x14ac:dyDescent="0.5">
      <c r="A684" s="9"/>
      <c r="B684" s="85"/>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row>
    <row r="685" spans="1:78" x14ac:dyDescent="0.5">
      <c r="A685" s="9"/>
      <c r="B685" s="85"/>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row>
    <row r="686" spans="1:78" x14ac:dyDescent="0.5">
      <c r="A686" s="9"/>
      <c r="B686" s="85"/>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row>
    <row r="687" spans="1:78" x14ac:dyDescent="0.5">
      <c r="A687" s="9"/>
      <c r="B687" s="85"/>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row>
    <row r="688" spans="1:78" x14ac:dyDescent="0.5">
      <c r="A688" s="9"/>
      <c r="B688" s="85"/>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row>
    <row r="689" spans="1:78" x14ac:dyDescent="0.5">
      <c r="A689" s="9"/>
      <c r="B689" s="85"/>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row>
    <row r="690" spans="1:78" x14ac:dyDescent="0.5">
      <c r="A690" s="9"/>
      <c r="B690" s="85"/>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row>
    <row r="691" spans="1:78" x14ac:dyDescent="0.5">
      <c r="A691" s="9"/>
      <c r="B691" s="85"/>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row>
    <row r="692" spans="1:78" x14ac:dyDescent="0.5">
      <c r="A692" s="9"/>
      <c r="B692" s="85"/>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row>
    <row r="693" spans="1:78" x14ac:dyDescent="0.5">
      <c r="A693" s="9"/>
      <c r="B693" s="85"/>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row>
    <row r="694" spans="1:78" x14ac:dyDescent="0.5">
      <c r="A694" s="9"/>
      <c r="B694" s="85"/>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row>
    <row r="695" spans="1:78" x14ac:dyDescent="0.5">
      <c r="A695" s="9"/>
      <c r="B695" s="85"/>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row>
    <row r="696" spans="1:78" x14ac:dyDescent="0.5">
      <c r="A696" s="9"/>
      <c r="B696" s="85"/>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row>
    <row r="697" spans="1:78" x14ac:dyDescent="0.5">
      <c r="A697" s="9"/>
      <c r="B697" s="85"/>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row>
    <row r="698" spans="1:78" x14ac:dyDescent="0.5">
      <c r="A698" s="9"/>
      <c r="B698" s="85"/>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row>
    <row r="699" spans="1:78" x14ac:dyDescent="0.5">
      <c r="A699" s="9"/>
      <c r="B699" s="85"/>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row>
    <row r="700" spans="1:78" x14ac:dyDescent="0.5">
      <c r="A700" s="9"/>
      <c r="B700" s="85"/>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row>
    <row r="701" spans="1:78" x14ac:dyDescent="0.5">
      <c r="A701" s="9"/>
      <c r="B701" s="85"/>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row>
    <row r="702" spans="1:78" x14ac:dyDescent="0.5">
      <c r="A702" s="9"/>
      <c r="B702" s="85"/>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row>
    <row r="703" spans="1:78" x14ac:dyDescent="0.5">
      <c r="A703" s="9"/>
      <c r="B703" s="85"/>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row>
    <row r="704" spans="1:78" x14ac:dyDescent="0.5">
      <c r="A704" s="9"/>
      <c r="B704" s="85"/>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row>
    <row r="705" spans="1:78" x14ac:dyDescent="0.5">
      <c r="A705" s="9"/>
      <c r="B705" s="85"/>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row>
    <row r="706" spans="1:78" x14ac:dyDescent="0.5">
      <c r="A706" s="9"/>
      <c r="B706" s="85"/>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row>
    <row r="707" spans="1:78" x14ac:dyDescent="0.5">
      <c r="A707" s="9"/>
      <c r="B707" s="85"/>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row>
    <row r="708" spans="1:78" x14ac:dyDescent="0.5">
      <c r="A708" s="9"/>
      <c r="B708" s="85"/>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row>
    <row r="709" spans="1:78" x14ac:dyDescent="0.5">
      <c r="A709" s="9"/>
      <c r="B709" s="85"/>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row>
    <row r="710" spans="1:78" x14ac:dyDescent="0.5">
      <c r="A710" s="9"/>
      <c r="B710" s="85"/>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row>
    <row r="711" spans="1:78" x14ac:dyDescent="0.5">
      <c r="A711" s="9"/>
      <c r="B711" s="85"/>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row>
    <row r="712" spans="1:78" x14ac:dyDescent="0.5">
      <c r="A712" s="9"/>
      <c r="B712" s="85"/>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row>
    <row r="713" spans="1:78" x14ac:dyDescent="0.5">
      <c r="A713" s="9"/>
      <c r="B713" s="85"/>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row>
    <row r="714" spans="1:78" x14ac:dyDescent="0.5">
      <c r="A714" s="9"/>
      <c r="B714" s="85"/>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row>
    <row r="715" spans="1:78" x14ac:dyDescent="0.5">
      <c r="A715" s="9"/>
      <c r="B715" s="85"/>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row>
    <row r="716" spans="1:78" x14ac:dyDescent="0.5">
      <c r="A716" s="9"/>
      <c r="B716" s="85"/>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row>
    <row r="717" spans="1:78" x14ac:dyDescent="0.5">
      <c r="A717" s="9"/>
      <c r="B717" s="85"/>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row>
    <row r="718" spans="1:78" x14ac:dyDescent="0.5">
      <c r="A718" s="9"/>
      <c r="B718" s="85"/>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row>
    <row r="719" spans="1:78" x14ac:dyDescent="0.5">
      <c r="A719" s="9"/>
      <c r="B719" s="85"/>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row>
    <row r="720" spans="1:78" x14ac:dyDescent="0.5">
      <c r="A720" s="9"/>
      <c r="B720" s="85"/>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row>
    <row r="721" spans="1:78" x14ac:dyDescent="0.5">
      <c r="A721" s="9"/>
      <c r="B721" s="85"/>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row>
    <row r="722" spans="1:78" x14ac:dyDescent="0.5">
      <c r="A722" s="9"/>
      <c r="B722" s="85"/>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row>
    <row r="723" spans="1:78" x14ac:dyDescent="0.5">
      <c r="A723" s="9"/>
      <c r="B723" s="85"/>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row>
    <row r="724" spans="1:78" x14ac:dyDescent="0.5">
      <c r="A724" s="9"/>
      <c r="B724" s="85"/>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row>
    <row r="725" spans="1:78" x14ac:dyDescent="0.5">
      <c r="A725" s="9"/>
      <c r="B725" s="85"/>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row>
    <row r="726" spans="1:78" x14ac:dyDescent="0.5">
      <c r="A726" s="9"/>
      <c r="B726" s="85"/>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row>
    <row r="727" spans="1:78" x14ac:dyDescent="0.5">
      <c r="A727" s="9"/>
      <c r="B727" s="85"/>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row>
    <row r="728" spans="1:78" x14ac:dyDescent="0.5">
      <c r="A728" s="9"/>
      <c r="B728" s="85"/>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row>
    <row r="729" spans="1:78" x14ac:dyDescent="0.5">
      <c r="A729" s="9"/>
      <c r="B729" s="85"/>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row>
    <row r="730" spans="1:78" x14ac:dyDescent="0.5">
      <c r="A730" s="9"/>
      <c r="B730" s="85"/>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row>
    <row r="731" spans="1:78" x14ac:dyDescent="0.5">
      <c r="A731" s="9"/>
      <c r="B731" s="85"/>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row>
    <row r="732" spans="1:78" x14ac:dyDescent="0.5">
      <c r="A732" s="9"/>
      <c r="B732" s="85"/>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row>
    <row r="733" spans="1:78" x14ac:dyDescent="0.5">
      <c r="A733" s="9"/>
      <c r="B733" s="85"/>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row>
    <row r="734" spans="1:78" x14ac:dyDescent="0.5">
      <c r="A734" s="9"/>
      <c r="B734" s="85"/>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row>
    <row r="735" spans="1:78" x14ac:dyDescent="0.5">
      <c r="A735" s="9"/>
      <c r="B735" s="85"/>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row>
    <row r="736" spans="1:78" x14ac:dyDescent="0.5">
      <c r="A736" s="9"/>
      <c r="B736" s="85"/>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row>
    <row r="737" spans="1:78" x14ac:dyDescent="0.5">
      <c r="A737" s="9"/>
      <c r="B737" s="85"/>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row>
    <row r="738" spans="1:78" x14ac:dyDescent="0.5">
      <c r="A738" s="9"/>
      <c r="B738" s="85"/>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row>
    <row r="739" spans="1:78" x14ac:dyDescent="0.5">
      <c r="A739" s="9"/>
      <c r="B739" s="85"/>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row>
    <row r="740" spans="1:78" x14ac:dyDescent="0.5">
      <c r="A740" s="9"/>
      <c r="B740" s="85"/>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row>
    <row r="741" spans="1:78" x14ac:dyDescent="0.5">
      <c r="A741" s="9"/>
      <c r="B741" s="85"/>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row>
    <row r="742" spans="1:78" x14ac:dyDescent="0.5">
      <c r="A742" s="9"/>
      <c r="B742" s="85"/>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row>
    <row r="743" spans="1:78" x14ac:dyDescent="0.5">
      <c r="A743" s="9"/>
      <c r="B743" s="85"/>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row>
    <row r="744" spans="1:78" x14ac:dyDescent="0.5">
      <c r="A744" s="9"/>
      <c r="B744" s="85"/>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row>
    <row r="745" spans="1:78" x14ac:dyDescent="0.5">
      <c r="A745" s="9"/>
      <c r="B745" s="85"/>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row>
    <row r="746" spans="1:78" x14ac:dyDescent="0.5">
      <c r="A746" s="9"/>
      <c r="B746" s="85"/>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row>
    <row r="747" spans="1:78" x14ac:dyDescent="0.5">
      <c r="A747" s="9"/>
      <c r="B747" s="85"/>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row>
    <row r="748" spans="1:78" x14ac:dyDescent="0.5">
      <c r="A748" s="9"/>
      <c r="B748" s="85"/>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row>
    <row r="749" spans="1:78" x14ac:dyDescent="0.5">
      <c r="A749" s="9"/>
      <c r="B749" s="85"/>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row>
    <row r="750" spans="1:78" x14ac:dyDescent="0.5">
      <c r="A750" s="9"/>
      <c r="B750" s="85"/>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row>
    <row r="751" spans="1:78" x14ac:dyDescent="0.5">
      <c r="A751" s="9"/>
      <c r="B751" s="85"/>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row>
    <row r="752" spans="1:78" x14ac:dyDescent="0.5">
      <c r="A752" s="9"/>
      <c r="B752" s="85"/>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row>
    <row r="753" spans="1:78" x14ac:dyDescent="0.5">
      <c r="A753" s="9"/>
      <c r="B753" s="85"/>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row>
    <row r="754" spans="1:78" x14ac:dyDescent="0.5">
      <c r="A754" s="9"/>
      <c r="B754" s="85"/>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row>
    <row r="755" spans="1:78" x14ac:dyDescent="0.5">
      <c r="A755" s="9"/>
      <c r="B755" s="85"/>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row>
    <row r="756" spans="1:78" x14ac:dyDescent="0.5">
      <c r="A756" s="9"/>
      <c r="B756" s="85"/>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row>
    <row r="757" spans="1:78" x14ac:dyDescent="0.5">
      <c r="A757" s="9"/>
      <c r="B757" s="85"/>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row>
    <row r="758" spans="1:78" x14ac:dyDescent="0.5">
      <c r="A758" s="9"/>
      <c r="B758" s="85"/>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row>
    <row r="759" spans="1:78" x14ac:dyDescent="0.5">
      <c r="A759" s="9"/>
      <c r="B759" s="85"/>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row>
    <row r="760" spans="1:78" x14ac:dyDescent="0.5">
      <c r="A760" s="9"/>
      <c r="B760" s="85"/>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row>
    <row r="761" spans="1:78" x14ac:dyDescent="0.5">
      <c r="A761" s="9"/>
      <c r="B761" s="85"/>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row>
    <row r="762" spans="1:78" x14ac:dyDescent="0.5">
      <c r="A762" s="9"/>
      <c r="B762" s="85"/>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row>
    <row r="763" spans="1:78" x14ac:dyDescent="0.5">
      <c r="A763" s="9"/>
      <c r="B763" s="85"/>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row>
    <row r="764" spans="1:78" x14ac:dyDescent="0.5">
      <c r="A764" s="9"/>
      <c r="B764" s="85"/>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row>
    <row r="765" spans="1:78" x14ac:dyDescent="0.5">
      <c r="A765" s="9"/>
      <c r="B765" s="85"/>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row>
    <row r="766" spans="1:78" x14ac:dyDescent="0.5">
      <c r="A766" s="9"/>
      <c r="B766" s="85"/>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row>
    <row r="767" spans="1:78" x14ac:dyDescent="0.5">
      <c r="A767" s="9"/>
      <c r="B767" s="85"/>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row>
    <row r="768" spans="1:78" x14ac:dyDescent="0.5">
      <c r="A768" s="9"/>
      <c r="B768" s="85"/>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row>
    <row r="769" spans="1:78" x14ac:dyDescent="0.5">
      <c r="A769" s="9"/>
      <c r="B769" s="85"/>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row>
    <row r="770" spans="1:78" x14ac:dyDescent="0.5">
      <c r="A770" s="9"/>
      <c r="B770" s="85"/>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row>
    <row r="771" spans="1:78" x14ac:dyDescent="0.5">
      <c r="A771" s="9"/>
      <c r="B771" s="85"/>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row>
    <row r="772" spans="1:78" x14ac:dyDescent="0.5">
      <c r="A772" s="9"/>
      <c r="B772" s="85"/>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row>
    <row r="773" spans="1:78" x14ac:dyDescent="0.5">
      <c r="A773" s="9"/>
      <c r="B773" s="85"/>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row>
    <row r="774" spans="1:78" x14ac:dyDescent="0.5">
      <c r="A774" s="9"/>
      <c r="B774" s="85"/>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row>
    <row r="775" spans="1:78" x14ac:dyDescent="0.5">
      <c r="A775" s="9"/>
      <c r="B775" s="85"/>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row>
    <row r="776" spans="1:78" x14ac:dyDescent="0.5">
      <c r="A776" s="9"/>
      <c r="B776" s="85"/>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row>
    <row r="777" spans="1:78" x14ac:dyDescent="0.5">
      <c r="A777" s="9"/>
      <c r="B777" s="85"/>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row>
    <row r="778" spans="1:78" x14ac:dyDescent="0.5">
      <c r="A778" s="9"/>
      <c r="B778" s="85"/>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row>
    <row r="779" spans="1:78" x14ac:dyDescent="0.5">
      <c r="A779" s="9"/>
      <c r="B779" s="85"/>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row>
    <row r="780" spans="1:78" x14ac:dyDescent="0.5">
      <c r="A780" s="9"/>
      <c r="B780" s="85"/>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row>
    <row r="781" spans="1:78" x14ac:dyDescent="0.5">
      <c r="A781" s="9"/>
      <c r="B781" s="85"/>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row>
    <row r="782" spans="1:78" x14ac:dyDescent="0.5">
      <c r="A782" s="9"/>
      <c r="B782" s="85"/>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row>
    <row r="783" spans="1:78" x14ac:dyDescent="0.5">
      <c r="A783" s="9"/>
      <c r="B783" s="85"/>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row>
    <row r="784" spans="1:78" x14ac:dyDescent="0.5">
      <c r="A784" s="9"/>
      <c r="B784" s="85"/>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row>
    <row r="785" spans="1:78" x14ac:dyDescent="0.5">
      <c r="A785" s="9"/>
      <c r="B785" s="85"/>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row>
    <row r="786" spans="1:78" x14ac:dyDescent="0.5">
      <c r="A786" s="9"/>
      <c r="B786" s="85"/>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row>
    <row r="787" spans="1:78" x14ac:dyDescent="0.5">
      <c r="A787" s="9"/>
      <c r="B787" s="85"/>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row>
    <row r="788" spans="1:78" x14ac:dyDescent="0.5">
      <c r="A788" s="9"/>
      <c r="B788" s="85"/>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row>
    <row r="789" spans="1:78" x14ac:dyDescent="0.5">
      <c r="A789" s="9"/>
      <c r="B789" s="85"/>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row>
    <row r="790" spans="1:78" x14ac:dyDescent="0.5">
      <c r="A790" s="9"/>
      <c r="B790" s="85"/>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row>
    <row r="791" spans="1:78" x14ac:dyDescent="0.5">
      <c r="A791" s="9"/>
      <c r="B791" s="85"/>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row>
    <row r="792" spans="1:78" x14ac:dyDescent="0.5">
      <c r="A792" s="9"/>
      <c r="B792" s="85"/>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row>
    <row r="793" spans="1:78" x14ac:dyDescent="0.5">
      <c r="A793" s="9"/>
      <c r="B793" s="85"/>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row>
    <row r="794" spans="1:78" x14ac:dyDescent="0.5">
      <c r="A794" s="9"/>
      <c r="B794" s="85"/>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row>
    <row r="795" spans="1:78" x14ac:dyDescent="0.5">
      <c r="A795" s="9"/>
      <c r="B795" s="85"/>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row>
    <row r="796" spans="1:78" x14ac:dyDescent="0.5">
      <c r="A796" s="9"/>
      <c r="B796" s="85"/>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row>
    <row r="797" spans="1:78" x14ac:dyDescent="0.5">
      <c r="A797" s="9"/>
      <c r="B797" s="85"/>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row>
    <row r="798" spans="1:78" x14ac:dyDescent="0.5">
      <c r="A798" s="9"/>
      <c r="B798" s="85"/>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row>
    <row r="799" spans="1:78" x14ac:dyDescent="0.5">
      <c r="A799" s="9"/>
      <c r="B799" s="85"/>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row>
    <row r="800" spans="1:78" x14ac:dyDescent="0.5">
      <c r="A800" s="9"/>
      <c r="B800" s="85"/>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row>
    <row r="801" spans="1:78" x14ac:dyDescent="0.5">
      <c r="A801" s="9"/>
      <c r="B801" s="85"/>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row>
    <row r="802" spans="1:78" x14ac:dyDescent="0.5">
      <c r="A802" s="9"/>
      <c r="B802" s="85"/>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row>
    <row r="803" spans="1:78" x14ac:dyDescent="0.5">
      <c r="A803" s="9"/>
      <c r="B803" s="85"/>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row>
    <row r="804" spans="1:78" x14ac:dyDescent="0.5">
      <c r="A804" s="9"/>
      <c r="B804" s="85"/>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row>
    <row r="805" spans="1:78" x14ac:dyDescent="0.5">
      <c r="A805" s="9"/>
      <c r="B805" s="85"/>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row>
    <row r="806" spans="1:78" x14ac:dyDescent="0.5">
      <c r="A806" s="9"/>
      <c r="B806" s="85"/>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row>
    <row r="807" spans="1:78" x14ac:dyDescent="0.5">
      <c r="A807" s="9"/>
      <c r="B807" s="85"/>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row>
    <row r="808" spans="1:78" x14ac:dyDescent="0.5">
      <c r="A808" s="9"/>
      <c r="B808" s="85"/>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row>
    <row r="809" spans="1:78" x14ac:dyDescent="0.5">
      <c r="A809" s="9"/>
      <c r="B809" s="85"/>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row>
    <row r="810" spans="1:78" x14ac:dyDescent="0.5">
      <c r="A810" s="9"/>
      <c r="B810" s="85"/>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row>
    <row r="811" spans="1:78" x14ac:dyDescent="0.5">
      <c r="A811" s="9"/>
      <c r="B811" s="85"/>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row>
    <row r="812" spans="1:78" x14ac:dyDescent="0.5">
      <c r="A812" s="9"/>
      <c r="B812" s="85"/>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row>
    <row r="813" spans="1:78" x14ac:dyDescent="0.5">
      <c r="A813" s="9"/>
      <c r="B813" s="85"/>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row>
    <row r="814" spans="1:78" x14ac:dyDescent="0.5">
      <c r="A814" s="9"/>
      <c r="B814" s="85"/>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row>
    <row r="815" spans="1:78" x14ac:dyDescent="0.5">
      <c r="A815" s="9"/>
      <c r="B815" s="85"/>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row>
    <row r="816" spans="1:78" x14ac:dyDescent="0.5">
      <c r="A816" s="9"/>
      <c r="B816" s="85"/>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row>
    <row r="817" spans="1:78" x14ac:dyDescent="0.5">
      <c r="A817" s="9"/>
      <c r="B817" s="85"/>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row>
    <row r="818" spans="1:78" x14ac:dyDescent="0.5">
      <c r="A818" s="9"/>
      <c r="B818" s="85"/>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row>
    <row r="819" spans="1:78" x14ac:dyDescent="0.5">
      <c r="A819" s="9"/>
      <c r="B819" s="85"/>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row>
    <row r="820" spans="1:78" x14ac:dyDescent="0.5">
      <c r="A820" s="9"/>
      <c r="B820" s="85"/>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row>
    <row r="821" spans="1:78" x14ac:dyDescent="0.5">
      <c r="A821" s="9"/>
      <c r="B821" s="85"/>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row>
    <row r="822" spans="1:78" x14ac:dyDescent="0.5">
      <c r="A822" s="9"/>
      <c r="B822" s="85"/>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row>
    <row r="823" spans="1:78" x14ac:dyDescent="0.5">
      <c r="A823" s="9"/>
      <c r="B823" s="85"/>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row>
    <row r="824" spans="1:78" x14ac:dyDescent="0.5">
      <c r="A824" s="9"/>
      <c r="B824" s="85"/>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row>
    <row r="825" spans="1:78" x14ac:dyDescent="0.5">
      <c r="A825" s="9"/>
      <c r="B825" s="85"/>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row>
    <row r="826" spans="1:78" x14ac:dyDescent="0.5">
      <c r="A826" s="9"/>
      <c r="B826" s="85"/>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row>
    <row r="827" spans="1:78" x14ac:dyDescent="0.5">
      <c r="A827" s="9"/>
      <c r="B827" s="85"/>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row>
    <row r="828" spans="1:78" x14ac:dyDescent="0.5">
      <c r="A828" s="9"/>
      <c r="B828" s="85"/>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row>
    <row r="829" spans="1:78" x14ac:dyDescent="0.5">
      <c r="A829" s="9"/>
      <c r="B829" s="85"/>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row>
    <row r="830" spans="1:78" x14ac:dyDescent="0.5">
      <c r="A830" s="9"/>
      <c r="B830" s="85"/>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row>
    <row r="831" spans="1:78" x14ac:dyDescent="0.5">
      <c r="A831" s="9"/>
      <c r="B831" s="85"/>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row>
    <row r="832" spans="1:78" x14ac:dyDescent="0.5">
      <c r="A832" s="9"/>
      <c r="B832" s="85"/>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row>
    <row r="833" spans="1:78" x14ac:dyDescent="0.5">
      <c r="A833" s="9"/>
      <c r="B833" s="85"/>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row>
    <row r="834" spans="1:78" x14ac:dyDescent="0.5">
      <c r="A834" s="9"/>
      <c r="B834" s="85"/>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row>
    <row r="835" spans="1:78" x14ac:dyDescent="0.5">
      <c r="A835" s="9"/>
      <c r="B835" s="85"/>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row>
    <row r="836" spans="1:78" x14ac:dyDescent="0.5">
      <c r="A836" s="9"/>
      <c r="B836" s="85"/>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row>
    <row r="837" spans="1:78" x14ac:dyDescent="0.5">
      <c r="A837" s="9"/>
      <c r="B837" s="85"/>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row>
    <row r="838" spans="1:78" x14ac:dyDescent="0.5">
      <c r="A838" s="9"/>
      <c r="B838" s="85"/>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row>
    <row r="839" spans="1:78" x14ac:dyDescent="0.5">
      <c r="A839" s="9"/>
      <c r="B839" s="85"/>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row>
    <row r="840" spans="1:78" x14ac:dyDescent="0.5">
      <c r="A840" s="9"/>
      <c r="B840" s="85"/>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row>
    <row r="841" spans="1:78" x14ac:dyDescent="0.5">
      <c r="A841" s="9"/>
      <c r="B841" s="85"/>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row>
    <row r="842" spans="1:78" x14ac:dyDescent="0.5">
      <c r="A842" s="9"/>
      <c r="B842" s="85"/>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row>
    <row r="843" spans="1:78" x14ac:dyDescent="0.5">
      <c r="A843" s="9"/>
      <c r="B843" s="85"/>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row>
    <row r="844" spans="1:78" x14ac:dyDescent="0.5">
      <c r="A844" s="9"/>
      <c r="B844" s="85"/>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row>
    <row r="845" spans="1:78" x14ac:dyDescent="0.5">
      <c r="A845" s="9"/>
      <c r="B845" s="85"/>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row>
    <row r="846" spans="1:78" x14ac:dyDescent="0.5">
      <c r="A846" s="9"/>
      <c r="B846" s="85"/>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row>
    <row r="847" spans="1:78" x14ac:dyDescent="0.5">
      <c r="A847" s="9"/>
      <c r="B847" s="85"/>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row>
    <row r="848" spans="1:78" x14ac:dyDescent="0.5">
      <c r="A848" s="9"/>
      <c r="B848" s="85"/>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row>
    <row r="849" spans="1:78" x14ac:dyDescent="0.5">
      <c r="A849" s="9"/>
      <c r="B849" s="85"/>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row>
    <row r="850" spans="1:78" x14ac:dyDescent="0.5">
      <c r="A850" s="9"/>
      <c r="B850" s="85"/>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row>
    <row r="851" spans="1:78" x14ac:dyDescent="0.5">
      <c r="A851" s="9"/>
      <c r="B851" s="85"/>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row>
    <row r="852" spans="1:78" x14ac:dyDescent="0.5">
      <c r="A852" s="9"/>
      <c r="B852" s="85"/>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row>
    <row r="853" spans="1:78" x14ac:dyDescent="0.5">
      <c r="A853" s="9"/>
      <c r="B853" s="85"/>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row>
    <row r="854" spans="1:78" x14ac:dyDescent="0.5">
      <c r="A854" s="9"/>
      <c r="B854" s="85"/>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row>
    <row r="855" spans="1:78" x14ac:dyDescent="0.5">
      <c r="A855" s="9"/>
      <c r="B855" s="85"/>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row>
    <row r="856" spans="1:78" x14ac:dyDescent="0.5">
      <c r="A856" s="9"/>
      <c r="B856" s="85"/>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row>
    <row r="857" spans="1:78" x14ac:dyDescent="0.5">
      <c r="A857" s="9"/>
      <c r="B857" s="85"/>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row>
    <row r="858" spans="1:78" x14ac:dyDescent="0.5">
      <c r="A858" s="9"/>
      <c r="B858" s="85"/>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row>
    <row r="859" spans="1:78" x14ac:dyDescent="0.5">
      <c r="A859" s="9"/>
      <c r="B859" s="85"/>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row>
    <row r="860" spans="1:78" x14ac:dyDescent="0.5">
      <c r="A860" s="9"/>
      <c r="B860" s="85"/>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row>
    <row r="861" spans="1:78" x14ac:dyDescent="0.5">
      <c r="A861" s="9"/>
      <c r="B861" s="85"/>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row>
    <row r="862" spans="1:78" x14ac:dyDescent="0.5">
      <c r="A862" s="9"/>
      <c r="B862" s="85"/>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row>
    <row r="863" spans="1:78" x14ac:dyDescent="0.5">
      <c r="A863" s="9"/>
      <c r="B863" s="85"/>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row>
    <row r="864" spans="1:78" x14ac:dyDescent="0.5">
      <c r="A864" s="9"/>
      <c r="B864" s="85"/>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row>
    <row r="865" spans="1:78" x14ac:dyDescent="0.5">
      <c r="A865" s="9"/>
      <c r="B865" s="85"/>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row>
    <row r="866" spans="1:78" x14ac:dyDescent="0.5">
      <c r="A866" s="9"/>
      <c r="B866" s="85"/>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row>
    <row r="867" spans="1:78" x14ac:dyDescent="0.5">
      <c r="A867" s="9"/>
      <c r="B867" s="85"/>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row>
    <row r="868" spans="1:78" x14ac:dyDescent="0.5">
      <c r="A868" s="9"/>
      <c r="B868" s="85"/>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row>
    <row r="869" spans="1:78" x14ac:dyDescent="0.5">
      <c r="A869" s="9"/>
      <c r="B869" s="85"/>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row>
    <row r="870" spans="1:78" x14ac:dyDescent="0.5">
      <c r="A870" s="9"/>
      <c r="B870" s="85"/>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row>
    <row r="871" spans="1:78" x14ac:dyDescent="0.5">
      <c r="A871" s="9"/>
      <c r="B871" s="85"/>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row>
    <row r="872" spans="1:78" x14ac:dyDescent="0.5">
      <c r="A872" s="9"/>
      <c r="B872" s="85"/>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row>
    <row r="873" spans="1:78" x14ac:dyDescent="0.5">
      <c r="A873" s="9"/>
      <c r="B873" s="85"/>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row>
    <row r="874" spans="1:78" x14ac:dyDescent="0.5">
      <c r="A874" s="9"/>
      <c r="B874" s="85"/>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row>
    <row r="875" spans="1:78" x14ac:dyDescent="0.5">
      <c r="A875" s="9"/>
      <c r="B875" s="85"/>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row>
    <row r="876" spans="1:78" x14ac:dyDescent="0.5">
      <c r="A876" s="9"/>
      <c r="B876" s="85"/>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row>
    <row r="877" spans="1:78" x14ac:dyDescent="0.5">
      <c r="A877" s="9"/>
      <c r="B877" s="85"/>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row>
    <row r="878" spans="1:78" x14ac:dyDescent="0.5">
      <c r="A878" s="9"/>
      <c r="B878" s="85"/>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row>
    <row r="879" spans="1:78" x14ac:dyDescent="0.5">
      <c r="A879" s="9"/>
      <c r="B879" s="85"/>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row>
    <row r="880" spans="1:78" x14ac:dyDescent="0.5">
      <c r="A880" s="9"/>
      <c r="B880" s="85"/>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row>
    <row r="881" spans="1:78" x14ac:dyDescent="0.5">
      <c r="A881" s="9"/>
      <c r="B881" s="85"/>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row>
    <row r="882" spans="1:78" x14ac:dyDescent="0.5">
      <c r="A882" s="9"/>
      <c r="B882" s="85"/>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row>
    <row r="883" spans="1:78" x14ac:dyDescent="0.5">
      <c r="A883" s="9"/>
      <c r="B883" s="85"/>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row>
    <row r="884" spans="1:78" x14ac:dyDescent="0.5">
      <c r="A884" s="9"/>
      <c r="B884" s="85"/>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row>
    <row r="885" spans="1:78" x14ac:dyDescent="0.5">
      <c r="A885" s="9"/>
      <c r="B885" s="85"/>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row>
    <row r="886" spans="1:78" x14ac:dyDescent="0.5">
      <c r="A886" s="9"/>
      <c r="B886" s="85"/>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row>
    <row r="887" spans="1:78" x14ac:dyDescent="0.5">
      <c r="A887" s="9"/>
      <c r="B887" s="85"/>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row>
    <row r="888" spans="1:78" x14ac:dyDescent="0.5">
      <c r="A888" s="9"/>
      <c r="B888" s="85"/>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row>
    <row r="889" spans="1:78" x14ac:dyDescent="0.5">
      <c r="A889" s="9"/>
      <c r="B889" s="85"/>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row>
    <row r="890" spans="1:78" x14ac:dyDescent="0.5">
      <c r="A890" s="9"/>
      <c r="B890" s="85"/>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row>
    <row r="891" spans="1:78" x14ac:dyDescent="0.5">
      <c r="A891" s="9"/>
      <c r="B891" s="85"/>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row>
    <row r="892" spans="1:78" x14ac:dyDescent="0.5">
      <c r="A892" s="9"/>
      <c r="B892" s="85"/>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row>
    <row r="893" spans="1:78" x14ac:dyDescent="0.5">
      <c r="A893" s="9"/>
      <c r="B893" s="85"/>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row>
    <row r="894" spans="1:78" x14ac:dyDescent="0.5">
      <c r="A894" s="9"/>
      <c r="B894" s="85"/>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row>
    <row r="895" spans="1:78" x14ac:dyDescent="0.5">
      <c r="A895" s="9"/>
      <c r="B895" s="85"/>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row>
    <row r="896" spans="1:78" x14ac:dyDescent="0.5">
      <c r="A896" s="9"/>
      <c r="B896" s="85"/>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row>
    <row r="897" spans="1:78" x14ac:dyDescent="0.5">
      <c r="A897" s="9"/>
      <c r="B897" s="85"/>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row>
    <row r="898" spans="1:78" x14ac:dyDescent="0.5">
      <c r="A898" s="9"/>
      <c r="B898" s="85"/>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row>
    <row r="899" spans="1:78" x14ac:dyDescent="0.5">
      <c r="A899" s="9"/>
      <c r="B899" s="85"/>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row>
    <row r="900" spans="1:78" x14ac:dyDescent="0.5">
      <c r="A900" s="9"/>
      <c r="B900" s="85"/>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row>
    <row r="901" spans="1:78" x14ac:dyDescent="0.5">
      <c r="A901" s="9"/>
      <c r="B901" s="85"/>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row>
    <row r="902" spans="1:78" x14ac:dyDescent="0.5">
      <c r="A902" s="9"/>
      <c r="B902" s="85"/>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row>
    <row r="903" spans="1:78" x14ac:dyDescent="0.5">
      <c r="A903" s="9"/>
      <c r="B903" s="85"/>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row>
    <row r="904" spans="1:78" x14ac:dyDescent="0.5">
      <c r="A904" s="9"/>
      <c r="B904" s="85"/>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row>
    <row r="905" spans="1:78" x14ac:dyDescent="0.5">
      <c r="A905" s="9"/>
      <c r="B905" s="85"/>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row>
    <row r="906" spans="1:78" x14ac:dyDescent="0.5">
      <c r="A906" s="9"/>
      <c r="B906" s="85"/>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row>
    <row r="907" spans="1:78" x14ac:dyDescent="0.5">
      <c r="A907" s="9"/>
      <c r="B907" s="85"/>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row>
    <row r="908" spans="1:78" x14ac:dyDescent="0.5">
      <c r="A908" s="9"/>
      <c r="B908" s="85"/>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row>
    <row r="909" spans="1:78" x14ac:dyDescent="0.5">
      <c r="A909" s="9"/>
      <c r="B909" s="85"/>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row>
    <row r="910" spans="1:78" x14ac:dyDescent="0.5">
      <c r="A910" s="9"/>
      <c r="B910" s="85"/>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row>
    <row r="911" spans="1:78" x14ac:dyDescent="0.5">
      <c r="A911" s="9"/>
      <c r="B911" s="85"/>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row>
    <row r="912" spans="1:78" x14ac:dyDescent="0.5">
      <c r="A912" s="9"/>
      <c r="B912" s="85"/>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row>
    <row r="913" spans="1:78" x14ac:dyDescent="0.5">
      <c r="A913" s="9"/>
      <c r="B913" s="85"/>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row>
    <row r="914" spans="1:78" x14ac:dyDescent="0.5">
      <c r="A914" s="9"/>
      <c r="B914" s="85"/>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row>
    <row r="915" spans="1:78" x14ac:dyDescent="0.5">
      <c r="A915" s="9"/>
      <c r="B915" s="85"/>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row>
    <row r="916" spans="1:78" x14ac:dyDescent="0.5">
      <c r="A916" s="9"/>
      <c r="B916" s="85"/>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row>
    <row r="917" spans="1:78" x14ac:dyDescent="0.5">
      <c r="A917" s="9"/>
      <c r="B917" s="85"/>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row>
    <row r="918" spans="1:78" x14ac:dyDescent="0.5">
      <c r="A918" s="9"/>
      <c r="B918" s="85"/>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row>
    <row r="919" spans="1:78" x14ac:dyDescent="0.5">
      <c r="A919" s="9"/>
      <c r="B919" s="85"/>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row>
    <row r="920" spans="1:78" x14ac:dyDescent="0.5">
      <c r="A920" s="9"/>
      <c r="B920" s="85"/>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row>
    <row r="921" spans="1:78" x14ac:dyDescent="0.5">
      <c r="A921" s="9"/>
      <c r="B921" s="85"/>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row>
    <row r="922" spans="1:78" x14ac:dyDescent="0.5">
      <c r="A922" s="9"/>
      <c r="B922" s="85"/>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row>
    <row r="923" spans="1:78" x14ac:dyDescent="0.5">
      <c r="A923" s="9"/>
      <c r="B923" s="85"/>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row>
    <row r="924" spans="1:78" x14ac:dyDescent="0.5">
      <c r="A924" s="9"/>
      <c r="B924" s="85"/>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row>
    <row r="925" spans="1:78" x14ac:dyDescent="0.5">
      <c r="A925" s="9"/>
      <c r="B925" s="85"/>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row>
    <row r="926" spans="1:78" x14ac:dyDescent="0.5">
      <c r="A926" s="9"/>
      <c r="B926" s="85"/>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row>
    <row r="927" spans="1:78" x14ac:dyDescent="0.5">
      <c r="A927" s="9"/>
      <c r="B927" s="85"/>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row>
    <row r="928" spans="1:78" x14ac:dyDescent="0.5">
      <c r="A928" s="9"/>
      <c r="B928" s="85"/>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row>
    <row r="929" spans="1:78" x14ac:dyDescent="0.5">
      <c r="A929" s="9"/>
      <c r="B929" s="85"/>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row>
    <row r="930" spans="1:78" x14ac:dyDescent="0.5">
      <c r="A930" s="9"/>
      <c r="B930" s="85"/>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row>
    <row r="931" spans="1:78" x14ac:dyDescent="0.5">
      <c r="A931" s="9"/>
      <c r="B931" s="85"/>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row>
    <row r="932" spans="1:78" x14ac:dyDescent="0.5">
      <c r="A932" s="9"/>
      <c r="B932" s="85"/>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row>
    <row r="933" spans="1:78" x14ac:dyDescent="0.5">
      <c r="A933" s="9"/>
      <c r="B933" s="85"/>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row>
    <row r="934" spans="1:78" x14ac:dyDescent="0.5">
      <c r="A934" s="9"/>
      <c r="B934" s="85"/>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row>
    <row r="935" spans="1:78" x14ac:dyDescent="0.5">
      <c r="A935" s="9"/>
      <c r="B935" s="85"/>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row>
    <row r="936" spans="1:78" x14ac:dyDescent="0.5">
      <c r="A936" s="9"/>
      <c r="B936" s="85"/>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row>
    <row r="937" spans="1:78" x14ac:dyDescent="0.5">
      <c r="A937" s="9"/>
      <c r="B937" s="85"/>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row>
    <row r="938" spans="1:78" x14ac:dyDescent="0.5">
      <c r="A938" s="9"/>
      <c r="B938" s="85"/>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row>
    <row r="939" spans="1:78" x14ac:dyDescent="0.5">
      <c r="A939" s="9"/>
      <c r="B939" s="85"/>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row>
    <row r="940" spans="1:78" x14ac:dyDescent="0.5">
      <c r="A940" s="9"/>
      <c r="B940" s="85"/>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row>
    <row r="941" spans="1:78" x14ac:dyDescent="0.5">
      <c r="A941" s="9"/>
      <c r="B941" s="85"/>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row>
    <row r="942" spans="1:78" x14ac:dyDescent="0.5">
      <c r="A942" s="9"/>
      <c r="B942" s="85"/>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row>
    <row r="943" spans="1:78" x14ac:dyDescent="0.5">
      <c r="A943" s="9"/>
      <c r="B943" s="85"/>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row>
    <row r="944" spans="1:78" x14ac:dyDescent="0.5">
      <c r="A944" s="9"/>
      <c r="B944" s="85"/>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row>
    <row r="945" spans="1:78" x14ac:dyDescent="0.5">
      <c r="A945" s="9"/>
      <c r="B945" s="85"/>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row>
    <row r="946" spans="1:78" x14ac:dyDescent="0.5">
      <c r="A946" s="9"/>
      <c r="B946" s="85"/>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row>
    <row r="947" spans="1:78" x14ac:dyDescent="0.5">
      <c r="A947" s="9"/>
      <c r="B947" s="85"/>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row>
    <row r="948" spans="1:78" x14ac:dyDescent="0.5">
      <c r="A948" s="9"/>
      <c r="B948" s="85"/>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row>
    <row r="949" spans="1:78" x14ac:dyDescent="0.5">
      <c r="A949" s="9"/>
      <c r="B949" s="85"/>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row>
    <row r="950" spans="1:78" x14ac:dyDescent="0.5">
      <c r="A950" s="9"/>
      <c r="B950" s="85"/>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row>
    <row r="951" spans="1:78" x14ac:dyDescent="0.5">
      <c r="A951" s="9"/>
      <c r="B951" s="85"/>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row>
    <row r="952" spans="1:78" x14ac:dyDescent="0.5">
      <c r="A952" s="9"/>
      <c r="B952" s="85"/>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row>
    <row r="953" spans="1:78" x14ac:dyDescent="0.5">
      <c r="A953" s="9"/>
      <c r="B953" s="85"/>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row>
    <row r="954" spans="1:78" x14ac:dyDescent="0.5">
      <c r="A954" s="9"/>
      <c r="B954" s="85"/>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row>
    <row r="955" spans="1:78" x14ac:dyDescent="0.5">
      <c r="A955" s="9"/>
      <c r="B955" s="85"/>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row>
    <row r="956" spans="1:78" x14ac:dyDescent="0.5">
      <c r="A956" s="9"/>
      <c r="B956" s="85"/>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row>
    <row r="957" spans="1:78" x14ac:dyDescent="0.5">
      <c r="A957" s="9"/>
      <c r="B957" s="85"/>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row>
    <row r="958" spans="1:78" x14ac:dyDescent="0.5">
      <c r="A958" s="9"/>
      <c r="B958" s="85"/>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row>
    <row r="959" spans="1:78" x14ac:dyDescent="0.5">
      <c r="A959" s="9"/>
      <c r="B959" s="85"/>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row>
    <row r="960" spans="1:78" x14ac:dyDescent="0.5">
      <c r="A960" s="9"/>
      <c r="B960" s="85"/>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row>
    <row r="961" spans="1:78" x14ac:dyDescent="0.5">
      <c r="A961" s="9"/>
      <c r="B961" s="85"/>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row>
    <row r="962" spans="1:78" x14ac:dyDescent="0.5">
      <c r="A962" s="9"/>
      <c r="B962" s="85"/>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row>
    <row r="963" spans="1:78" x14ac:dyDescent="0.5">
      <c r="A963" s="9"/>
      <c r="B963" s="85"/>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row>
    <row r="964" spans="1:78" x14ac:dyDescent="0.5">
      <c r="A964" s="9"/>
      <c r="B964" s="85"/>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row>
    <row r="965" spans="1:78" x14ac:dyDescent="0.5">
      <c r="A965" s="9"/>
      <c r="B965" s="85"/>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row>
    <row r="966" spans="1:78" x14ac:dyDescent="0.5">
      <c r="A966" s="9"/>
      <c r="B966" s="85"/>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row>
    <row r="967" spans="1:78" x14ac:dyDescent="0.5">
      <c r="A967" s="9"/>
      <c r="B967" s="85"/>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row>
    <row r="968" spans="1:78" x14ac:dyDescent="0.5">
      <c r="A968" s="9"/>
      <c r="B968" s="85"/>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row>
    <row r="969" spans="1:78" x14ac:dyDescent="0.5">
      <c r="A969" s="9"/>
      <c r="B969" s="85"/>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row>
    <row r="970" spans="1:78" x14ac:dyDescent="0.5">
      <c r="A970" s="9"/>
      <c r="B970" s="85"/>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row>
    <row r="971" spans="1:78" x14ac:dyDescent="0.5">
      <c r="A971" s="9"/>
      <c r="B971" s="85"/>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row>
    <row r="972" spans="1:78" x14ac:dyDescent="0.5">
      <c r="A972" s="9"/>
      <c r="B972" s="85"/>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row>
    <row r="973" spans="1:78" x14ac:dyDescent="0.5">
      <c r="A973" s="9"/>
      <c r="B973" s="85"/>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row>
    <row r="974" spans="1:78" x14ac:dyDescent="0.5">
      <c r="A974" s="9"/>
      <c r="B974" s="85"/>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row>
    <row r="975" spans="1:78" x14ac:dyDescent="0.5">
      <c r="A975" s="9"/>
      <c r="B975" s="85"/>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row>
    <row r="976" spans="1:78" x14ac:dyDescent="0.5">
      <c r="A976" s="9"/>
      <c r="B976" s="85"/>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row>
    <row r="977" spans="1:78" x14ac:dyDescent="0.5">
      <c r="A977" s="9"/>
      <c r="B977" s="85"/>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row>
    <row r="978" spans="1:78" x14ac:dyDescent="0.5">
      <c r="A978" s="9"/>
      <c r="B978" s="85"/>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row>
    <row r="979" spans="1:78" x14ac:dyDescent="0.5">
      <c r="A979" s="9"/>
      <c r="B979" s="85"/>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row>
    <row r="980" spans="1:78" x14ac:dyDescent="0.5">
      <c r="A980" s="9"/>
      <c r="B980" s="85"/>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row>
    <row r="981" spans="1:78" x14ac:dyDescent="0.5">
      <c r="A981" s="9"/>
      <c r="B981" s="85"/>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row>
    <row r="982" spans="1:78" x14ac:dyDescent="0.5">
      <c r="A982" s="9"/>
      <c r="B982" s="85"/>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row>
    <row r="983" spans="1:78" x14ac:dyDescent="0.5">
      <c r="A983" s="9"/>
      <c r="B983" s="85"/>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row>
    <row r="984" spans="1:78" x14ac:dyDescent="0.5">
      <c r="A984" s="9"/>
      <c r="B984" s="85"/>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row>
    <row r="985" spans="1:78" x14ac:dyDescent="0.5">
      <c r="A985" s="9"/>
      <c r="B985" s="85"/>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row>
    <row r="986" spans="1:78" x14ac:dyDescent="0.5">
      <c r="A986" s="9"/>
      <c r="B986" s="85"/>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row>
    <row r="987" spans="1:78" x14ac:dyDescent="0.5">
      <c r="A987" s="9"/>
      <c r="B987" s="85"/>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row>
    <row r="988" spans="1:78" x14ac:dyDescent="0.5">
      <c r="A988" s="9"/>
      <c r="B988" s="85"/>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row>
    <row r="989" spans="1:78" x14ac:dyDescent="0.5">
      <c r="A989" s="9"/>
      <c r="B989" s="85"/>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row>
    <row r="990" spans="1:78" x14ac:dyDescent="0.5">
      <c r="A990" s="9"/>
      <c r="B990" s="85"/>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row>
    <row r="991" spans="1:78" x14ac:dyDescent="0.5">
      <c r="A991" s="9"/>
      <c r="B991" s="85"/>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row>
    <row r="992" spans="1:78" x14ac:dyDescent="0.5">
      <c r="A992" s="9"/>
      <c r="B992" s="85"/>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row>
    <row r="993" spans="1:78" x14ac:dyDescent="0.5">
      <c r="A993" s="9"/>
      <c r="B993" s="85"/>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row>
    <row r="994" spans="1:78" x14ac:dyDescent="0.5">
      <c r="A994" s="9"/>
      <c r="B994" s="85"/>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row>
    <row r="995" spans="1:78" x14ac:dyDescent="0.5">
      <c r="A995" s="9"/>
      <c r="B995" s="85"/>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row>
    <row r="996" spans="1:78" x14ac:dyDescent="0.5">
      <c r="A996" s="9"/>
      <c r="B996" s="85"/>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row>
    <row r="997" spans="1:78" x14ac:dyDescent="0.5">
      <c r="A997" s="9"/>
      <c r="B997" s="85"/>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row>
    <row r="998" spans="1:78" x14ac:dyDescent="0.5">
      <c r="A998" s="9"/>
      <c r="B998" s="85"/>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row>
    <row r="999" spans="1:78" x14ac:dyDescent="0.5">
      <c r="A999" s="9"/>
      <c r="B999" s="85"/>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row>
  </sheetData>
  <mergeCells count="24">
    <mergeCell ref="B10:D10"/>
    <mergeCell ref="E10:AM10"/>
    <mergeCell ref="A1:B8"/>
    <mergeCell ref="C1:D1"/>
    <mergeCell ref="C2:D2"/>
    <mergeCell ref="C3:D3"/>
    <mergeCell ref="C4:D4"/>
    <mergeCell ref="C5:D5"/>
    <mergeCell ref="AO5:AP5"/>
    <mergeCell ref="C6:D6"/>
    <mergeCell ref="AO6:AP6"/>
    <mergeCell ref="C8:D8"/>
    <mergeCell ref="AO8:AP8"/>
    <mergeCell ref="B16:D16"/>
    <mergeCell ref="E16:AM16"/>
    <mergeCell ref="B21:D21"/>
    <mergeCell ref="E21:AM21"/>
    <mergeCell ref="B25:D25"/>
    <mergeCell ref="E25:AM25"/>
    <mergeCell ref="A28:B28"/>
    <mergeCell ref="C28:D28"/>
    <mergeCell ref="A29:B32"/>
    <mergeCell ref="C29:D29"/>
    <mergeCell ref="C30:D30"/>
  </mergeCells>
  <conditionalFormatting sqref="E5:AM5">
    <cfRule type="containsText" dxfId="242" priority="1" operator="containsText" text="TAIP">
      <formula>NOT(ISERROR(SEARCH("TAIP",E5)))</formula>
    </cfRule>
  </conditionalFormatting>
  <conditionalFormatting sqref="E8:AM8">
    <cfRule type="containsText" dxfId="241" priority="4" operator="containsText" text="100,0%">
      <formula>NOT(ISERROR(SEARCH("100,0%",E8)))</formula>
    </cfRule>
    <cfRule type="cellIs" dxfId="240" priority="5" stopIfTrue="1" operator="equal">
      <formula>"Inc/Error"</formula>
    </cfRule>
  </conditionalFormatting>
  <conditionalFormatting sqref="E29:AM32">
    <cfRule type="containsText" dxfId="239" priority="9" operator="containsText" text="25">
      <formula>NOT(ISERROR(SEARCH("25",E29)))</formula>
    </cfRule>
  </conditionalFormatting>
  <conditionalFormatting sqref="E7:AN7">
    <cfRule type="containsText" dxfId="238" priority="2" operator="containsText" text="NE">
      <formula>NOT(ISERROR(SEARCH("NE",E7)))</formula>
    </cfRule>
    <cfRule type="containsText" dxfId="237" priority="3" operator="containsText" text="TAIP">
      <formula>NOT(ISERROR(SEARCH("TAIP",E7)))</formula>
    </cfRule>
  </conditionalFormatting>
  <conditionalFormatting sqref="F11:AM15 E11:E27 F17:AM20 F22:AM24 F26:AM27">
    <cfRule type="containsText" dxfId="236" priority="6" operator="containsText" text="Ne">
      <formula>NOT(ISERROR(SEARCH("Ne",E11)))</formula>
    </cfRule>
    <cfRule type="containsText" dxfId="235" priority="7" operator="containsText" text="Taip">
      <formula>NOT(ISERROR(SEARCH("Taip",E11)))</formula>
    </cfRule>
  </conditionalFormatting>
  <conditionalFormatting sqref="F28:AM28">
    <cfRule type="containsBlanks" dxfId="234" priority="8">
      <formula>LEN(TRIM(F28))=0</formula>
    </cfRule>
  </conditionalFormatting>
  <dataValidations count="1">
    <dataValidation type="list" allowBlank="1" showErrorMessage="1" sqref="E22:AM24 E17:AM20 E11:AM15 E26:AM27" xr:uid="{1D8033AE-D583-4629-9395-194349C10410}">
      <formula1>"Taip, Ne"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6AC11CB-6AE1-489C-954B-12D7B0656FBF}">
          <x14:formula1>
            <xm:f>'C:\Users\daiva.sakalauskaite\AppData\Local\Microsoft\Windows\INetCache\Content.Outlook\T9NWXVIW\[Pokalbių kalibracija 2023 m.xlsx]atsakymai'!#REF!</xm:f>
          </x14:formula1>
          <xm:sqref>E25 E16 E21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BEA9-A983-4E5E-92F1-8A61F66D68C2}">
  <sheetPr>
    <tabColor rgb="FF00B050"/>
  </sheetPr>
  <dimension ref="A1:T27"/>
  <sheetViews>
    <sheetView workbookViewId="0">
      <pane xSplit="2" topLeftCell="C1" activePane="topRight" state="frozen"/>
      <selection pane="topRight" activeCell="C1" sqref="C1"/>
    </sheetView>
  </sheetViews>
  <sheetFormatPr defaultRowHeight="18" x14ac:dyDescent="0.5"/>
  <cols>
    <col min="2" max="2" width="27.21875" customWidth="1"/>
    <col min="3" max="3" width="18.109375" customWidth="1"/>
    <col min="5" max="5" width="18" customWidth="1"/>
    <col min="6" max="6" width="18.44140625" customWidth="1"/>
    <col min="7" max="7" width="18.109375" customWidth="1"/>
    <col min="8" max="8" width="18.33203125" customWidth="1"/>
    <col min="9" max="9" width="18.21875" customWidth="1"/>
    <col min="10" max="10" width="19.77734375" customWidth="1"/>
    <col min="11" max="11" width="18.21875" customWidth="1"/>
    <col min="12" max="12" width="18.77734375" customWidth="1"/>
    <col min="13" max="13" width="18.109375" customWidth="1"/>
    <col min="14" max="14" width="18.21875" customWidth="1"/>
    <col min="15" max="15" width="18.6640625" customWidth="1"/>
    <col min="16" max="16" width="18.109375" customWidth="1"/>
    <col min="17" max="17" width="18" customWidth="1"/>
    <col min="18" max="18" width="18.33203125" customWidth="1"/>
    <col min="19" max="19" width="17.88671875" customWidth="1"/>
  </cols>
  <sheetData>
    <row r="1" spans="1:20" x14ac:dyDescent="0.5">
      <c r="A1" s="314" t="s">
        <v>41</v>
      </c>
      <c r="B1" s="315"/>
      <c r="C1" s="320" t="s">
        <v>1</v>
      </c>
      <c r="D1" s="321"/>
      <c r="E1" s="135">
        <v>1</v>
      </c>
      <c r="F1" s="136">
        <v>2</v>
      </c>
      <c r="G1" s="137">
        <v>3</v>
      </c>
      <c r="H1" s="135">
        <v>4</v>
      </c>
      <c r="I1" s="135">
        <v>5</v>
      </c>
      <c r="J1" s="135">
        <v>6</v>
      </c>
      <c r="K1" s="135">
        <v>7</v>
      </c>
      <c r="L1" s="135">
        <v>8</v>
      </c>
      <c r="M1" s="135">
        <v>9</v>
      </c>
      <c r="N1" s="135">
        <v>10</v>
      </c>
      <c r="O1" s="135">
        <v>11</v>
      </c>
      <c r="P1" s="135">
        <v>12</v>
      </c>
      <c r="Q1" s="135">
        <v>13</v>
      </c>
      <c r="R1" s="135">
        <v>14</v>
      </c>
      <c r="S1" s="135">
        <v>15</v>
      </c>
    </row>
    <row r="2" spans="1:20" x14ac:dyDescent="0.5">
      <c r="A2" s="316"/>
      <c r="B2" s="317"/>
      <c r="C2" s="322" t="s">
        <v>3</v>
      </c>
      <c r="D2" s="323"/>
      <c r="E2" s="139"/>
      <c r="F2" s="140"/>
      <c r="G2" s="141"/>
      <c r="H2" s="139"/>
      <c r="I2" s="139"/>
      <c r="J2" s="139"/>
      <c r="K2" s="139"/>
      <c r="L2" s="139"/>
      <c r="M2" s="139"/>
      <c r="N2" s="139"/>
      <c r="O2" s="139"/>
      <c r="P2" s="139"/>
      <c r="Q2" s="139"/>
      <c r="R2" s="139"/>
      <c r="S2" s="139"/>
    </row>
    <row r="3" spans="1:20" ht="19.2" x14ac:dyDescent="0.5">
      <c r="A3" s="316"/>
      <c r="B3" s="317"/>
      <c r="C3" s="324" t="s">
        <v>42</v>
      </c>
      <c r="D3" s="325"/>
      <c r="E3" s="142"/>
      <c r="F3" s="143"/>
      <c r="G3" s="144"/>
      <c r="H3" s="142"/>
      <c r="I3" s="142"/>
      <c r="J3" s="142"/>
      <c r="K3" s="142"/>
      <c r="L3" s="142"/>
      <c r="M3" s="142"/>
      <c r="N3" s="142"/>
      <c r="O3" s="142"/>
      <c r="P3" s="142"/>
      <c r="Q3" s="142"/>
      <c r="R3" s="142"/>
      <c r="S3" s="142"/>
    </row>
    <row r="4" spans="1:20" x14ac:dyDescent="0.5">
      <c r="A4" s="316"/>
      <c r="B4" s="317"/>
      <c r="C4" s="324" t="s">
        <v>5</v>
      </c>
      <c r="D4" s="325"/>
      <c r="E4" s="145"/>
      <c r="F4" s="146"/>
      <c r="G4" s="147"/>
      <c r="H4" s="145"/>
      <c r="I4" s="145"/>
      <c r="J4" s="145"/>
      <c r="K4" s="145"/>
      <c r="L4" s="145"/>
      <c r="M4" s="145"/>
      <c r="N4" s="145"/>
      <c r="O4" s="145"/>
      <c r="P4" s="145"/>
      <c r="Q4" s="145"/>
      <c r="R4" s="145"/>
      <c r="S4" s="145"/>
    </row>
    <row r="5" spans="1:20"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c r="O5" s="148"/>
      <c r="P5" s="148"/>
      <c r="Q5" s="148"/>
      <c r="R5" s="148"/>
      <c r="S5" s="148" t="str">
        <f>IF(S6="TAIP","-",IF(COUNTIF(S11:S11,"Ne")+COUNTIF(S16:S16,"Ne")+COUNTIF(S20:S21,"Ne")&gt;=2,"TAIP","-"))</f>
        <v>-</v>
      </c>
    </row>
    <row r="6" spans="1:20" x14ac:dyDescent="0.5">
      <c r="A6" s="316"/>
      <c r="B6" s="317"/>
      <c r="C6" s="310" t="s">
        <v>7</v>
      </c>
      <c r="D6" s="311"/>
      <c r="E6" s="149" t="str">
        <f t="shared" ref="E6:S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c r="O6" s="149"/>
      <c r="P6" s="149"/>
      <c r="Q6" s="149"/>
      <c r="R6" s="149"/>
      <c r="S6" s="149" t="str">
        <f t="shared" si="1"/>
        <v>-</v>
      </c>
    </row>
    <row r="7" spans="1:20"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1</v>
      </c>
      <c r="F7" s="1">
        <f t="shared" si="2"/>
        <v>1</v>
      </c>
      <c r="G7" s="1">
        <f t="shared" si="2"/>
        <v>1</v>
      </c>
      <c r="H7" s="1">
        <f t="shared" si="2"/>
        <v>1</v>
      </c>
      <c r="I7" s="1">
        <f t="shared" si="2"/>
        <v>1</v>
      </c>
      <c r="J7" s="1">
        <f t="shared" si="2"/>
        <v>1</v>
      </c>
      <c r="K7" s="1">
        <f t="shared" si="2"/>
        <v>1</v>
      </c>
      <c r="L7" s="1">
        <f t="shared" si="2"/>
        <v>1</v>
      </c>
      <c r="M7" s="1">
        <f t="shared" si="2"/>
        <v>1</v>
      </c>
      <c r="N7" s="1">
        <f t="shared" ref="N7:S7" si="3">IF(COUNTIF(N10:N21,"-")&gt;0,"Skaičiuojama",IF(OR(N6="TAIP",N5="TAIP"),"0",SUM(IF(N10="Taip",5,0),SUM(IF(N11="Taip",10,0),IF(N12="Taip",5,0),IF(N14="Taip",25,0),IF(N15="Taip",10,0),IF(N18="Taip",10,0),IF(N16="Taip",10,0),IF(N19="Taip",10,0),IF(N20="Taip",5,0),IF(N21="Taip",10,0)))/100))</f>
        <v>1</v>
      </c>
      <c r="O7" s="1">
        <f t="shared" si="3"/>
        <v>1</v>
      </c>
      <c r="P7" s="1">
        <f t="shared" si="3"/>
        <v>1</v>
      </c>
      <c r="Q7" s="1">
        <f t="shared" si="3"/>
        <v>1</v>
      </c>
      <c r="R7" s="1">
        <f t="shared" si="3"/>
        <v>1</v>
      </c>
      <c r="S7" s="1">
        <f t="shared" si="3"/>
        <v>1</v>
      </c>
      <c r="T7" s="36">
        <f>IF(S7="Skaičiuojama","-",AVERAGE(J7:S7))</f>
        <v>1</v>
      </c>
    </row>
    <row r="8" spans="1:20"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c r="O8" s="152" t="s">
        <v>44</v>
      </c>
      <c r="P8" s="152" t="s">
        <v>44</v>
      </c>
      <c r="Q8" s="152" t="s">
        <v>44</v>
      </c>
      <c r="R8" s="152" t="s">
        <v>44</v>
      </c>
      <c r="S8" s="152" t="s">
        <v>44</v>
      </c>
    </row>
    <row r="9" spans="1:20" ht="30.75" customHeight="1" x14ac:dyDescent="0.5">
      <c r="A9" s="305" t="s">
        <v>13</v>
      </c>
      <c r="B9" s="306"/>
      <c r="C9" s="306"/>
      <c r="D9" s="307"/>
      <c r="E9" s="132"/>
      <c r="F9" s="133"/>
      <c r="G9" s="131"/>
      <c r="H9" s="133"/>
      <c r="I9" s="133"/>
      <c r="J9" s="133"/>
      <c r="K9" s="133"/>
      <c r="L9" s="133"/>
      <c r="M9" s="133"/>
      <c r="N9" s="133"/>
      <c r="O9" s="133"/>
      <c r="P9" s="133"/>
      <c r="Q9" s="133"/>
      <c r="R9" s="133"/>
      <c r="S9" s="134"/>
    </row>
    <row r="10" spans="1:20" ht="108" customHeight="1"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c r="O10" s="48" t="s">
        <v>16</v>
      </c>
      <c r="P10" s="48" t="s">
        <v>16</v>
      </c>
      <c r="Q10" s="48" t="s">
        <v>16</v>
      </c>
      <c r="R10" s="48" t="s">
        <v>16</v>
      </c>
      <c r="S10" s="48" t="s">
        <v>16</v>
      </c>
    </row>
    <row r="11" spans="1:20" ht="78.75"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row>
    <row r="12" spans="1:20" ht="119.25"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row>
    <row r="13" spans="1:20" ht="36" customHeight="1" x14ac:dyDescent="0.5">
      <c r="A13" s="302" t="s">
        <v>24</v>
      </c>
      <c r="B13" s="303"/>
      <c r="C13" s="303"/>
      <c r="D13" s="304"/>
      <c r="E13" s="162"/>
      <c r="F13" s="163"/>
      <c r="G13" s="164"/>
      <c r="H13" s="162"/>
      <c r="I13" s="162"/>
      <c r="J13" s="162"/>
      <c r="K13" s="162"/>
      <c r="L13" s="162"/>
      <c r="M13" s="162"/>
      <c r="N13" s="162"/>
      <c r="O13" s="162"/>
      <c r="P13" s="162"/>
      <c r="Q13" s="162"/>
      <c r="R13" s="162"/>
      <c r="S13" s="165"/>
    </row>
    <row r="14" spans="1:20" ht="31.2"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row>
    <row r="15" spans="1:20" ht="99.75" customHeight="1"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16</v>
      </c>
      <c r="S15" s="48" t="s">
        <v>16</v>
      </c>
    </row>
    <row r="16" spans="1:20" ht="96.75" customHeight="1" x14ac:dyDescent="0.5">
      <c r="A16" s="157">
        <v>6</v>
      </c>
      <c r="B16" s="168" t="s">
        <v>51</v>
      </c>
      <c r="C16" s="159" t="s">
        <v>21</v>
      </c>
      <c r="D16" s="157">
        <v>10</v>
      </c>
      <c r="E16" s="48" t="s">
        <v>16</v>
      </c>
      <c r="F16" s="48" t="s">
        <v>16</v>
      </c>
      <c r="G16" s="48" t="s">
        <v>16</v>
      </c>
      <c r="H16" s="48" t="s">
        <v>16</v>
      </c>
      <c r="I16" s="48" t="s">
        <v>16</v>
      </c>
      <c r="J16" s="48" t="s">
        <v>16</v>
      </c>
      <c r="K16" s="48" t="s">
        <v>16</v>
      </c>
      <c r="L16" s="48" t="s">
        <v>16</v>
      </c>
      <c r="M16" s="48" t="s">
        <v>16</v>
      </c>
      <c r="N16" s="48" t="s">
        <v>16</v>
      </c>
      <c r="O16" s="48" t="s">
        <v>16</v>
      </c>
      <c r="P16" s="48" t="s">
        <v>16</v>
      </c>
      <c r="Q16" s="48" t="s">
        <v>16</v>
      </c>
      <c r="R16" s="48" t="s">
        <v>16</v>
      </c>
      <c r="S16" s="48" t="s">
        <v>16</v>
      </c>
    </row>
    <row r="17" spans="1:19" ht="36.75" customHeight="1" x14ac:dyDescent="0.5">
      <c r="A17" s="291" t="s">
        <v>52</v>
      </c>
      <c r="B17" s="292"/>
      <c r="C17" s="292"/>
      <c r="D17" s="293"/>
      <c r="E17" s="162"/>
      <c r="F17" s="163"/>
      <c r="G17" s="164"/>
      <c r="H17" s="162"/>
      <c r="I17" s="162"/>
      <c r="J17" s="162"/>
      <c r="K17" s="162"/>
      <c r="L17" s="162"/>
      <c r="M17" s="162"/>
      <c r="N17" s="162"/>
      <c r="O17" s="162"/>
      <c r="P17" s="162"/>
      <c r="Q17" s="162"/>
      <c r="R17" s="162"/>
      <c r="S17" s="165"/>
    </row>
    <row r="18" spans="1:19" ht="114.75" customHeight="1" x14ac:dyDescent="0.5">
      <c r="A18" s="153">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row>
    <row r="19" spans="1:19" ht="144" customHeight="1" x14ac:dyDescent="0.5">
      <c r="A19" s="174">
        <v>8</v>
      </c>
      <c r="B19" s="168" t="s">
        <v>54</v>
      </c>
      <c r="C19" s="159" t="s">
        <v>15</v>
      </c>
      <c r="D19" s="159">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row>
    <row r="20" spans="1:19" ht="110.25" customHeight="1" x14ac:dyDescent="0.5">
      <c r="A20" s="157">
        <v>9</v>
      </c>
      <c r="B20" s="175" t="s">
        <v>55</v>
      </c>
      <c r="C20" s="157" t="s">
        <v>15</v>
      </c>
      <c r="D20" s="159">
        <v>5</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row>
    <row r="21" spans="1:19" ht="102" customHeight="1"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c r="O21" s="48" t="s">
        <v>16</v>
      </c>
      <c r="P21" s="48" t="s">
        <v>16</v>
      </c>
      <c r="Q21" s="48" t="s">
        <v>16</v>
      </c>
      <c r="R21" s="48" t="s">
        <v>16</v>
      </c>
      <c r="S21" s="48" t="s">
        <v>16</v>
      </c>
    </row>
    <row r="22" spans="1:19" ht="19.2" x14ac:dyDescent="0.5">
      <c r="A22" s="294" t="s">
        <v>37</v>
      </c>
      <c r="B22" s="295"/>
      <c r="C22" s="300" t="s">
        <v>13</v>
      </c>
      <c r="D22" s="301"/>
      <c r="E22" s="180"/>
      <c r="F22" s="181"/>
      <c r="G22" s="182"/>
      <c r="H22" s="180"/>
      <c r="I22" s="180"/>
      <c r="J22" s="180"/>
      <c r="K22" s="180"/>
      <c r="L22" s="180"/>
      <c r="M22" s="180"/>
      <c r="N22" s="180"/>
      <c r="O22" s="180"/>
      <c r="P22" s="180"/>
      <c r="Q22" s="180"/>
      <c r="R22" s="180"/>
      <c r="S22" s="180"/>
    </row>
    <row r="23" spans="1:19" x14ac:dyDescent="0.5">
      <c r="A23" s="296"/>
      <c r="B23" s="297"/>
      <c r="C23" s="287" t="s">
        <v>39</v>
      </c>
      <c r="D23" s="288"/>
      <c r="E23" s="183"/>
      <c r="F23" s="184"/>
      <c r="G23" s="185"/>
      <c r="H23" s="183"/>
      <c r="I23" s="183"/>
      <c r="J23" s="183"/>
      <c r="K23" s="183"/>
      <c r="L23" s="183"/>
      <c r="M23" s="183"/>
      <c r="N23" s="183"/>
      <c r="O23" s="183"/>
      <c r="P23" s="183"/>
      <c r="Q23" s="183"/>
      <c r="R23" s="183"/>
      <c r="S23" s="183"/>
    </row>
    <row r="24" spans="1:19" x14ac:dyDescent="0.5">
      <c r="A24" s="296"/>
      <c r="B24" s="297"/>
      <c r="C24" s="287" t="s">
        <v>30</v>
      </c>
      <c r="D24" s="288"/>
      <c r="E24" s="183"/>
      <c r="F24" s="184"/>
      <c r="G24" s="185"/>
      <c r="H24" s="183"/>
      <c r="I24" s="183"/>
      <c r="J24" s="183"/>
      <c r="K24" s="183"/>
      <c r="L24" s="183"/>
      <c r="M24" s="183"/>
      <c r="N24" s="183"/>
      <c r="O24" s="183"/>
      <c r="P24" s="183"/>
      <c r="Q24" s="183"/>
      <c r="R24" s="183"/>
      <c r="S24" s="183"/>
    </row>
    <row r="25" spans="1:19" x14ac:dyDescent="0.5">
      <c r="A25" s="296"/>
      <c r="B25" s="297"/>
      <c r="C25" s="308" t="s">
        <v>40</v>
      </c>
      <c r="D25" s="309"/>
      <c r="E25" s="183"/>
      <c r="F25" s="184"/>
      <c r="G25" s="185"/>
      <c r="H25" s="183"/>
      <c r="I25" s="183"/>
      <c r="J25" s="183"/>
      <c r="K25" s="183"/>
      <c r="L25" s="183"/>
      <c r="M25" s="183"/>
      <c r="N25" s="183"/>
      <c r="O25" s="183"/>
      <c r="P25" s="183"/>
      <c r="Q25" s="183"/>
      <c r="R25" s="183"/>
      <c r="S25" s="183"/>
    </row>
    <row r="26" spans="1:19" x14ac:dyDescent="0.5">
      <c r="A26" s="296"/>
      <c r="B26" s="297"/>
      <c r="C26" s="287" t="s">
        <v>57</v>
      </c>
      <c r="D26" s="288"/>
      <c r="E26" s="183"/>
      <c r="F26" s="184"/>
      <c r="G26" s="185"/>
      <c r="H26" s="183"/>
      <c r="I26" s="183"/>
      <c r="J26" s="183"/>
      <c r="K26" s="183"/>
      <c r="L26" s="183"/>
      <c r="M26" s="183"/>
      <c r="N26" s="183"/>
      <c r="O26" s="183"/>
      <c r="P26" s="183"/>
      <c r="Q26" s="183"/>
      <c r="R26" s="183"/>
      <c r="S26" s="183"/>
    </row>
    <row r="27" spans="1:19" x14ac:dyDescent="0.5">
      <c r="A27" s="298"/>
      <c r="B27" s="299"/>
      <c r="C27" s="289" t="s">
        <v>58</v>
      </c>
      <c r="D27" s="290"/>
      <c r="E27" s="186"/>
      <c r="F27" s="187"/>
      <c r="G27" s="188"/>
      <c r="H27" s="186"/>
      <c r="I27" s="186"/>
      <c r="J27" s="186"/>
      <c r="K27" s="186"/>
      <c r="L27" s="186"/>
      <c r="M27" s="186"/>
      <c r="N27" s="186"/>
      <c r="O27" s="186"/>
      <c r="P27" s="186"/>
      <c r="Q27" s="186"/>
      <c r="R27" s="186"/>
      <c r="S27" s="186"/>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S2 E4:S4">
    <cfRule type="containsBlanks" dxfId="233" priority="24">
      <formula>LEN(TRIM(E2))=0</formula>
    </cfRule>
  </conditionalFormatting>
  <conditionalFormatting sqref="E5:S5">
    <cfRule type="containsText" dxfId="232" priority="23" operator="containsText" text="TAIP">
      <formula>NOT(ISERROR(SEARCH("TAIP",E5)))</formula>
    </cfRule>
  </conditionalFormatting>
  <conditionalFormatting sqref="E7:S7 E9:S9">
    <cfRule type="containsText" dxfId="231" priority="25" operator="containsText" text="100,0%">
      <formula>NOT(ISERROR(SEARCH("100,0%",E7)))</formula>
    </cfRule>
    <cfRule type="cellIs" dxfId="230" priority="26" stopIfTrue="1" operator="equal">
      <formula>"Inc/Error"</formula>
    </cfRule>
  </conditionalFormatting>
  <conditionalFormatting sqref="E10:S12">
    <cfRule type="containsText" dxfId="229" priority="13" operator="containsText" text="Ne">
      <formula>NOT(ISERROR(SEARCH("Ne",E10)))</formula>
    </cfRule>
    <cfRule type="containsText" dxfId="228" priority="14" operator="containsText" text="Taip">
      <formula>NOT(ISERROR(SEARCH("Taip",E10)))</formula>
    </cfRule>
  </conditionalFormatting>
  <conditionalFormatting sqref="E13:S13 E17:S17">
    <cfRule type="containsText" dxfId="226" priority="20" operator="containsText" text="Ne">
      <formula>NOT(ISERROR(SEARCH("Ne",E13)))</formula>
    </cfRule>
    <cfRule type="containsText" dxfId="225" priority="21" operator="containsText" text="Taip">
      <formula>NOT(ISERROR(SEARCH("Taip",E13)))</formula>
    </cfRule>
  </conditionalFormatting>
  <conditionalFormatting sqref="E14:S16">
    <cfRule type="containsText" dxfId="224" priority="9" operator="containsText" text="Ne">
      <formula>NOT(ISERROR(SEARCH("Ne",E14)))</formula>
    </cfRule>
    <cfRule type="containsText" dxfId="223" priority="10" operator="containsText" text="Taip">
      <formula>NOT(ISERROR(SEARCH("Taip",E14)))</formula>
    </cfRule>
  </conditionalFormatting>
  <conditionalFormatting sqref="E18:S21">
    <cfRule type="containsText" dxfId="222" priority="1" operator="containsText" text="Ne">
      <formula>NOT(ISERROR(SEARCH("Ne",E18)))</formula>
    </cfRule>
    <cfRule type="containsText" dxfId="221" priority="2" operator="containsText" text="Taip">
      <formula>NOT(ISERROR(SEARCH("Taip",E18)))</formula>
    </cfRule>
  </conditionalFormatting>
  <conditionalFormatting sqref="E22:S27">
    <cfRule type="containsBlanks" dxfId="220" priority="22">
      <formula>LEN(TRIM(E22))=0</formula>
    </cfRule>
  </conditionalFormatting>
  <dataValidations count="1">
    <dataValidation type="list" allowBlank="1" showErrorMessage="1" sqref="E14:S16 E10:S12 E18:S21" xr:uid="{723236DC-7E45-46F1-998A-8FA4F4F362C7}">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A6CBF4D2-71D7-4A06-AEE8-4BC2A3A85841}">
            <xm:f>NOT(ISERROR(SEARCH("-",E13)))</xm:f>
            <xm:f>"-"</xm:f>
            <x14:dxf>
              <fill>
                <patternFill patternType="lightDown">
                  <fgColor rgb="FFFFC000"/>
                  <bgColor auto="1"/>
                </patternFill>
              </fill>
            </x14:dxf>
          </x14:cfRule>
          <xm:sqref>E13:S13 E17:S17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CACA703-A51C-4DBC-90FF-E0407D77BC4E}">
          <x14:formula1>
            <xm:f>'C:\Users\daiva.sakalauskaite\Downloads\[2023 naujausias nuo 11 mėn (1).xlsx]Sheet1'!#REF!</xm:f>
          </x14:formula1>
          <xm:sqref>E13:S13 E17:S17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11F35-81C3-4E4D-8508-7B9DE3248BA3}">
  <sheetPr>
    <tabColor rgb="FF00B050"/>
  </sheetPr>
  <dimension ref="A1:O27"/>
  <sheetViews>
    <sheetView workbookViewId="0">
      <pane xSplit="3" topLeftCell="J1" activePane="topRight" state="frozen"/>
      <selection pane="topRight" activeCell="N7" sqref="N7"/>
    </sheetView>
  </sheetViews>
  <sheetFormatPr defaultRowHeight="18" x14ac:dyDescent="0.5"/>
  <cols>
    <col min="2" max="2" width="23.44140625" customWidth="1"/>
    <col min="3" max="3" width="21" customWidth="1"/>
    <col min="5" max="6" width="18.33203125" customWidth="1"/>
    <col min="7" max="7" width="18.6640625" customWidth="1"/>
    <col min="8" max="9" width="18.109375" customWidth="1"/>
    <col min="10" max="10" width="18" customWidth="1"/>
    <col min="11" max="11" width="18.21875" customWidth="1"/>
    <col min="12" max="12" width="18" customWidth="1"/>
    <col min="13" max="13" width="17.77734375" customWidth="1"/>
    <col min="14" max="14" width="17.44140625" customWidth="1"/>
  </cols>
  <sheetData>
    <row r="1" spans="1:15" x14ac:dyDescent="0.5">
      <c r="A1" s="314" t="s">
        <v>41</v>
      </c>
      <c r="B1" s="315"/>
      <c r="C1" s="320" t="s">
        <v>1</v>
      </c>
      <c r="D1" s="321"/>
      <c r="E1" s="135">
        <v>1</v>
      </c>
      <c r="F1" s="136">
        <v>2</v>
      </c>
      <c r="G1" s="137">
        <v>3</v>
      </c>
      <c r="H1" s="135">
        <v>4</v>
      </c>
      <c r="I1" s="135">
        <v>5</v>
      </c>
      <c r="J1" s="135">
        <v>6</v>
      </c>
      <c r="K1" s="135">
        <v>7</v>
      </c>
      <c r="L1" s="135">
        <v>8</v>
      </c>
      <c r="M1" s="135">
        <v>9</v>
      </c>
      <c r="N1" s="135">
        <v>10</v>
      </c>
    </row>
    <row r="2" spans="1:15" x14ac:dyDescent="0.5">
      <c r="A2" s="316"/>
      <c r="B2" s="317"/>
      <c r="C2" s="322" t="s">
        <v>3</v>
      </c>
      <c r="D2" s="323"/>
      <c r="E2" s="139"/>
      <c r="F2" s="140"/>
      <c r="G2" s="141"/>
      <c r="H2" s="139"/>
      <c r="I2" s="139"/>
      <c r="J2" s="139"/>
      <c r="K2" s="139"/>
      <c r="L2" s="139"/>
      <c r="M2" s="139"/>
      <c r="N2" s="139"/>
    </row>
    <row r="3" spans="1:15" ht="19.2" x14ac:dyDescent="0.5">
      <c r="A3" s="316"/>
      <c r="B3" s="317"/>
      <c r="C3" s="324" t="s">
        <v>42</v>
      </c>
      <c r="D3" s="325"/>
      <c r="E3" s="142" t="s">
        <v>368</v>
      </c>
      <c r="F3" s="143" t="s">
        <v>369</v>
      </c>
      <c r="G3" s="144" t="s">
        <v>370</v>
      </c>
      <c r="H3" s="142" t="s">
        <v>371</v>
      </c>
      <c r="I3" s="142" t="s">
        <v>372</v>
      </c>
      <c r="J3" s="142" t="s">
        <v>373</v>
      </c>
      <c r="K3" s="142" t="s">
        <v>374</v>
      </c>
      <c r="L3" s="142" t="s">
        <v>375</v>
      </c>
      <c r="M3" s="142" t="s">
        <v>376</v>
      </c>
      <c r="N3" s="142" t="s">
        <v>377</v>
      </c>
    </row>
    <row r="4" spans="1:15" x14ac:dyDescent="0.5">
      <c r="A4" s="316"/>
      <c r="B4" s="317"/>
      <c r="C4" s="324" t="s">
        <v>5</v>
      </c>
      <c r="D4" s="325"/>
      <c r="E4" s="145"/>
      <c r="F4" s="146"/>
      <c r="G4" s="147"/>
      <c r="H4" s="145"/>
      <c r="I4" s="145"/>
      <c r="J4" s="145"/>
      <c r="K4" s="145"/>
      <c r="L4" s="145"/>
      <c r="M4" s="145"/>
      <c r="N4" s="145"/>
    </row>
    <row r="5" spans="1:15"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row>
    <row r="6" spans="1:15" x14ac:dyDescent="0.5">
      <c r="A6" s="316"/>
      <c r="B6" s="317"/>
      <c r="C6" s="310" t="s">
        <v>7</v>
      </c>
      <c r="D6" s="311"/>
      <c r="E6" s="149" t="str">
        <f t="shared" ref="E6:M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row>
    <row r="7" spans="1:15"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1</v>
      </c>
      <c r="F7" s="1">
        <f t="shared" si="2"/>
        <v>1</v>
      </c>
      <c r="G7" s="1">
        <f t="shared" si="2"/>
        <v>1</v>
      </c>
      <c r="H7" s="1">
        <f t="shared" si="2"/>
        <v>0.9</v>
      </c>
      <c r="I7" s="1">
        <f t="shared" si="2"/>
        <v>1</v>
      </c>
      <c r="J7" s="1">
        <f t="shared" si="2"/>
        <v>0.9</v>
      </c>
      <c r="K7" s="1">
        <f t="shared" si="2"/>
        <v>1</v>
      </c>
      <c r="L7" s="1">
        <f t="shared" si="2"/>
        <v>1</v>
      </c>
      <c r="M7" s="1">
        <f t="shared" si="2"/>
        <v>0.8</v>
      </c>
      <c r="N7" s="1">
        <f t="shared" ref="N7" si="3">IF(COUNTIF(N10:N21,"-")&gt;0,"Skaičiuojama",IF(OR(N6="TAIP",N5="TAIP"),"0",SUM(IF(N10="Taip",5,0),SUM(IF(N11="Taip",10,0),IF(N12="Taip",5,0),IF(N14="Taip",25,0),IF(N15="Taip",10,0),IF(N18="Taip",10,0),IF(N16="Taip",10,0),IF(N19="Taip",10,0),IF(N20="Taip",5,0),IF(N21="Taip",10,0)))/100))</f>
        <v>0.85</v>
      </c>
      <c r="O7" s="36" t="e">
        <f>IF(#REF!="Skaičiuojama","-",AVERAGE(J7:N7))</f>
        <v>#REF!</v>
      </c>
    </row>
    <row r="8" spans="1:15"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row>
    <row r="9" spans="1:15" ht="40.5" customHeight="1" x14ac:dyDescent="0.5">
      <c r="A9" s="305" t="s">
        <v>13</v>
      </c>
      <c r="B9" s="306"/>
      <c r="C9" s="306"/>
      <c r="D9" s="307"/>
      <c r="E9" s="132"/>
      <c r="F9" s="133"/>
      <c r="G9" s="131"/>
      <c r="H9" s="133"/>
      <c r="I9" s="133"/>
      <c r="J9" s="133"/>
      <c r="K9" s="133"/>
      <c r="L9" s="133"/>
      <c r="M9" s="133"/>
      <c r="N9" s="133"/>
    </row>
    <row r="10" spans="1:15" ht="102.75" customHeight="1"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23</v>
      </c>
    </row>
    <row r="11" spans="1:15" ht="71.25"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row>
    <row r="12" spans="1:15" ht="90.75"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row>
    <row r="13" spans="1:15" ht="31.5" customHeight="1" x14ac:dyDescent="0.5">
      <c r="A13" s="302" t="s">
        <v>24</v>
      </c>
      <c r="B13" s="303"/>
      <c r="C13" s="303"/>
      <c r="D13" s="304"/>
      <c r="E13" s="162"/>
      <c r="F13" s="163"/>
      <c r="G13" s="164"/>
      <c r="H13" s="162"/>
      <c r="I13" s="162"/>
      <c r="J13" s="162"/>
      <c r="K13" s="162"/>
      <c r="L13" s="162"/>
      <c r="M13" s="162"/>
      <c r="N13" s="162"/>
    </row>
    <row r="14" spans="1:15" ht="64.5" customHeight="1"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row>
    <row r="15" spans="1:15" ht="82.5" customHeight="1"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row>
    <row r="16" spans="1:15" ht="81.75" customHeight="1" x14ac:dyDescent="0.5">
      <c r="A16" s="157">
        <v>6</v>
      </c>
      <c r="B16" s="168" t="s">
        <v>51</v>
      </c>
      <c r="C16" s="159" t="s">
        <v>21</v>
      </c>
      <c r="D16" s="157">
        <v>10</v>
      </c>
      <c r="E16" s="48" t="s">
        <v>16</v>
      </c>
      <c r="F16" s="48" t="s">
        <v>16</v>
      </c>
      <c r="G16" s="48" t="s">
        <v>16</v>
      </c>
      <c r="H16" s="48" t="s">
        <v>16</v>
      </c>
      <c r="I16" s="48" t="s">
        <v>16</v>
      </c>
      <c r="J16" s="48" t="s">
        <v>23</v>
      </c>
      <c r="K16" s="48" t="s">
        <v>16</v>
      </c>
      <c r="L16" s="48" t="s">
        <v>16</v>
      </c>
      <c r="M16" s="48" t="s">
        <v>23</v>
      </c>
      <c r="N16" s="48" t="s">
        <v>23</v>
      </c>
    </row>
    <row r="17" spans="1:14" ht="36" customHeight="1" x14ac:dyDescent="0.5">
      <c r="A17" s="291" t="s">
        <v>52</v>
      </c>
      <c r="B17" s="292"/>
      <c r="C17" s="292"/>
      <c r="D17" s="293"/>
      <c r="E17" s="162"/>
      <c r="F17" s="163"/>
      <c r="G17" s="164"/>
      <c r="H17" s="162"/>
      <c r="I17" s="162"/>
      <c r="J17" s="162"/>
      <c r="K17" s="162"/>
      <c r="L17" s="162"/>
      <c r="M17" s="162"/>
      <c r="N17" s="162"/>
    </row>
    <row r="18" spans="1:14" ht="104.25" customHeight="1" x14ac:dyDescent="0.5">
      <c r="A18" s="153">
        <v>7</v>
      </c>
      <c r="B18" s="166" t="s">
        <v>53</v>
      </c>
      <c r="C18" s="155" t="s">
        <v>15</v>
      </c>
      <c r="D18" s="153">
        <v>10</v>
      </c>
      <c r="E18" s="48" t="s">
        <v>16</v>
      </c>
      <c r="F18" s="48" t="s">
        <v>16</v>
      </c>
      <c r="G18" s="48" t="s">
        <v>16</v>
      </c>
      <c r="H18" s="48" t="s">
        <v>23</v>
      </c>
      <c r="I18" s="48" t="s">
        <v>16</v>
      </c>
      <c r="J18" s="48" t="s">
        <v>16</v>
      </c>
      <c r="K18" s="48" t="s">
        <v>16</v>
      </c>
      <c r="L18" s="48" t="s">
        <v>16</v>
      </c>
      <c r="M18" s="48" t="s">
        <v>23</v>
      </c>
      <c r="N18" s="48" t="s">
        <v>16</v>
      </c>
    </row>
    <row r="19" spans="1:14" ht="142.5" customHeight="1" x14ac:dyDescent="0.5">
      <c r="A19" s="174">
        <v>8</v>
      </c>
      <c r="B19" s="168" t="s">
        <v>54</v>
      </c>
      <c r="C19" s="159" t="s">
        <v>15</v>
      </c>
      <c r="D19" s="159">
        <v>10</v>
      </c>
      <c r="E19" s="48" t="s">
        <v>16</v>
      </c>
      <c r="F19" s="48" t="s">
        <v>16</v>
      </c>
      <c r="G19" s="48" t="s">
        <v>16</v>
      </c>
      <c r="H19" s="48" t="s">
        <v>16</v>
      </c>
      <c r="I19" s="48" t="s">
        <v>16</v>
      </c>
      <c r="J19" s="48" t="s">
        <v>16</v>
      </c>
      <c r="K19" s="48" t="s">
        <v>16</v>
      </c>
      <c r="L19" s="48" t="s">
        <v>16</v>
      </c>
      <c r="M19" s="48" t="s">
        <v>16</v>
      </c>
      <c r="N19" s="48" t="s">
        <v>16</v>
      </c>
    </row>
    <row r="20" spans="1:14" ht="107.25" customHeight="1" x14ac:dyDescent="0.5">
      <c r="A20" s="157">
        <v>9</v>
      </c>
      <c r="B20" s="175" t="s">
        <v>55</v>
      </c>
      <c r="C20" s="157" t="s">
        <v>15</v>
      </c>
      <c r="D20" s="159">
        <v>5</v>
      </c>
      <c r="E20" s="48" t="s">
        <v>16</v>
      </c>
      <c r="F20" s="48" t="s">
        <v>16</v>
      </c>
      <c r="G20" s="48" t="s">
        <v>16</v>
      </c>
      <c r="H20" s="48" t="s">
        <v>16</v>
      </c>
      <c r="I20" s="48" t="s">
        <v>16</v>
      </c>
      <c r="J20" s="48" t="s">
        <v>16</v>
      </c>
      <c r="K20" s="48" t="s">
        <v>16</v>
      </c>
      <c r="L20" s="48" t="s">
        <v>16</v>
      </c>
      <c r="M20" s="48" t="s">
        <v>16</v>
      </c>
      <c r="N20" s="48" t="s">
        <v>16</v>
      </c>
    </row>
    <row r="21" spans="1:14" ht="101.25" customHeight="1"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row>
    <row r="22" spans="1:14" ht="19.2" x14ac:dyDescent="0.5">
      <c r="A22" s="294" t="s">
        <v>37</v>
      </c>
      <c r="B22" s="295"/>
      <c r="C22" s="300" t="s">
        <v>13</v>
      </c>
      <c r="D22" s="301"/>
      <c r="E22" s="180"/>
      <c r="F22" s="181"/>
      <c r="G22" s="182"/>
      <c r="H22" s="180"/>
      <c r="I22" s="180"/>
      <c r="J22" s="180"/>
      <c r="K22" s="180"/>
      <c r="L22" s="180"/>
      <c r="M22" s="180"/>
      <c r="N22" s="180"/>
    </row>
    <row r="23" spans="1:14" x14ac:dyDescent="0.5">
      <c r="A23" s="296"/>
      <c r="B23" s="297"/>
      <c r="C23" s="287" t="s">
        <v>39</v>
      </c>
      <c r="D23" s="288"/>
      <c r="E23" s="183"/>
      <c r="F23" s="184"/>
      <c r="G23" s="185"/>
      <c r="H23" s="183"/>
      <c r="I23" s="183"/>
      <c r="J23" s="183"/>
      <c r="K23" s="183"/>
      <c r="L23" s="183"/>
      <c r="M23" s="183"/>
      <c r="N23" s="183"/>
    </row>
    <row r="24" spans="1:14" x14ac:dyDescent="0.5">
      <c r="A24" s="296"/>
      <c r="B24" s="297"/>
      <c r="C24" s="287" t="s">
        <v>30</v>
      </c>
      <c r="D24" s="288"/>
      <c r="E24" s="183"/>
      <c r="F24" s="184"/>
      <c r="G24" s="185"/>
      <c r="H24" s="183"/>
      <c r="I24" s="183"/>
      <c r="J24" s="183"/>
      <c r="K24" s="183"/>
      <c r="L24" s="183"/>
      <c r="M24" s="183"/>
      <c r="N24" s="183"/>
    </row>
    <row r="25" spans="1:14" x14ac:dyDescent="0.5">
      <c r="A25" s="296"/>
      <c r="B25" s="297"/>
      <c r="C25" s="308" t="s">
        <v>40</v>
      </c>
      <c r="D25" s="309"/>
      <c r="E25" s="183"/>
      <c r="F25" s="184"/>
      <c r="G25" s="185"/>
      <c r="H25" s="183"/>
      <c r="I25" s="183"/>
      <c r="J25" s="183"/>
      <c r="K25" s="183"/>
      <c r="L25" s="183"/>
      <c r="M25" s="183"/>
      <c r="N25" s="183"/>
    </row>
    <row r="26" spans="1:14" x14ac:dyDescent="0.5">
      <c r="A26" s="296"/>
      <c r="B26" s="297"/>
      <c r="C26" s="287" t="s">
        <v>57</v>
      </c>
      <c r="D26" s="288"/>
      <c r="E26" s="183"/>
      <c r="F26" s="184"/>
      <c r="G26" s="185"/>
      <c r="H26" s="183"/>
      <c r="I26" s="183"/>
      <c r="J26" s="183"/>
      <c r="K26" s="183"/>
      <c r="L26" s="183"/>
      <c r="M26" s="183"/>
      <c r="N26" s="183"/>
    </row>
    <row r="27" spans="1:14" ht="48" x14ac:dyDescent="0.5">
      <c r="A27" s="298"/>
      <c r="B27" s="299"/>
      <c r="C27" s="289" t="s">
        <v>58</v>
      </c>
      <c r="D27" s="290"/>
      <c r="E27" s="186" t="s">
        <v>130</v>
      </c>
      <c r="F27" s="187" t="s">
        <v>126</v>
      </c>
      <c r="G27" s="188" t="s">
        <v>129</v>
      </c>
      <c r="H27" s="186" t="s">
        <v>378</v>
      </c>
      <c r="I27" s="186" t="s">
        <v>130</v>
      </c>
      <c r="J27" s="186" t="s">
        <v>379</v>
      </c>
      <c r="K27" s="186" t="s">
        <v>130</v>
      </c>
      <c r="L27" s="186" t="s">
        <v>283</v>
      </c>
      <c r="M27" s="186" t="s">
        <v>380</v>
      </c>
      <c r="N27" s="186" t="s">
        <v>381</v>
      </c>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N2 E4:N4">
    <cfRule type="containsBlanks" dxfId="219" priority="24">
      <formula>LEN(TRIM(E2))=0</formula>
    </cfRule>
  </conditionalFormatting>
  <conditionalFormatting sqref="E5:N5">
    <cfRule type="containsText" dxfId="218" priority="23" operator="containsText" text="TAIP">
      <formula>NOT(ISERROR(SEARCH("TAIP",E5)))</formula>
    </cfRule>
  </conditionalFormatting>
  <conditionalFormatting sqref="E7:N7 E9:N9">
    <cfRule type="containsText" dxfId="217" priority="25" operator="containsText" text="100,0%">
      <formula>NOT(ISERROR(SEARCH("100,0%",E7)))</formula>
    </cfRule>
    <cfRule type="cellIs" dxfId="216" priority="26" stopIfTrue="1" operator="equal">
      <formula>"Inc/Error"</formula>
    </cfRule>
  </conditionalFormatting>
  <conditionalFormatting sqref="E10:N12">
    <cfRule type="containsText" dxfId="215" priority="13" operator="containsText" text="Ne">
      <formula>NOT(ISERROR(SEARCH("Ne",E10)))</formula>
    </cfRule>
    <cfRule type="containsText" dxfId="214" priority="14" operator="containsText" text="Taip">
      <formula>NOT(ISERROR(SEARCH("Taip",E10)))</formula>
    </cfRule>
  </conditionalFormatting>
  <conditionalFormatting sqref="E13:N13 E17:N17">
    <cfRule type="containsText" dxfId="212" priority="20" operator="containsText" text="Ne">
      <formula>NOT(ISERROR(SEARCH("Ne",E13)))</formula>
    </cfRule>
    <cfRule type="containsText" dxfId="211" priority="21" operator="containsText" text="Taip">
      <formula>NOT(ISERROR(SEARCH("Taip",E13)))</formula>
    </cfRule>
  </conditionalFormatting>
  <conditionalFormatting sqref="E14:N16">
    <cfRule type="containsText" dxfId="210" priority="9" operator="containsText" text="Ne">
      <formula>NOT(ISERROR(SEARCH("Ne",E14)))</formula>
    </cfRule>
    <cfRule type="containsText" dxfId="209" priority="10" operator="containsText" text="Taip">
      <formula>NOT(ISERROR(SEARCH("Taip",E14)))</formula>
    </cfRule>
  </conditionalFormatting>
  <conditionalFormatting sqref="E18:N21">
    <cfRule type="containsText" dxfId="208" priority="1" operator="containsText" text="Ne">
      <formula>NOT(ISERROR(SEARCH("Ne",E18)))</formula>
    </cfRule>
    <cfRule type="containsText" dxfId="207" priority="2" operator="containsText" text="Taip">
      <formula>NOT(ISERROR(SEARCH("Taip",E18)))</formula>
    </cfRule>
  </conditionalFormatting>
  <conditionalFormatting sqref="E22:N27">
    <cfRule type="containsBlanks" dxfId="206" priority="22">
      <formula>LEN(TRIM(E22))=0</formula>
    </cfRule>
  </conditionalFormatting>
  <dataValidations count="1">
    <dataValidation type="list" allowBlank="1" showErrorMessage="1" sqref="E14:N16 E10:N12 E18:N21" xr:uid="{54EB8521-0445-4065-8F89-97F1CA65DC81}">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BFBEBEB1-F494-4BC0-A0B9-DA7ECC6C32A8}">
            <xm:f>NOT(ISERROR(SEARCH("-",E13)))</xm:f>
            <xm:f>"-"</xm:f>
            <x14:dxf>
              <fill>
                <patternFill patternType="lightDown">
                  <fgColor rgb="FFFFC000"/>
                  <bgColor auto="1"/>
                </patternFill>
              </fill>
            </x14:dxf>
          </x14:cfRule>
          <xm:sqref>E13:N13 E17:N17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09A90A5-BE6A-4867-9662-84BD670BD414}">
          <x14:formula1>
            <xm:f>'C:\Users\daiva.sakalauskaite\Downloads\[2023 naujausias nuo 11 mėn (1).xlsx]Sheet1'!#REF!</xm:f>
          </x14:formula1>
          <xm:sqref>E13:N13 E17:N17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5C35-BB21-4026-8CB1-F494B050786A}">
  <sheetPr>
    <tabColor rgb="FF00B0F0"/>
  </sheetPr>
  <dimension ref="A1:BZ999"/>
  <sheetViews>
    <sheetView workbookViewId="0">
      <pane xSplit="3" topLeftCell="AK1" activePane="topRight" state="frozen"/>
      <selection pane="topRight" activeCell="AO11" sqref="AO11"/>
    </sheetView>
  </sheetViews>
  <sheetFormatPr defaultRowHeight="18" x14ac:dyDescent="0.5"/>
  <cols>
    <col min="2" max="2" width="30.33203125" customWidth="1"/>
    <col min="3" max="3" width="17.44140625" customWidth="1"/>
    <col min="5" max="5" width="17.77734375" customWidth="1"/>
    <col min="6" max="6" width="18.21875" customWidth="1"/>
    <col min="7" max="7" width="18.109375" customWidth="1"/>
    <col min="8" max="8" width="18.44140625" customWidth="1"/>
    <col min="9" max="9" width="17.77734375" customWidth="1"/>
    <col min="10" max="10" width="17.88671875" customWidth="1"/>
    <col min="11" max="11" width="18.21875" customWidth="1"/>
    <col min="12" max="12" width="18.33203125" customWidth="1"/>
    <col min="13" max="13" width="18.21875" customWidth="1"/>
    <col min="14" max="14" width="18" customWidth="1"/>
    <col min="15" max="15" width="17.6640625" customWidth="1"/>
    <col min="16" max="16" width="18.44140625" customWidth="1"/>
    <col min="17" max="18" width="18.21875" customWidth="1"/>
    <col min="19" max="19" width="19.21875" customWidth="1"/>
    <col min="20" max="20" width="21.44140625" customWidth="1"/>
    <col min="21" max="22" width="18.21875" customWidth="1"/>
    <col min="23" max="23" width="18.88671875" customWidth="1"/>
    <col min="24" max="24" width="18" customWidth="1"/>
    <col min="25" max="25" width="18.44140625" customWidth="1"/>
    <col min="26" max="26" width="18.77734375" customWidth="1"/>
    <col min="27" max="27" width="17.88671875" customWidth="1"/>
    <col min="28" max="28" width="18" customWidth="1"/>
    <col min="29" max="29" width="17.88671875" customWidth="1"/>
    <col min="30" max="30" width="18.44140625" customWidth="1"/>
    <col min="31" max="31" width="18.21875" customWidth="1"/>
    <col min="32" max="32" width="18.44140625" customWidth="1"/>
    <col min="33" max="33" width="17.88671875" customWidth="1"/>
    <col min="34" max="34" width="17.6640625" customWidth="1"/>
    <col min="35" max="35" width="17.88671875" customWidth="1"/>
    <col min="36" max="36" width="18.6640625" customWidth="1"/>
    <col min="37" max="37" width="21.109375" customWidth="1"/>
    <col min="38" max="38" width="18.21875" customWidth="1"/>
    <col min="39" max="39" width="19.21875" customWidth="1"/>
  </cols>
  <sheetData>
    <row r="1" spans="1:78" ht="17.25" customHeight="1" x14ac:dyDescent="0.5">
      <c r="A1" s="275" t="s">
        <v>0</v>
      </c>
      <c r="B1" s="276"/>
      <c r="C1" s="281" t="s">
        <v>1</v>
      </c>
      <c r="D1" s="282"/>
      <c r="E1" s="2">
        <v>1</v>
      </c>
      <c r="F1" s="3">
        <v>2</v>
      </c>
      <c r="G1" s="3">
        <v>3</v>
      </c>
      <c r="H1" s="3">
        <v>4</v>
      </c>
      <c r="I1" s="3">
        <v>5</v>
      </c>
      <c r="J1" s="3">
        <v>6</v>
      </c>
      <c r="K1" s="3">
        <v>7</v>
      </c>
      <c r="L1" s="3">
        <v>8</v>
      </c>
      <c r="M1" s="3">
        <v>9</v>
      </c>
      <c r="N1" s="4">
        <v>10</v>
      </c>
      <c r="O1" s="4">
        <v>11</v>
      </c>
      <c r="P1" s="4">
        <v>12</v>
      </c>
      <c r="Q1" s="4">
        <v>13</v>
      </c>
      <c r="R1" s="4">
        <v>14</v>
      </c>
      <c r="S1" s="4">
        <v>15</v>
      </c>
      <c r="T1" s="4">
        <v>16</v>
      </c>
      <c r="U1" s="4">
        <v>17</v>
      </c>
      <c r="V1" s="4">
        <v>18</v>
      </c>
      <c r="W1" s="5" t="s">
        <v>338</v>
      </c>
      <c r="X1" s="5">
        <v>20</v>
      </c>
      <c r="Y1" s="4" t="s">
        <v>206</v>
      </c>
      <c r="Z1" s="5" t="s">
        <v>207</v>
      </c>
      <c r="AA1" s="5" t="s">
        <v>208</v>
      </c>
      <c r="AB1" s="5" t="s">
        <v>209</v>
      </c>
      <c r="AC1" s="5" t="s">
        <v>210</v>
      </c>
      <c r="AD1" s="5" t="s">
        <v>211</v>
      </c>
      <c r="AE1" s="5" t="s">
        <v>212</v>
      </c>
      <c r="AF1" s="5" t="s">
        <v>213</v>
      </c>
      <c r="AG1" s="5" t="s">
        <v>214</v>
      </c>
      <c r="AH1" s="5" t="s">
        <v>215</v>
      </c>
      <c r="AI1" s="5" t="s">
        <v>216</v>
      </c>
      <c r="AJ1" s="5" t="s">
        <v>217</v>
      </c>
      <c r="AK1" s="5" t="s">
        <v>218</v>
      </c>
      <c r="AL1" s="5" t="s">
        <v>219</v>
      </c>
      <c r="AM1" s="5" t="s">
        <v>220</v>
      </c>
      <c r="AN1" s="6" t="s">
        <v>2</v>
      </c>
      <c r="AO1" s="7"/>
      <c r="AP1" s="8"/>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ht="17.25" customHeight="1" x14ac:dyDescent="0.5">
      <c r="A2" s="277"/>
      <c r="B2" s="278"/>
      <c r="C2" s="283" t="s">
        <v>3</v>
      </c>
      <c r="D2" s="284"/>
      <c r="E2" s="10"/>
      <c r="F2" s="11"/>
      <c r="G2" s="11"/>
      <c r="H2" s="11"/>
      <c r="I2" s="11"/>
      <c r="J2" s="11"/>
      <c r="K2" s="11"/>
      <c r="L2" s="11"/>
      <c r="M2" s="11"/>
      <c r="N2" s="11"/>
      <c r="O2" s="11"/>
      <c r="P2" s="11"/>
      <c r="Q2" s="11"/>
      <c r="R2" s="11"/>
      <c r="S2" s="10"/>
      <c r="T2" s="10"/>
      <c r="U2" s="10"/>
      <c r="V2" s="10"/>
      <c r="W2" s="10"/>
      <c r="X2" s="10"/>
      <c r="Y2" s="10"/>
      <c r="Z2" s="10"/>
      <c r="AA2" s="10"/>
      <c r="AB2" s="10"/>
      <c r="AC2" s="10"/>
      <c r="AD2" s="10"/>
      <c r="AE2" s="10"/>
      <c r="AF2" s="10"/>
      <c r="AG2" s="10"/>
      <c r="AH2" s="10"/>
      <c r="AI2" s="10"/>
      <c r="AJ2" s="10"/>
      <c r="AK2" s="10"/>
      <c r="AL2" s="10"/>
      <c r="AM2" s="10"/>
      <c r="AN2" s="12"/>
      <c r="AO2" s="7"/>
      <c r="AP2" s="8"/>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78" ht="17.25" customHeight="1" x14ac:dyDescent="0.5">
      <c r="A3" s="277"/>
      <c r="B3" s="278"/>
      <c r="C3" s="285" t="s">
        <v>4</v>
      </c>
      <c r="D3" s="286"/>
      <c r="E3" s="189">
        <v>37068394172</v>
      </c>
      <c r="F3" s="13">
        <v>37067030181</v>
      </c>
      <c r="G3" s="13">
        <v>37063335573</v>
      </c>
      <c r="H3" s="200">
        <v>37067611812</v>
      </c>
      <c r="I3" s="13">
        <v>37069865369</v>
      </c>
      <c r="J3" s="13">
        <v>37061837688</v>
      </c>
      <c r="K3" s="13">
        <v>37067565418</v>
      </c>
      <c r="L3" s="13">
        <v>37060661049</v>
      </c>
      <c r="M3" s="13">
        <v>37061008800</v>
      </c>
      <c r="N3" s="13">
        <v>37067004626</v>
      </c>
      <c r="O3" s="13">
        <v>37068415077</v>
      </c>
      <c r="P3" s="13">
        <v>37062295315</v>
      </c>
      <c r="Q3" s="200">
        <v>37067138085</v>
      </c>
      <c r="R3" s="13">
        <v>37068601233</v>
      </c>
      <c r="S3" s="14">
        <v>37065572655</v>
      </c>
      <c r="T3" s="215">
        <v>37061855209</v>
      </c>
      <c r="U3" s="216">
        <v>37061220344</v>
      </c>
      <c r="V3" s="14">
        <v>37065999011</v>
      </c>
      <c r="W3" s="14">
        <v>37065260192</v>
      </c>
      <c r="X3" s="14">
        <v>37065260192</v>
      </c>
      <c r="Y3" s="14">
        <v>37067019530</v>
      </c>
      <c r="Z3" s="14">
        <v>37063837859</v>
      </c>
      <c r="AA3" s="216">
        <v>37067912522</v>
      </c>
      <c r="AB3" s="14">
        <v>37060075651</v>
      </c>
      <c r="AC3" s="201">
        <v>37068775116</v>
      </c>
      <c r="AD3" s="14">
        <v>37060358341</v>
      </c>
      <c r="AE3" s="201">
        <v>37061137500</v>
      </c>
      <c r="AF3" s="14">
        <v>37067217224</v>
      </c>
      <c r="AG3" s="14">
        <v>37060885284</v>
      </c>
      <c r="AH3" s="14">
        <v>37069987974</v>
      </c>
      <c r="AI3" s="219">
        <v>37065455410</v>
      </c>
      <c r="AJ3" s="219">
        <v>37061844145</v>
      </c>
      <c r="AK3" s="192" t="s">
        <v>382</v>
      </c>
      <c r="AL3" s="220">
        <v>37060204861</v>
      </c>
      <c r="AM3" s="219">
        <v>37064012661</v>
      </c>
      <c r="AN3" s="16"/>
      <c r="AO3" s="7"/>
      <c r="AP3" s="8"/>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row>
    <row r="4" spans="1:78" ht="17.25" customHeight="1" x14ac:dyDescent="0.5">
      <c r="A4" s="277"/>
      <c r="B4" s="278"/>
      <c r="C4" s="285" t="s">
        <v>5</v>
      </c>
      <c r="D4" s="286"/>
      <c r="E4" s="11" t="s">
        <v>85</v>
      </c>
      <c r="F4" s="13" t="s">
        <v>84</v>
      </c>
      <c r="G4" s="13" t="s">
        <v>231</v>
      </c>
      <c r="H4" s="214" t="s">
        <v>347</v>
      </c>
      <c r="I4" s="17" t="s">
        <v>232</v>
      </c>
      <c r="J4" s="13" t="s">
        <v>81</v>
      </c>
      <c r="K4" s="18" t="s">
        <v>234</v>
      </c>
      <c r="L4" s="14" t="s">
        <v>232</v>
      </c>
      <c r="M4" s="14" t="s">
        <v>344</v>
      </c>
      <c r="N4" s="14" t="s">
        <v>347</v>
      </c>
      <c r="O4" s="14" t="s">
        <v>229</v>
      </c>
      <c r="P4" s="13" t="s">
        <v>230</v>
      </c>
      <c r="Q4" s="217" t="s">
        <v>345</v>
      </c>
      <c r="R4" s="13" t="s">
        <v>82</v>
      </c>
      <c r="S4" s="17" t="s">
        <v>343</v>
      </c>
      <c r="T4" s="14" t="s">
        <v>81</v>
      </c>
      <c r="U4" s="20" t="s">
        <v>231</v>
      </c>
      <c r="V4" s="14" t="s">
        <v>344</v>
      </c>
      <c r="W4" s="14" t="s">
        <v>347</v>
      </c>
      <c r="X4" s="17" t="s">
        <v>344</v>
      </c>
      <c r="Y4" s="17" t="s">
        <v>347</v>
      </c>
      <c r="Z4" s="17" t="s">
        <v>230</v>
      </c>
      <c r="AA4" s="17" t="s">
        <v>345</v>
      </c>
      <c r="AB4" s="17" t="s">
        <v>82</v>
      </c>
      <c r="AC4" s="17" t="s">
        <v>344</v>
      </c>
      <c r="AD4" s="17" t="s">
        <v>229</v>
      </c>
      <c r="AE4" s="17" t="s">
        <v>347</v>
      </c>
      <c r="AF4" s="17" t="s">
        <v>228</v>
      </c>
      <c r="AG4" s="17" t="s">
        <v>82</v>
      </c>
      <c r="AH4" s="17" t="s">
        <v>383</v>
      </c>
      <c r="AI4" s="17" t="s">
        <v>89</v>
      </c>
      <c r="AJ4" s="17" t="s">
        <v>231</v>
      </c>
      <c r="AK4" s="17" t="s">
        <v>344</v>
      </c>
      <c r="AL4" s="17" t="s">
        <v>347</v>
      </c>
      <c r="AM4" s="17" t="s">
        <v>232</v>
      </c>
      <c r="AN4" s="16"/>
      <c r="AO4" s="21"/>
      <c r="AP4" s="22"/>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row>
    <row r="5" spans="1:78" ht="17.25" customHeight="1" x14ac:dyDescent="0.5">
      <c r="A5" s="277"/>
      <c r="B5" s="278"/>
      <c r="C5" s="263" t="s">
        <v>6</v>
      </c>
      <c r="D5" s="264"/>
      <c r="E5" s="23" t="str">
        <f>IF(E6="TAIP","-",IF(COUNTIF(E14:E23,"Ne")&gt;=2,"TAIP","-"))</f>
        <v>-</v>
      </c>
      <c r="F5" s="24" t="str">
        <f>IF(F6="TAIP","-",IF(COUNTIF(F14:F23,"Ne")&gt;=2,"TAIP","-"))</f>
        <v>-</v>
      </c>
      <c r="G5" s="24" t="str">
        <f>IF(G6="TAIP","-",IF(COUNTIF(G14:G23,"Ne")&gt;=2,"TAIP","-"))</f>
        <v>-</v>
      </c>
      <c r="H5" s="24"/>
      <c r="I5" s="24" t="str">
        <f t="shared" ref="I5:AM5" si="0">IF(I6="TAIP","-",IF(COUNTIF(I14:I23,"Ne")&gt;=2,"TAIP","-"))</f>
        <v>-</v>
      </c>
      <c r="J5" s="24" t="str">
        <f t="shared" si="0"/>
        <v>-</v>
      </c>
      <c r="K5" s="24" t="str">
        <f t="shared" si="0"/>
        <v>-</v>
      </c>
      <c r="L5" s="24" t="str">
        <f t="shared" si="0"/>
        <v>-</v>
      </c>
      <c r="M5" s="24" t="str">
        <f t="shared" si="0"/>
        <v>-</v>
      </c>
      <c r="N5" s="24" t="str">
        <f t="shared" si="0"/>
        <v>TAIP</v>
      </c>
      <c r="O5" s="24" t="str">
        <f t="shared" si="0"/>
        <v>-</v>
      </c>
      <c r="P5" s="24" t="str">
        <f t="shared" si="0"/>
        <v>-</v>
      </c>
      <c r="Q5" s="218" t="str">
        <f t="shared" si="0"/>
        <v>TAIP</v>
      </c>
      <c r="R5" s="24" t="str">
        <f t="shared" si="0"/>
        <v>-</v>
      </c>
      <c r="S5" s="24" t="str">
        <f t="shared" si="0"/>
        <v>-</v>
      </c>
      <c r="T5" s="24" t="str">
        <f t="shared" si="0"/>
        <v>-</v>
      </c>
      <c r="U5" s="24" t="str">
        <f t="shared" si="0"/>
        <v>-</v>
      </c>
      <c r="V5" s="24" t="str">
        <f t="shared" si="0"/>
        <v>-</v>
      </c>
      <c r="W5" s="24" t="str">
        <f t="shared" si="0"/>
        <v>-</v>
      </c>
      <c r="X5" s="24" t="str">
        <f t="shared" si="0"/>
        <v>-</v>
      </c>
      <c r="Y5" s="24" t="str">
        <f t="shared" si="0"/>
        <v>-</v>
      </c>
      <c r="Z5" s="24" t="str">
        <f t="shared" si="0"/>
        <v>-</v>
      </c>
      <c r="AA5" s="24" t="str">
        <f t="shared" si="0"/>
        <v>-</v>
      </c>
      <c r="AB5" s="24" t="str">
        <f t="shared" si="0"/>
        <v>-</v>
      </c>
      <c r="AC5" s="24" t="str">
        <f t="shared" si="0"/>
        <v>-</v>
      </c>
      <c r="AD5" s="24" t="str">
        <f t="shared" si="0"/>
        <v>-</v>
      </c>
      <c r="AE5" s="24" t="str">
        <f t="shared" si="0"/>
        <v>TAIP</v>
      </c>
      <c r="AF5" s="24" t="str">
        <f t="shared" si="0"/>
        <v>-</v>
      </c>
      <c r="AG5" s="24" t="str">
        <f t="shared" si="0"/>
        <v>-</v>
      </c>
      <c r="AH5" s="24" t="str">
        <f t="shared" si="0"/>
        <v>-</v>
      </c>
      <c r="AI5" s="24" t="str">
        <f t="shared" si="0"/>
        <v>-</v>
      </c>
      <c r="AJ5" s="24" t="str">
        <f t="shared" si="0"/>
        <v>-</v>
      </c>
      <c r="AK5" s="24" t="str">
        <f t="shared" si="0"/>
        <v>-</v>
      </c>
      <c r="AL5" s="24" t="str">
        <f t="shared" si="0"/>
        <v>TAIP</v>
      </c>
      <c r="AM5" s="24" t="str">
        <f t="shared" si="0"/>
        <v>-</v>
      </c>
      <c r="AN5" s="26">
        <f>COUNTIF(E5:AM5,"TAIP")</f>
        <v>4</v>
      </c>
      <c r="AO5" s="261" t="s">
        <v>6</v>
      </c>
      <c r="AP5" s="262"/>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row>
    <row r="6" spans="1:78" ht="17.25" customHeight="1" x14ac:dyDescent="0.5">
      <c r="A6" s="277"/>
      <c r="B6" s="278"/>
      <c r="C6" s="263" t="s">
        <v>7</v>
      </c>
      <c r="D6" s="264"/>
      <c r="E6" s="27" t="str">
        <f t="shared" ref="E6:AM6" si="1">IF((OR(E19="Ne",E26="Ne",E27="Ne")),"TAIP","-")</f>
        <v>-</v>
      </c>
      <c r="F6" s="28" t="str">
        <f t="shared" si="1"/>
        <v>-</v>
      </c>
      <c r="G6" s="28" t="str">
        <f t="shared" si="1"/>
        <v>-</v>
      </c>
      <c r="H6" s="28" t="str">
        <f t="shared" si="1"/>
        <v>-</v>
      </c>
      <c r="I6" s="28" t="str">
        <f t="shared" si="1"/>
        <v>-</v>
      </c>
      <c r="J6" s="28" t="str">
        <f t="shared" si="1"/>
        <v>-</v>
      </c>
      <c r="K6" s="28" t="str">
        <f t="shared" si="1"/>
        <v>-</v>
      </c>
      <c r="L6" s="28" t="str">
        <f t="shared" si="1"/>
        <v>-</v>
      </c>
      <c r="M6" s="28" t="str">
        <f t="shared" si="1"/>
        <v>-</v>
      </c>
      <c r="N6" s="28" t="str">
        <f t="shared" si="1"/>
        <v>-</v>
      </c>
      <c r="O6" s="28" t="str">
        <f t="shared" si="1"/>
        <v>-</v>
      </c>
      <c r="P6" s="28" t="str">
        <f t="shared" si="1"/>
        <v>-</v>
      </c>
      <c r="Q6" s="28" t="str">
        <f t="shared" si="1"/>
        <v>-</v>
      </c>
      <c r="R6" s="28" t="str">
        <f t="shared" si="1"/>
        <v>-</v>
      </c>
      <c r="S6" s="28" t="str">
        <f t="shared" si="1"/>
        <v>-</v>
      </c>
      <c r="T6" s="28" t="str">
        <f t="shared" si="1"/>
        <v>-</v>
      </c>
      <c r="U6" s="28" t="str">
        <f t="shared" si="1"/>
        <v>-</v>
      </c>
      <c r="V6" s="28" t="str">
        <f t="shared" si="1"/>
        <v>-</v>
      </c>
      <c r="W6" s="28" t="str">
        <f t="shared" si="1"/>
        <v>-</v>
      </c>
      <c r="X6" s="28" t="str">
        <f t="shared" si="1"/>
        <v>-</v>
      </c>
      <c r="Y6" s="28" t="str">
        <f t="shared" si="1"/>
        <v>-</v>
      </c>
      <c r="Z6" s="28" t="str">
        <f t="shared" si="1"/>
        <v>-</v>
      </c>
      <c r="AA6" s="28" t="str">
        <f t="shared" si="1"/>
        <v>TAIP</v>
      </c>
      <c r="AB6" s="28" t="str">
        <f t="shared" si="1"/>
        <v>-</v>
      </c>
      <c r="AC6" s="28" t="str">
        <f t="shared" si="1"/>
        <v>-</v>
      </c>
      <c r="AD6" s="28" t="str">
        <f t="shared" si="1"/>
        <v>-</v>
      </c>
      <c r="AE6" s="28" t="str">
        <f t="shared" si="1"/>
        <v>-</v>
      </c>
      <c r="AF6" s="28" t="str">
        <f t="shared" si="1"/>
        <v>-</v>
      </c>
      <c r="AG6" s="28" t="str">
        <f t="shared" si="1"/>
        <v>-</v>
      </c>
      <c r="AH6" s="28" t="str">
        <f t="shared" si="1"/>
        <v>-</v>
      </c>
      <c r="AI6" s="28" t="str">
        <f t="shared" si="1"/>
        <v>-</v>
      </c>
      <c r="AJ6" s="28" t="str">
        <f t="shared" si="1"/>
        <v>-</v>
      </c>
      <c r="AK6" s="28" t="str">
        <f t="shared" si="1"/>
        <v>-</v>
      </c>
      <c r="AL6" s="28" t="str">
        <f t="shared" si="1"/>
        <v>-</v>
      </c>
      <c r="AM6" s="28" t="str">
        <f t="shared" si="1"/>
        <v>-</v>
      </c>
      <c r="AN6" s="30">
        <f>COUNTIF(E6:AM6,"TAIP")</f>
        <v>1</v>
      </c>
      <c r="AO6" s="261" t="s">
        <v>7</v>
      </c>
      <c r="AP6" s="262"/>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row>
    <row r="7" spans="1:78" ht="17.25" customHeight="1" x14ac:dyDescent="0.5">
      <c r="A7" s="277"/>
      <c r="B7" s="278"/>
      <c r="C7" s="118" t="s">
        <v>8</v>
      </c>
      <c r="D7" s="119"/>
      <c r="E7" s="32" t="str">
        <f t="shared" ref="E7:AN7" si="2">IF(OR(E6="TAIP",E5="TAIP"),"TAIP",IF(E8="Skaičiuojama","-",IF(E8&lt;80%,"TAIP","NE")))</f>
        <v>NE</v>
      </c>
      <c r="F7" s="32" t="str">
        <f t="shared" si="2"/>
        <v>NE</v>
      </c>
      <c r="G7" s="32" t="str">
        <f t="shared" si="2"/>
        <v>NE</v>
      </c>
      <c r="H7" s="32" t="str">
        <f t="shared" si="2"/>
        <v>NE</v>
      </c>
      <c r="I7" s="32" t="str">
        <f t="shared" si="2"/>
        <v>NE</v>
      </c>
      <c r="J7" s="32" t="str">
        <f t="shared" si="2"/>
        <v>NE</v>
      </c>
      <c r="K7" s="32" t="str">
        <f t="shared" si="2"/>
        <v>NE</v>
      </c>
      <c r="L7" s="32" t="str">
        <f t="shared" si="2"/>
        <v>NE</v>
      </c>
      <c r="M7" s="32" t="str">
        <f t="shared" si="2"/>
        <v>NE</v>
      </c>
      <c r="N7" s="32" t="str">
        <f t="shared" si="2"/>
        <v>TAIP</v>
      </c>
      <c r="O7" s="32" t="str">
        <f t="shared" si="2"/>
        <v>NE</v>
      </c>
      <c r="P7" s="32" t="str">
        <f t="shared" si="2"/>
        <v>NE</v>
      </c>
      <c r="Q7" s="32" t="str">
        <f t="shared" si="2"/>
        <v>TAIP</v>
      </c>
      <c r="R7" s="32" t="str">
        <f t="shared" si="2"/>
        <v>NE</v>
      </c>
      <c r="S7" s="32" t="str">
        <f t="shared" si="2"/>
        <v>NE</v>
      </c>
      <c r="T7" s="32" t="str">
        <f t="shared" si="2"/>
        <v>NE</v>
      </c>
      <c r="U7" s="32" t="str">
        <f t="shared" si="2"/>
        <v>NE</v>
      </c>
      <c r="V7" s="32" t="str">
        <f t="shared" si="2"/>
        <v>NE</v>
      </c>
      <c r="W7" s="32" t="str">
        <f t="shared" si="2"/>
        <v>NE</v>
      </c>
      <c r="X7" s="32" t="str">
        <f t="shared" si="2"/>
        <v>NE</v>
      </c>
      <c r="Y7" s="32" t="str">
        <f t="shared" si="2"/>
        <v>NE</v>
      </c>
      <c r="Z7" s="32" t="str">
        <f t="shared" si="2"/>
        <v>NE</v>
      </c>
      <c r="AA7" s="32" t="str">
        <f t="shared" si="2"/>
        <v>TAIP</v>
      </c>
      <c r="AB7" s="32" t="str">
        <f t="shared" si="2"/>
        <v>NE</v>
      </c>
      <c r="AC7" s="32" t="str">
        <f t="shared" si="2"/>
        <v>NE</v>
      </c>
      <c r="AD7" s="32" t="str">
        <f t="shared" si="2"/>
        <v>NE</v>
      </c>
      <c r="AE7" s="32" t="str">
        <f t="shared" si="2"/>
        <v>TAIP</v>
      </c>
      <c r="AF7" s="32" t="str">
        <f t="shared" si="2"/>
        <v>NE</v>
      </c>
      <c r="AG7" s="32" t="str">
        <f t="shared" si="2"/>
        <v>NE</v>
      </c>
      <c r="AH7" s="32" t="str">
        <f t="shared" si="2"/>
        <v>NE</v>
      </c>
      <c r="AI7" s="32" t="str">
        <f t="shared" si="2"/>
        <v>NE</v>
      </c>
      <c r="AJ7" s="32" t="str">
        <f t="shared" si="2"/>
        <v>NE</v>
      </c>
      <c r="AK7" s="32" t="str">
        <f t="shared" si="2"/>
        <v>NE</v>
      </c>
      <c r="AL7" s="32" t="str">
        <f t="shared" si="2"/>
        <v>TAIP</v>
      </c>
      <c r="AM7" s="32" t="str">
        <f t="shared" si="2"/>
        <v>NE</v>
      </c>
      <c r="AN7" s="32" t="e">
        <f t="shared" si="2"/>
        <v>#REF!</v>
      </c>
      <c r="AO7" s="34" t="s">
        <v>8</v>
      </c>
      <c r="AP7" s="31"/>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row>
    <row r="8" spans="1:78" ht="21" x14ac:dyDescent="0.5">
      <c r="A8" s="279"/>
      <c r="B8" s="280"/>
      <c r="C8" s="265" t="s">
        <v>9</v>
      </c>
      <c r="D8" s="266"/>
      <c r="E8" s="35">
        <f t="shared" ref="E8:AM8" si="3">IF(COUNTIF(E11:E27,"-")&gt;0,"Skaičiuojama",IF(OR(E6="TAIP",E5="TAIP"),"0",SUM(IF(E11="Taip",2.5,0),IF(E12="Taip",7.5,0),IF(E13="Taip",5,0),IF(E14="Taip",5,0),IF(E15="Taip",5,0),IF(E17="Taip",5,0),IF(E18="Taip",5,0),IF(E19="Taip",10,0),IF(E20="Taip",5,0),IF(E22="Taip",5,0),IF(E23="Taip",15,0),IF(E24="Taip",5,0),IF(E26="Taip",12.5,0),IF(E27="Taip",12.5,0)))/100)</f>
        <v>0.95</v>
      </c>
      <c r="F8" s="35">
        <f t="shared" si="3"/>
        <v>0.95</v>
      </c>
      <c r="G8" s="35">
        <f t="shared" si="3"/>
        <v>1</v>
      </c>
      <c r="H8" s="35">
        <f t="shared" si="3"/>
        <v>0.8</v>
      </c>
      <c r="I8" s="35">
        <f t="shared" si="3"/>
        <v>1</v>
      </c>
      <c r="J8" s="35">
        <f t="shared" si="3"/>
        <v>0.95</v>
      </c>
      <c r="K8" s="35">
        <f t="shared" si="3"/>
        <v>0.95</v>
      </c>
      <c r="L8" s="35">
        <f t="shared" si="3"/>
        <v>1</v>
      </c>
      <c r="M8" s="35">
        <f t="shared" si="3"/>
        <v>1</v>
      </c>
      <c r="N8" s="35">
        <f t="shared" si="3"/>
        <v>0</v>
      </c>
      <c r="O8" s="35">
        <f t="shared" si="3"/>
        <v>0.875</v>
      </c>
      <c r="P8" s="35">
        <f t="shared" si="3"/>
        <v>0.8</v>
      </c>
      <c r="Q8" s="35">
        <f t="shared" si="3"/>
        <v>0</v>
      </c>
      <c r="R8" s="35">
        <f t="shared" si="3"/>
        <v>0.95</v>
      </c>
      <c r="S8" s="35">
        <f t="shared" si="3"/>
        <v>0.95</v>
      </c>
      <c r="T8" s="35">
        <f t="shared" si="3"/>
        <v>1</v>
      </c>
      <c r="U8" s="35">
        <f t="shared" si="3"/>
        <v>1</v>
      </c>
      <c r="V8" s="35">
        <f t="shared" si="3"/>
        <v>0.95</v>
      </c>
      <c r="W8" s="35">
        <f t="shared" si="3"/>
        <v>1</v>
      </c>
      <c r="X8" s="35">
        <f t="shared" si="3"/>
        <v>0.95</v>
      </c>
      <c r="Y8" s="35">
        <f t="shared" si="3"/>
        <v>0.92500000000000004</v>
      </c>
      <c r="Z8" s="35">
        <f t="shared" si="3"/>
        <v>0.95</v>
      </c>
      <c r="AA8" s="35">
        <f t="shared" si="3"/>
        <v>0</v>
      </c>
      <c r="AB8" s="35">
        <f t="shared" si="3"/>
        <v>0.95</v>
      </c>
      <c r="AC8" s="35">
        <f t="shared" si="3"/>
        <v>0.95</v>
      </c>
      <c r="AD8" s="35">
        <f t="shared" si="3"/>
        <v>1</v>
      </c>
      <c r="AE8" s="35">
        <f t="shared" si="3"/>
        <v>0</v>
      </c>
      <c r="AF8" s="35">
        <f t="shared" si="3"/>
        <v>0.85</v>
      </c>
      <c r="AG8" s="35">
        <f t="shared" si="3"/>
        <v>0.95</v>
      </c>
      <c r="AH8" s="35">
        <f t="shared" si="3"/>
        <v>0.97499999999999998</v>
      </c>
      <c r="AI8" s="35">
        <f t="shared" si="3"/>
        <v>0.95</v>
      </c>
      <c r="AJ8" s="35">
        <f t="shared" si="3"/>
        <v>0.85</v>
      </c>
      <c r="AK8" s="35">
        <f t="shared" si="3"/>
        <v>1</v>
      </c>
      <c r="AL8" s="35">
        <f t="shared" si="3"/>
        <v>0</v>
      </c>
      <c r="AM8" s="35">
        <f t="shared" si="3"/>
        <v>0.85</v>
      </c>
      <c r="AN8" s="36" t="e">
        <f>IF(#REF!="Skaičiuojama","-",AVERAGE(E8:AM8))</f>
        <v>#REF!</v>
      </c>
      <c r="AO8" s="267" t="s">
        <v>9</v>
      </c>
      <c r="AP8" s="268"/>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row>
    <row r="9" spans="1:78" ht="41.25" customHeight="1" x14ac:dyDescent="0.5">
      <c r="A9" s="40"/>
      <c r="B9" s="41" t="s">
        <v>10</v>
      </c>
      <c r="C9" s="42" t="s">
        <v>11</v>
      </c>
      <c r="D9" s="43" t="s">
        <v>12</v>
      </c>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30"/>
      <c r="AO9" s="38">
        <v>5</v>
      </c>
      <c r="AP9" s="3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row>
    <row r="10" spans="1:78" ht="23.25" customHeight="1" x14ac:dyDescent="0.5">
      <c r="A10" s="37"/>
      <c r="B10" s="269" t="s">
        <v>13</v>
      </c>
      <c r="C10" s="270"/>
      <c r="D10" s="271"/>
      <c r="E10" s="272"/>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123" t="s">
        <v>384</v>
      </c>
      <c r="AO10" s="38"/>
      <c r="AP10" s="3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row>
    <row r="11" spans="1:78" ht="66" customHeight="1" x14ac:dyDescent="0.5">
      <c r="A11" s="44">
        <v>1</v>
      </c>
      <c r="B11" s="45" t="s">
        <v>14</v>
      </c>
      <c r="C11" s="46" t="s">
        <v>15</v>
      </c>
      <c r="D11" s="47">
        <v>2.5</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48" t="s">
        <v>16</v>
      </c>
      <c r="Y11" s="48" t="s">
        <v>16</v>
      </c>
      <c r="Z11" s="48" t="s">
        <v>16</v>
      </c>
      <c r="AA11" s="48" t="s">
        <v>16</v>
      </c>
      <c r="AB11" s="48" t="s">
        <v>16</v>
      </c>
      <c r="AC11" s="48" t="s">
        <v>16</v>
      </c>
      <c r="AD11" s="48" t="s">
        <v>16</v>
      </c>
      <c r="AE11" s="48" t="s">
        <v>16</v>
      </c>
      <c r="AF11" s="48" t="s">
        <v>16</v>
      </c>
      <c r="AG11" s="48" t="s">
        <v>16</v>
      </c>
      <c r="AH11" s="48" t="s">
        <v>23</v>
      </c>
      <c r="AI11" s="48" t="s">
        <v>16</v>
      </c>
      <c r="AJ11" s="48" t="s">
        <v>23</v>
      </c>
      <c r="AK11" s="48" t="s">
        <v>16</v>
      </c>
      <c r="AL11" s="48" t="s">
        <v>16</v>
      </c>
      <c r="AM11" s="48" t="s">
        <v>16</v>
      </c>
      <c r="AN11" s="49" t="s">
        <v>385</v>
      </c>
      <c r="AO11" s="213" t="s">
        <v>386</v>
      </c>
      <c r="AP11" s="3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row>
    <row r="12" spans="1:78" ht="127.5" customHeight="1" x14ac:dyDescent="0.5">
      <c r="A12" s="50">
        <v>2</v>
      </c>
      <c r="B12" s="51" t="s">
        <v>17</v>
      </c>
      <c r="C12" s="52" t="s">
        <v>18</v>
      </c>
      <c r="D12" s="53">
        <v>7.5</v>
      </c>
      <c r="E12" s="48" t="s">
        <v>16</v>
      </c>
      <c r="F12" s="48" t="s">
        <v>16</v>
      </c>
      <c r="G12" s="48" t="s">
        <v>16</v>
      </c>
      <c r="H12" s="48" t="s">
        <v>16</v>
      </c>
      <c r="I12" s="48" t="s">
        <v>16</v>
      </c>
      <c r="J12" s="48" t="s">
        <v>16</v>
      </c>
      <c r="K12" s="48" t="s">
        <v>16</v>
      </c>
      <c r="L12" s="48" t="s">
        <v>16</v>
      </c>
      <c r="M12" s="48" t="s">
        <v>16</v>
      </c>
      <c r="N12" s="48" t="s">
        <v>16</v>
      </c>
      <c r="O12" s="48" t="s">
        <v>23</v>
      </c>
      <c r="P12" s="48" t="s">
        <v>16</v>
      </c>
      <c r="Q12" s="48" t="s">
        <v>16</v>
      </c>
      <c r="R12" s="48" t="s">
        <v>16</v>
      </c>
      <c r="S12" s="48" t="s">
        <v>16</v>
      </c>
      <c r="T12" s="48" t="s">
        <v>16</v>
      </c>
      <c r="U12" s="48" t="s">
        <v>16</v>
      </c>
      <c r="V12" s="48" t="s">
        <v>16</v>
      </c>
      <c r="W12" s="48" t="s">
        <v>16</v>
      </c>
      <c r="X12" s="48" t="s">
        <v>16</v>
      </c>
      <c r="Y12" s="48" t="s">
        <v>23</v>
      </c>
      <c r="Z12" s="48" t="s">
        <v>16</v>
      </c>
      <c r="AA12" s="48" t="s">
        <v>16</v>
      </c>
      <c r="AB12" s="48" t="s">
        <v>16</v>
      </c>
      <c r="AC12" s="48" t="s">
        <v>16</v>
      </c>
      <c r="AD12" s="48" t="s">
        <v>16</v>
      </c>
      <c r="AE12" s="48" t="s">
        <v>16</v>
      </c>
      <c r="AF12" s="48" t="s">
        <v>16</v>
      </c>
      <c r="AG12" s="48" t="s">
        <v>16</v>
      </c>
      <c r="AH12" s="48" t="s">
        <v>16</v>
      </c>
      <c r="AI12" s="48" t="s">
        <v>16</v>
      </c>
      <c r="AJ12" s="48" t="s">
        <v>23</v>
      </c>
      <c r="AK12" s="48" t="s">
        <v>16</v>
      </c>
      <c r="AL12" s="48" t="s">
        <v>16</v>
      </c>
      <c r="AM12" s="48" t="s">
        <v>16</v>
      </c>
      <c r="AN12" s="54">
        <v>87.5</v>
      </c>
      <c r="AO12" s="213" t="s">
        <v>296</v>
      </c>
      <c r="AP12" s="3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33.5" customHeight="1" x14ac:dyDescent="0.5">
      <c r="A13" s="50">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23</v>
      </c>
      <c r="P13" s="48" t="s">
        <v>23</v>
      </c>
      <c r="Q13" s="48" t="s">
        <v>16</v>
      </c>
      <c r="R13" s="48" t="s">
        <v>16</v>
      </c>
      <c r="S13" s="48" t="s">
        <v>16</v>
      </c>
      <c r="T13" s="48" t="s">
        <v>16</v>
      </c>
      <c r="U13" s="48" t="s">
        <v>16</v>
      </c>
      <c r="V13" s="48" t="s">
        <v>16</v>
      </c>
      <c r="W13" s="48" t="s">
        <v>16</v>
      </c>
      <c r="X13" s="48" t="s">
        <v>16</v>
      </c>
      <c r="Y13" s="48" t="s">
        <v>16</v>
      </c>
      <c r="Z13" s="48" t="s">
        <v>16</v>
      </c>
      <c r="AA13" s="48" t="s">
        <v>16</v>
      </c>
      <c r="AB13" s="48" t="s">
        <v>16</v>
      </c>
      <c r="AC13" s="48" t="s">
        <v>16</v>
      </c>
      <c r="AD13" s="48" t="s">
        <v>16</v>
      </c>
      <c r="AE13" s="48" t="s">
        <v>16</v>
      </c>
      <c r="AF13" s="48" t="s">
        <v>16</v>
      </c>
      <c r="AG13" s="48" t="s">
        <v>16</v>
      </c>
      <c r="AH13" s="48" t="s">
        <v>16</v>
      </c>
      <c r="AI13" s="48" t="s">
        <v>16</v>
      </c>
      <c r="AJ13" s="48" t="s">
        <v>16</v>
      </c>
      <c r="AK13" s="48" t="s">
        <v>16</v>
      </c>
      <c r="AL13" s="48" t="s">
        <v>16</v>
      </c>
      <c r="AM13" s="48" t="s">
        <v>16</v>
      </c>
      <c r="AN13" s="124" t="s">
        <v>387</v>
      </c>
      <c r="AO13" s="222" t="s">
        <v>297</v>
      </c>
      <c r="AP13" s="121"/>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9"/>
      <c r="BZ13" s="9"/>
    </row>
    <row r="14" spans="1:78" ht="109.5" customHeight="1" x14ac:dyDescent="0.5">
      <c r="A14" s="50">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48" t="s">
        <v>16</v>
      </c>
      <c r="Z14" s="48" t="s">
        <v>16</v>
      </c>
      <c r="AA14" s="48" t="s">
        <v>16</v>
      </c>
      <c r="AB14" s="48" t="s">
        <v>16</v>
      </c>
      <c r="AC14" s="48" t="s">
        <v>16</v>
      </c>
      <c r="AD14" s="48" t="s">
        <v>16</v>
      </c>
      <c r="AE14" s="48" t="s">
        <v>16</v>
      </c>
      <c r="AF14" s="48" t="s">
        <v>16</v>
      </c>
      <c r="AG14" s="48" t="s">
        <v>16</v>
      </c>
      <c r="AH14" s="48" t="s">
        <v>16</v>
      </c>
      <c r="AI14" s="48" t="s">
        <v>16</v>
      </c>
      <c r="AJ14" s="48" t="s">
        <v>16</v>
      </c>
      <c r="AK14" s="48" t="s">
        <v>16</v>
      </c>
      <c r="AL14" s="48" t="s">
        <v>16</v>
      </c>
      <c r="AM14" s="48" t="s">
        <v>16</v>
      </c>
      <c r="AN14" s="124"/>
      <c r="AO14" s="120"/>
      <c r="AP14" s="121"/>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9"/>
      <c r="BZ14" s="9"/>
    </row>
    <row r="15" spans="1:78" ht="153" customHeight="1" x14ac:dyDescent="0.5">
      <c r="A15" s="55">
        <v>5</v>
      </c>
      <c r="B15" s="56" t="s">
        <v>22</v>
      </c>
      <c r="C15" s="57" t="s">
        <v>21</v>
      </c>
      <c r="D15" s="58">
        <v>5</v>
      </c>
      <c r="E15" s="48" t="s">
        <v>23</v>
      </c>
      <c r="F15" s="48" t="s">
        <v>16</v>
      </c>
      <c r="G15" s="48" t="s">
        <v>16</v>
      </c>
      <c r="H15" s="48" t="s">
        <v>16</v>
      </c>
      <c r="I15" s="48" t="s">
        <v>16</v>
      </c>
      <c r="J15" s="48" t="s">
        <v>16</v>
      </c>
      <c r="K15" s="48" t="s">
        <v>16</v>
      </c>
      <c r="L15" s="48" t="s">
        <v>16</v>
      </c>
      <c r="M15" s="48" t="s">
        <v>16</v>
      </c>
      <c r="N15" s="48" t="s">
        <v>23</v>
      </c>
      <c r="O15" s="48" t="s">
        <v>16</v>
      </c>
      <c r="P15" s="48" t="s">
        <v>16</v>
      </c>
      <c r="Q15" s="48" t="s">
        <v>23</v>
      </c>
      <c r="R15" s="48" t="s">
        <v>16</v>
      </c>
      <c r="S15" s="48" t="s">
        <v>16</v>
      </c>
      <c r="T15" s="48" t="s">
        <v>16</v>
      </c>
      <c r="U15" s="48" t="s">
        <v>16</v>
      </c>
      <c r="V15" s="48" t="s">
        <v>16</v>
      </c>
      <c r="W15" s="48" t="s">
        <v>16</v>
      </c>
      <c r="X15" s="48" t="s">
        <v>16</v>
      </c>
      <c r="Y15" s="48" t="s">
        <v>16</v>
      </c>
      <c r="Z15" s="48" t="s">
        <v>16</v>
      </c>
      <c r="AA15" s="48" t="s">
        <v>16</v>
      </c>
      <c r="AB15" s="48" t="s">
        <v>16</v>
      </c>
      <c r="AC15" s="48" t="s">
        <v>16</v>
      </c>
      <c r="AD15" s="48" t="s">
        <v>16</v>
      </c>
      <c r="AE15" s="48" t="s">
        <v>16</v>
      </c>
      <c r="AF15" s="48" t="s">
        <v>16</v>
      </c>
      <c r="AG15" s="48" t="s">
        <v>16</v>
      </c>
      <c r="AH15" s="48" t="s">
        <v>16</v>
      </c>
      <c r="AI15" s="48" t="s">
        <v>16</v>
      </c>
      <c r="AJ15" s="48" t="s">
        <v>16</v>
      </c>
      <c r="AK15" s="48" t="s">
        <v>16</v>
      </c>
      <c r="AL15" s="48" t="s">
        <v>23</v>
      </c>
      <c r="AM15" s="48" t="s">
        <v>16</v>
      </c>
      <c r="AN15" s="125"/>
      <c r="AO15" s="120"/>
      <c r="AP15" s="121"/>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9"/>
      <c r="BZ15" s="9"/>
    </row>
    <row r="16" spans="1:78" ht="24" customHeight="1" x14ac:dyDescent="0.5">
      <c r="A16" s="90"/>
      <c r="B16" s="250" t="s">
        <v>24</v>
      </c>
      <c r="C16" s="250"/>
      <c r="D16" s="251"/>
      <c r="E16" s="252"/>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126"/>
      <c r="AO16" s="120"/>
      <c r="AP16" s="121"/>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91"/>
      <c r="BZ16" s="91"/>
    </row>
    <row r="17" spans="1:78" ht="133.5" customHeight="1" x14ac:dyDescent="0.5">
      <c r="A17" s="88">
        <v>6</v>
      </c>
      <c r="B17" s="92" t="s">
        <v>25</v>
      </c>
      <c r="C17" s="93" t="s">
        <v>21</v>
      </c>
      <c r="D17" s="94">
        <v>5</v>
      </c>
      <c r="E17" s="48" t="s">
        <v>16</v>
      </c>
      <c r="F17" s="48" t="s">
        <v>23</v>
      </c>
      <c r="G17" s="48" t="s">
        <v>16</v>
      </c>
      <c r="H17" s="48" t="s">
        <v>23</v>
      </c>
      <c r="I17" s="48" t="s">
        <v>16</v>
      </c>
      <c r="J17" s="48" t="s">
        <v>16</v>
      </c>
      <c r="K17" s="48" t="s">
        <v>16</v>
      </c>
      <c r="L17" s="48" t="s">
        <v>16</v>
      </c>
      <c r="M17" s="48" t="s">
        <v>16</v>
      </c>
      <c r="N17" s="48" t="s">
        <v>16</v>
      </c>
      <c r="O17" s="48" t="s">
        <v>16</v>
      </c>
      <c r="P17" s="48" t="s">
        <v>16</v>
      </c>
      <c r="Q17" s="48" t="s">
        <v>16</v>
      </c>
      <c r="R17" s="48" t="s">
        <v>16</v>
      </c>
      <c r="S17" s="48" t="s">
        <v>16</v>
      </c>
      <c r="T17" s="48" t="s">
        <v>16</v>
      </c>
      <c r="U17" s="48" t="s">
        <v>16</v>
      </c>
      <c r="V17" s="48" t="s">
        <v>16</v>
      </c>
      <c r="W17" s="48" t="s">
        <v>16</v>
      </c>
      <c r="X17" s="48" t="s">
        <v>16</v>
      </c>
      <c r="Y17" s="48" t="s">
        <v>16</v>
      </c>
      <c r="Z17" s="48" t="s">
        <v>16</v>
      </c>
      <c r="AA17" s="48" t="s">
        <v>16</v>
      </c>
      <c r="AB17" s="48" t="s">
        <v>16</v>
      </c>
      <c r="AC17" s="48" t="s">
        <v>16</v>
      </c>
      <c r="AD17" s="48" t="s">
        <v>16</v>
      </c>
      <c r="AE17" s="48" t="s">
        <v>16</v>
      </c>
      <c r="AF17" s="48" t="s">
        <v>16</v>
      </c>
      <c r="AG17" s="48" t="s">
        <v>16</v>
      </c>
      <c r="AH17" s="48" t="s">
        <v>16</v>
      </c>
      <c r="AI17" s="48" t="s">
        <v>16</v>
      </c>
      <c r="AJ17" s="48" t="s">
        <v>16</v>
      </c>
      <c r="AK17" s="48" t="s">
        <v>16</v>
      </c>
      <c r="AL17" s="48" t="s">
        <v>23</v>
      </c>
      <c r="AM17" s="48" t="s">
        <v>16</v>
      </c>
      <c r="AN17" s="49"/>
      <c r="AO17" s="38"/>
      <c r="AP17" s="3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row>
    <row r="18" spans="1:78" ht="147" customHeight="1" x14ac:dyDescent="0.5">
      <c r="A18" s="89">
        <v>7</v>
      </c>
      <c r="B18" s="95" t="s">
        <v>26</v>
      </c>
      <c r="C18" s="93" t="s">
        <v>21</v>
      </c>
      <c r="D18" s="96">
        <v>5</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c r="T18" s="48" t="s">
        <v>16</v>
      </c>
      <c r="U18" s="48" t="s">
        <v>16</v>
      </c>
      <c r="V18" s="48" t="s">
        <v>16</v>
      </c>
      <c r="W18" s="48" t="s">
        <v>16</v>
      </c>
      <c r="X18" s="48" t="s">
        <v>16</v>
      </c>
      <c r="Y18" s="48" t="s">
        <v>16</v>
      </c>
      <c r="Z18" s="48" t="s">
        <v>16</v>
      </c>
      <c r="AA18" s="48" t="s">
        <v>16</v>
      </c>
      <c r="AB18" s="48" t="s">
        <v>16</v>
      </c>
      <c r="AC18" s="48" t="s">
        <v>16</v>
      </c>
      <c r="AD18" s="48" t="s">
        <v>16</v>
      </c>
      <c r="AE18" s="48" t="s">
        <v>16</v>
      </c>
      <c r="AF18" s="48" t="s">
        <v>16</v>
      </c>
      <c r="AG18" s="48" t="s">
        <v>16</v>
      </c>
      <c r="AH18" s="48" t="s">
        <v>16</v>
      </c>
      <c r="AI18" s="48" t="s">
        <v>16</v>
      </c>
      <c r="AJ18" s="48" t="s">
        <v>16</v>
      </c>
      <c r="AK18" s="48" t="s">
        <v>16</v>
      </c>
      <c r="AL18" s="48" t="s">
        <v>16</v>
      </c>
      <c r="AM18" s="48" t="s">
        <v>16</v>
      </c>
      <c r="AN18" s="54"/>
      <c r="AO18" s="38"/>
      <c r="AP18" s="3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row>
    <row r="19" spans="1:78" ht="150.75" customHeight="1" x14ac:dyDescent="0.5">
      <c r="A19" s="89">
        <v>8</v>
      </c>
      <c r="B19" s="95" t="s">
        <v>27</v>
      </c>
      <c r="C19" s="93" t="s">
        <v>28</v>
      </c>
      <c r="D19" s="96">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48" t="s">
        <v>16</v>
      </c>
      <c r="Y19" s="48" t="s">
        <v>16</v>
      </c>
      <c r="Z19" s="48" t="s">
        <v>16</v>
      </c>
      <c r="AA19" s="48" t="s">
        <v>23</v>
      </c>
      <c r="AB19" s="48" t="s">
        <v>16</v>
      </c>
      <c r="AC19" s="48" t="s">
        <v>16</v>
      </c>
      <c r="AD19" s="48" t="s">
        <v>16</v>
      </c>
      <c r="AE19" s="48" t="s">
        <v>16</v>
      </c>
      <c r="AF19" s="48" t="s">
        <v>16</v>
      </c>
      <c r="AG19" s="48" t="s">
        <v>16</v>
      </c>
      <c r="AH19" s="48" t="s">
        <v>16</v>
      </c>
      <c r="AI19" s="48" t="s">
        <v>16</v>
      </c>
      <c r="AJ19" s="48" t="s">
        <v>16</v>
      </c>
      <c r="AK19" s="48" t="s">
        <v>16</v>
      </c>
      <c r="AL19" s="48" t="s">
        <v>16</v>
      </c>
      <c r="AM19" s="48" t="s">
        <v>16</v>
      </c>
      <c r="AN19" s="54"/>
      <c r="AO19" s="38"/>
      <c r="AP19" s="3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row>
    <row r="20" spans="1:78" ht="180.75" customHeight="1" x14ac:dyDescent="0.5">
      <c r="A20" s="89">
        <v>9</v>
      </c>
      <c r="B20" s="95" t="s">
        <v>29</v>
      </c>
      <c r="C20" s="93" t="s">
        <v>21</v>
      </c>
      <c r="D20" s="96">
        <v>5</v>
      </c>
      <c r="E20" s="48" t="s">
        <v>16</v>
      </c>
      <c r="F20" s="48" t="s">
        <v>16</v>
      </c>
      <c r="G20" s="48" t="s">
        <v>16</v>
      </c>
      <c r="H20" s="48" t="s">
        <v>16</v>
      </c>
      <c r="I20" s="48" t="s">
        <v>16</v>
      </c>
      <c r="J20" s="48" t="s">
        <v>23</v>
      </c>
      <c r="K20" s="48" t="s">
        <v>23</v>
      </c>
      <c r="L20" s="48" t="s">
        <v>16</v>
      </c>
      <c r="M20" s="48" t="s">
        <v>16</v>
      </c>
      <c r="N20" s="48" t="s">
        <v>16</v>
      </c>
      <c r="O20" s="48" t="s">
        <v>16</v>
      </c>
      <c r="P20" s="48" t="s">
        <v>16</v>
      </c>
      <c r="Q20" s="48" t="s">
        <v>23</v>
      </c>
      <c r="R20" s="48" t="s">
        <v>23</v>
      </c>
      <c r="S20" s="48" t="s">
        <v>23</v>
      </c>
      <c r="T20" s="48" t="s">
        <v>16</v>
      </c>
      <c r="U20" s="48" t="s">
        <v>16</v>
      </c>
      <c r="V20" s="48" t="s">
        <v>16</v>
      </c>
      <c r="W20" s="48" t="s">
        <v>16</v>
      </c>
      <c r="X20" s="48" t="s">
        <v>16</v>
      </c>
      <c r="Y20" s="48" t="s">
        <v>16</v>
      </c>
      <c r="Z20" s="48" t="s">
        <v>23</v>
      </c>
      <c r="AA20" s="48" t="s">
        <v>16</v>
      </c>
      <c r="AB20" s="48" t="s">
        <v>23</v>
      </c>
      <c r="AC20" s="48" t="s">
        <v>16</v>
      </c>
      <c r="AD20" s="48" t="s">
        <v>16</v>
      </c>
      <c r="AE20" s="48" t="s">
        <v>16</v>
      </c>
      <c r="AF20" s="48" t="s">
        <v>16</v>
      </c>
      <c r="AG20" s="48" t="s">
        <v>23</v>
      </c>
      <c r="AH20" s="48" t="s">
        <v>16</v>
      </c>
      <c r="AI20" s="48" t="s">
        <v>16</v>
      </c>
      <c r="AJ20" s="48" t="s">
        <v>16</v>
      </c>
      <c r="AK20" s="48" t="s">
        <v>16</v>
      </c>
      <c r="AL20" s="48" t="s">
        <v>16</v>
      </c>
      <c r="AM20" s="48" t="s">
        <v>16</v>
      </c>
      <c r="AN20" s="69"/>
      <c r="AO20" s="38"/>
      <c r="AP20" s="3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row>
    <row r="21" spans="1:78" ht="37.5" customHeight="1" x14ac:dyDescent="0.5">
      <c r="A21" s="86"/>
      <c r="B21" s="255" t="s">
        <v>30</v>
      </c>
      <c r="C21" s="255"/>
      <c r="D21" s="256"/>
      <c r="E21" s="257"/>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127"/>
      <c r="AO21" s="121"/>
      <c r="AP21" s="121"/>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row>
    <row r="22" spans="1:78" ht="134.25" customHeight="1" x14ac:dyDescent="0.5">
      <c r="A22" s="97">
        <v>11</v>
      </c>
      <c r="B22" s="98" t="s">
        <v>31</v>
      </c>
      <c r="C22" s="99" t="s">
        <v>21</v>
      </c>
      <c r="D22" s="100">
        <v>5</v>
      </c>
      <c r="E22" s="48" t="s">
        <v>16</v>
      </c>
      <c r="F22" s="48" t="s">
        <v>16</v>
      </c>
      <c r="G22" s="48" t="s">
        <v>16</v>
      </c>
      <c r="H22" s="48" t="s">
        <v>16</v>
      </c>
      <c r="I22" s="48" t="s">
        <v>16</v>
      </c>
      <c r="J22" s="48" t="s">
        <v>16</v>
      </c>
      <c r="K22" s="48" t="s">
        <v>16</v>
      </c>
      <c r="L22" s="48" t="s">
        <v>16</v>
      </c>
      <c r="M22" s="48" t="s">
        <v>16</v>
      </c>
      <c r="N22" s="48" t="s">
        <v>23</v>
      </c>
      <c r="O22" s="48" t="s">
        <v>16</v>
      </c>
      <c r="P22" s="48" t="s">
        <v>16</v>
      </c>
      <c r="Q22" s="48" t="s">
        <v>16</v>
      </c>
      <c r="R22" s="48" t="s">
        <v>16</v>
      </c>
      <c r="S22" s="48" t="s">
        <v>16</v>
      </c>
      <c r="T22" s="48" t="s">
        <v>16</v>
      </c>
      <c r="U22" s="48" t="s">
        <v>16</v>
      </c>
      <c r="V22" s="48" t="s">
        <v>23</v>
      </c>
      <c r="W22" s="48" t="s">
        <v>16</v>
      </c>
      <c r="X22" s="48" t="s">
        <v>23</v>
      </c>
      <c r="Y22" s="48" t="s">
        <v>16</v>
      </c>
      <c r="Z22" s="48" t="s">
        <v>16</v>
      </c>
      <c r="AA22" s="48" t="s">
        <v>16</v>
      </c>
      <c r="AB22" s="48" t="s">
        <v>16</v>
      </c>
      <c r="AC22" s="48" t="s">
        <v>23</v>
      </c>
      <c r="AD22" s="48" t="s">
        <v>16</v>
      </c>
      <c r="AE22" s="48" t="s">
        <v>23</v>
      </c>
      <c r="AF22" s="48" t="s">
        <v>16</v>
      </c>
      <c r="AG22" s="48" t="s">
        <v>16</v>
      </c>
      <c r="AH22" s="48" t="s">
        <v>16</v>
      </c>
      <c r="AI22" s="48" t="s">
        <v>23</v>
      </c>
      <c r="AJ22" s="48" t="s">
        <v>23</v>
      </c>
      <c r="AK22" s="48" t="s">
        <v>16</v>
      </c>
      <c r="AL22" s="48" t="s">
        <v>23</v>
      </c>
      <c r="AM22" s="48" t="s">
        <v>16</v>
      </c>
      <c r="AN22" s="49"/>
      <c r="AO22" s="38"/>
      <c r="AP22" s="3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105" customHeight="1" x14ac:dyDescent="0.5">
      <c r="A23" s="101">
        <v>12</v>
      </c>
      <c r="B23" s="102" t="s">
        <v>32</v>
      </c>
      <c r="C23" s="103" t="s">
        <v>21</v>
      </c>
      <c r="D23" s="104">
        <v>15</v>
      </c>
      <c r="E23" s="48" t="s">
        <v>16</v>
      </c>
      <c r="F23" s="48" t="s">
        <v>16</v>
      </c>
      <c r="G23" s="48" t="s">
        <v>16</v>
      </c>
      <c r="H23" s="48" t="s">
        <v>23</v>
      </c>
      <c r="I23" s="48" t="s">
        <v>16</v>
      </c>
      <c r="J23" s="48" t="s">
        <v>16</v>
      </c>
      <c r="K23" s="48" t="s">
        <v>16</v>
      </c>
      <c r="L23" s="48" t="s">
        <v>16</v>
      </c>
      <c r="M23" s="48" t="s">
        <v>16</v>
      </c>
      <c r="N23" s="48" t="s">
        <v>16</v>
      </c>
      <c r="O23" s="48" t="s">
        <v>16</v>
      </c>
      <c r="P23" s="48" t="s">
        <v>23</v>
      </c>
      <c r="Q23" s="48" t="s">
        <v>16</v>
      </c>
      <c r="R23" s="48" t="s">
        <v>16</v>
      </c>
      <c r="S23" s="48" t="s">
        <v>16</v>
      </c>
      <c r="T23" s="48" t="s">
        <v>16</v>
      </c>
      <c r="U23" s="48" t="s">
        <v>16</v>
      </c>
      <c r="V23" s="48" t="s">
        <v>16</v>
      </c>
      <c r="W23" s="48" t="s">
        <v>16</v>
      </c>
      <c r="X23" s="48" t="s">
        <v>16</v>
      </c>
      <c r="Y23" s="48" t="s">
        <v>16</v>
      </c>
      <c r="Z23" s="48" t="s">
        <v>16</v>
      </c>
      <c r="AA23" s="48" t="s">
        <v>16</v>
      </c>
      <c r="AB23" s="48" t="s">
        <v>16</v>
      </c>
      <c r="AC23" s="48" t="s">
        <v>16</v>
      </c>
      <c r="AD23" s="48" t="s">
        <v>16</v>
      </c>
      <c r="AE23" s="48" t="s">
        <v>23</v>
      </c>
      <c r="AF23" s="48" t="s">
        <v>23</v>
      </c>
      <c r="AG23" s="48" t="s">
        <v>16</v>
      </c>
      <c r="AH23" s="48" t="s">
        <v>16</v>
      </c>
      <c r="AI23" s="48" t="s">
        <v>16</v>
      </c>
      <c r="AJ23" s="48" t="s">
        <v>16</v>
      </c>
      <c r="AK23" s="48" t="s">
        <v>16</v>
      </c>
      <c r="AL23" s="48" t="s">
        <v>16</v>
      </c>
      <c r="AM23" s="48" t="s">
        <v>23</v>
      </c>
      <c r="AN23" s="54"/>
      <c r="AO23" s="38"/>
      <c r="AP23" s="3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125.25" customHeight="1" x14ac:dyDescent="0.5">
      <c r="A24" s="105">
        <v>13</v>
      </c>
      <c r="B24" s="106" t="s">
        <v>33</v>
      </c>
      <c r="C24" s="107" t="s">
        <v>15</v>
      </c>
      <c r="D24" s="108">
        <v>5</v>
      </c>
      <c r="E24" s="48" t="s">
        <v>16</v>
      </c>
      <c r="F24" s="48" t="s">
        <v>16</v>
      </c>
      <c r="G24" s="48" t="s">
        <v>16</v>
      </c>
      <c r="H24" s="48" t="s">
        <v>16</v>
      </c>
      <c r="I24" s="48" t="s">
        <v>16</v>
      </c>
      <c r="J24" s="48" t="s">
        <v>16</v>
      </c>
      <c r="K24" s="48" t="s">
        <v>16</v>
      </c>
      <c r="L24" s="48" t="s">
        <v>16</v>
      </c>
      <c r="M24" s="48" t="s">
        <v>16</v>
      </c>
      <c r="N24" s="48" t="s">
        <v>16</v>
      </c>
      <c r="O24" s="48" t="s">
        <v>16</v>
      </c>
      <c r="P24" s="48" t="s">
        <v>16</v>
      </c>
      <c r="Q24" s="48" t="s">
        <v>16</v>
      </c>
      <c r="R24" s="48" t="s">
        <v>16</v>
      </c>
      <c r="S24" s="48" t="s">
        <v>16</v>
      </c>
      <c r="T24" s="48" t="s">
        <v>16</v>
      </c>
      <c r="U24" s="48" t="s">
        <v>16</v>
      </c>
      <c r="V24" s="48" t="s">
        <v>16</v>
      </c>
      <c r="W24" s="48" t="s">
        <v>16</v>
      </c>
      <c r="X24" s="48" t="s">
        <v>16</v>
      </c>
      <c r="Y24" s="48" t="s">
        <v>16</v>
      </c>
      <c r="Z24" s="48" t="s">
        <v>16</v>
      </c>
      <c r="AA24" s="48" t="s">
        <v>16</v>
      </c>
      <c r="AB24" s="48" t="s">
        <v>16</v>
      </c>
      <c r="AC24" s="48" t="s">
        <v>16</v>
      </c>
      <c r="AD24" s="48" t="s">
        <v>16</v>
      </c>
      <c r="AE24" s="48" t="s">
        <v>16</v>
      </c>
      <c r="AF24" s="48" t="s">
        <v>16</v>
      </c>
      <c r="AG24" s="48" t="s">
        <v>16</v>
      </c>
      <c r="AH24" s="48" t="s">
        <v>16</v>
      </c>
      <c r="AI24" s="48" t="s">
        <v>16</v>
      </c>
      <c r="AJ24" s="48" t="s">
        <v>16</v>
      </c>
      <c r="AK24" s="48" t="s">
        <v>16</v>
      </c>
      <c r="AL24" s="48" t="s">
        <v>16</v>
      </c>
      <c r="AM24" s="48" t="s">
        <v>16</v>
      </c>
      <c r="AN24" s="69"/>
      <c r="AO24" s="38"/>
      <c r="AP24" s="3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row>
    <row r="25" spans="1:78" ht="31.5" customHeight="1" x14ac:dyDescent="0.5">
      <c r="A25" s="109"/>
      <c r="B25" s="259" t="s">
        <v>34</v>
      </c>
      <c r="C25" s="259"/>
      <c r="D25" s="260"/>
      <c r="E25" s="257"/>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128"/>
      <c r="AO25" s="39"/>
      <c r="AP25" s="3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row>
    <row r="26" spans="1:78" ht="88.5" customHeight="1" x14ac:dyDescent="0.5">
      <c r="A26" s="110">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16</v>
      </c>
      <c r="X26" s="48" t="s">
        <v>16</v>
      </c>
      <c r="Y26" s="48" t="s">
        <v>16</v>
      </c>
      <c r="Z26" s="48" t="s">
        <v>16</v>
      </c>
      <c r="AA26" s="48" t="s">
        <v>16</v>
      </c>
      <c r="AB26" s="48" t="s">
        <v>16</v>
      </c>
      <c r="AC26" s="48" t="s">
        <v>16</v>
      </c>
      <c r="AD26" s="48" t="s">
        <v>16</v>
      </c>
      <c r="AE26" s="48" t="s">
        <v>16</v>
      </c>
      <c r="AF26" s="48" t="s">
        <v>16</v>
      </c>
      <c r="AG26" s="48" t="s">
        <v>16</v>
      </c>
      <c r="AH26" s="48" t="s">
        <v>16</v>
      </c>
      <c r="AI26" s="48" t="s">
        <v>16</v>
      </c>
      <c r="AJ26" s="48" t="s">
        <v>16</v>
      </c>
      <c r="AK26" s="48" t="s">
        <v>16</v>
      </c>
      <c r="AL26" s="48" t="s">
        <v>16</v>
      </c>
      <c r="AM26" s="48" t="s">
        <v>16</v>
      </c>
      <c r="AN26" s="49"/>
      <c r="AO26" s="38"/>
      <c r="AP26" s="3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row>
    <row r="27" spans="1:78" ht="121.5" customHeight="1" x14ac:dyDescent="0.5">
      <c r="A27" s="114">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48" t="s">
        <v>16</v>
      </c>
      <c r="Y27" s="48" t="s">
        <v>16</v>
      </c>
      <c r="Z27" s="48" t="s">
        <v>16</v>
      </c>
      <c r="AA27" s="48" t="s">
        <v>16</v>
      </c>
      <c r="AB27" s="48" t="s">
        <v>16</v>
      </c>
      <c r="AC27" s="48" t="s">
        <v>16</v>
      </c>
      <c r="AD27" s="48" t="s">
        <v>16</v>
      </c>
      <c r="AE27" s="48" t="s">
        <v>16</v>
      </c>
      <c r="AF27" s="48" t="s">
        <v>16</v>
      </c>
      <c r="AG27" s="48" t="s">
        <v>16</v>
      </c>
      <c r="AH27" s="48" t="s">
        <v>16</v>
      </c>
      <c r="AI27" s="48" t="s">
        <v>16</v>
      </c>
      <c r="AJ27" s="48" t="s">
        <v>16</v>
      </c>
      <c r="AK27" s="48" t="s">
        <v>16</v>
      </c>
      <c r="AL27" s="48" t="s">
        <v>16</v>
      </c>
      <c r="AM27" s="48" t="s">
        <v>16</v>
      </c>
      <c r="AN27" s="59"/>
      <c r="AO27" s="38"/>
      <c r="AP27" s="3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row>
    <row r="28" spans="1:78" ht="110.4" x14ac:dyDescent="0.5">
      <c r="A28" s="237" t="s">
        <v>37</v>
      </c>
      <c r="B28" s="238"/>
      <c r="C28" s="239" t="s">
        <v>13</v>
      </c>
      <c r="D28" s="240"/>
      <c r="E28" s="71" t="s">
        <v>388</v>
      </c>
      <c r="F28" s="72" t="s">
        <v>389</v>
      </c>
      <c r="G28" s="72" t="s">
        <v>126</v>
      </c>
      <c r="H28" s="72" t="s">
        <v>390</v>
      </c>
      <c r="I28" s="72" t="s">
        <v>126</v>
      </c>
      <c r="J28" s="72" t="s">
        <v>391</v>
      </c>
      <c r="K28" s="73" t="s">
        <v>392</v>
      </c>
      <c r="L28" s="73" t="s">
        <v>130</v>
      </c>
      <c r="M28" s="73" t="s">
        <v>130</v>
      </c>
      <c r="N28" s="73" t="s">
        <v>393</v>
      </c>
      <c r="O28" s="73" t="s">
        <v>394</v>
      </c>
      <c r="P28" s="73" t="s">
        <v>395</v>
      </c>
      <c r="Q28" s="73" t="s">
        <v>396</v>
      </c>
      <c r="R28" s="72" t="s">
        <v>397</v>
      </c>
      <c r="S28" s="72" t="s">
        <v>398</v>
      </c>
      <c r="T28" s="74" t="s">
        <v>129</v>
      </c>
      <c r="U28" s="72" t="s">
        <v>126</v>
      </c>
      <c r="V28" s="73" t="s">
        <v>399</v>
      </c>
      <c r="W28" s="75" t="s">
        <v>126</v>
      </c>
      <c r="X28" s="75" t="s">
        <v>400</v>
      </c>
      <c r="Y28" s="72" t="s">
        <v>401</v>
      </c>
      <c r="Z28" s="196" t="s">
        <v>402</v>
      </c>
      <c r="AA28" s="196" t="s">
        <v>403</v>
      </c>
      <c r="AB28" s="196" t="s">
        <v>404</v>
      </c>
      <c r="AC28" s="196" t="s">
        <v>405</v>
      </c>
      <c r="AD28" s="196"/>
      <c r="AE28" s="210" t="s">
        <v>406</v>
      </c>
      <c r="AF28" s="196" t="s">
        <v>407</v>
      </c>
      <c r="AG28" s="196" t="s">
        <v>408</v>
      </c>
      <c r="AH28" s="196" t="s">
        <v>409</v>
      </c>
      <c r="AI28" s="196" t="s">
        <v>410</v>
      </c>
      <c r="AJ28" s="196" t="s">
        <v>411</v>
      </c>
      <c r="AK28" s="196" t="s">
        <v>126</v>
      </c>
      <c r="AL28" s="196" t="s">
        <v>412</v>
      </c>
      <c r="AM28" s="196" t="s">
        <v>413</v>
      </c>
      <c r="AN28" s="76"/>
      <c r="AO28" s="38"/>
      <c r="AP28" s="3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row>
    <row r="29" spans="1:78" ht="17.25" customHeight="1" x14ac:dyDescent="0.5">
      <c r="A29" s="241" t="s">
        <v>38</v>
      </c>
      <c r="B29" s="238"/>
      <c r="C29" s="246" t="s">
        <v>13</v>
      </c>
      <c r="D29" s="247"/>
      <c r="E29" s="60">
        <f t="shared" ref="E29:AM29" si="4">SUM(IF(E11="Taip",2.5,0),IF(E12="Taip",7.5,0),IF(E13="Taip",5,0),IF(E14="Taip",5,0),IF(E15="Taip",5,0))</f>
        <v>20</v>
      </c>
      <c r="F29" s="61">
        <f t="shared" si="4"/>
        <v>25</v>
      </c>
      <c r="G29" s="61">
        <f t="shared" si="4"/>
        <v>25</v>
      </c>
      <c r="H29" s="61">
        <f t="shared" si="4"/>
        <v>25</v>
      </c>
      <c r="I29" s="61">
        <f t="shared" si="4"/>
        <v>25</v>
      </c>
      <c r="J29" s="61">
        <f t="shared" si="4"/>
        <v>25</v>
      </c>
      <c r="K29" s="61">
        <f t="shared" si="4"/>
        <v>25</v>
      </c>
      <c r="L29" s="61">
        <f t="shared" si="4"/>
        <v>25</v>
      </c>
      <c r="M29" s="61">
        <f t="shared" si="4"/>
        <v>25</v>
      </c>
      <c r="N29" s="61">
        <f t="shared" si="4"/>
        <v>20</v>
      </c>
      <c r="O29" s="61">
        <f t="shared" si="4"/>
        <v>12.5</v>
      </c>
      <c r="P29" s="61">
        <f t="shared" si="4"/>
        <v>20</v>
      </c>
      <c r="Q29" s="61">
        <f t="shared" si="4"/>
        <v>20</v>
      </c>
      <c r="R29" s="61">
        <f t="shared" si="4"/>
        <v>25</v>
      </c>
      <c r="S29" s="61">
        <f t="shared" si="4"/>
        <v>25</v>
      </c>
      <c r="T29" s="61">
        <f t="shared" si="4"/>
        <v>25</v>
      </c>
      <c r="U29" s="61">
        <f t="shared" si="4"/>
        <v>25</v>
      </c>
      <c r="V29" s="61">
        <f t="shared" si="4"/>
        <v>25</v>
      </c>
      <c r="W29" s="62"/>
      <c r="X29" s="62">
        <f t="shared" ref="X29" si="5">SUM(IF(X11="Taip",2.5,0),IF(X12="Taip",7.5,0),IF(X13="Taip",5,0),IF(X14="Taip",5,0),IF(X15="Taip",5,0))</f>
        <v>25</v>
      </c>
      <c r="Y29" s="61">
        <f t="shared" si="4"/>
        <v>17.5</v>
      </c>
      <c r="Z29" s="61">
        <f t="shared" si="4"/>
        <v>25</v>
      </c>
      <c r="AA29" s="61">
        <f t="shared" si="4"/>
        <v>25</v>
      </c>
      <c r="AB29" s="61">
        <f t="shared" si="4"/>
        <v>25</v>
      </c>
      <c r="AC29" s="61">
        <f t="shared" si="4"/>
        <v>25</v>
      </c>
      <c r="AD29" s="61">
        <f t="shared" si="4"/>
        <v>25</v>
      </c>
      <c r="AE29" s="61">
        <f t="shared" si="4"/>
        <v>25</v>
      </c>
      <c r="AF29" s="61">
        <f t="shared" si="4"/>
        <v>25</v>
      </c>
      <c r="AG29" s="61">
        <f t="shared" si="4"/>
        <v>25</v>
      </c>
      <c r="AH29" s="61">
        <f t="shared" si="4"/>
        <v>22.5</v>
      </c>
      <c r="AI29" s="61">
        <f t="shared" si="4"/>
        <v>25</v>
      </c>
      <c r="AJ29" s="61">
        <f t="shared" si="4"/>
        <v>15</v>
      </c>
      <c r="AK29" s="61">
        <f t="shared" si="4"/>
        <v>25</v>
      </c>
      <c r="AL29" s="61">
        <f t="shared" si="4"/>
        <v>20</v>
      </c>
      <c r="AM29" s="61">
        <f t="shared" si="4"/>
        <v>25</v>
      </c>
      <c r="AN29" s="77">
        <f>AVERAGE(E29:AM29)</f>
        <v>23.308823529411764</v>
      </c>
      <c r="AO29" s="38"/>
      <c r="AP29" s="3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row>
    <row r="30" spans="1:78" x14ac:dyDescent="0.5">
      <c r="A30" s="242"/>
      <c r="B30" s="243"/>
      <c r="C30" s="248" t="s">
        <v>39</v>
      </c>
      <c r="D30" s="249"/>
      <c r="E30" s="63">
        <f t="shared" ref="E30:Y30" si="6">SUM(IF(E17="Taip",5,0),IF(E18="Taip",5,0),IF(E19="Taip",10,0),IF(E20="Taip",5,0))</f>
        <v>25</v>
      </c>
      <c r="F30" s="64">
        <f t="shared" si="6"/>
        <v>20</v>
      </c>
      <c r="G30" s="64">
        <f t="shared" si="6"/>
        <v>25</v>
      </c>
      <c r="H30" s="64">
        <f t="shared" si="6"/>
        <v>20</v>
      </c>
      <c r="I30" s="64">
        <f t="shared" si="6"/>
        <v>25</v>
      </c>
      <c r="J30" s="64">
        <f t="shared" si="6"/>
        <v>20</v>
      </c>
      <c r="K30" s="64">
        <f t="shared" si="6"/>
        <v>20</v>
      </c>
      <c r="L30" s="64">
        <f t="shared" si="6"/>
        <v>25</v>
      </c>
      <c r="M30" s="64">
        <f t="shared" si="6"/>
        <v>25</v>
      </c>
      <c r="N30" s="64">
        <f t="shared" si="6"/>
        <v>25</v>
      </c>
      <c r="O30" s="64">
        <f t="shared" si="6"/>
        <v>25</v>
      </c>
      <c r="P30" s="64">
        <f t="shared" si="6"/>
        <v>25</v>
      </c>
      <c r="Q30" s="64">
        <f t="shared" si="6"/>
        <v>20</v>
      </c>
      <c r="R30" s="64">
        <f t="shared" si="6"/>
        <v>20</v>
      </c>
      <c r="S30" s="64">
        <f t="shared" si="6"/>
        <v>20</v>
      </c>
      <c r="T30" s="64">
        <f t="shared" si="6"/>
        <v>25</v>
      </c>
      <c r="U30" s="64">
        <f t="shared" si="6"/>
        <v>25</v>
      </c>
      <c r="V30" s="64">
        <f t="shared" si="6"/>
        <v>25</v>
      </c>
      <c r="W30" s="65"/>
      <c r="X30" s="65">
        <f t="shared" ref="X30" si="7">SUM(IF(X17="Taip",5,0),IF(X18="Taip",5,0),IF(X19="Taip",10,0),IF(X20="Taip",5,0))</f>
        <v>25</v>
      </c>
      <c r="Y30" s="64">
        <f t="shared" si="6"/>
        <v>25</v>
      </c>
      <c r="Z30" s="65"/>
      <c r="AA30" s="65"/>
      <c r="AB30" s="65"/>
      <c r="AC30" s="65"/>
      <c r="AD30" s="65"/>
      <c r="AE30" s="65"/>
      <c r="AF30" s="65"/>
      <c r="AG30" s="65"/>
      <c r="AH30" s="65"/>
      <c r="AI30" s="65"/>
      <c r="AJ30" s="65"/>
      <c r="AK30" s="65"/>
      <c r="AL30" s="65"/>
      <c r="AM30" s="65"/>
      <c r="AN30" s="26">
        <f>AVERAGE(E30:AM30)</f>
        <v>23.25</v>
      </c>
      <c r="AO30" s="38"/>
      <c r="AP30" s="3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x14ac:dyDescent="0.5">
      <c r="A31" s="242"/>
      <c r="B31" s="243"/>
      <c r="C31" s="78" t="s">
        <v>30</v>
      </c>
      <c r="D31" s="79"/>
      <c r="E31" s="63">
        <f t="shared" ref="E31:Y31" si="8">SUM(IF(E22="Taip",5,0),IF(E23="Taip",5,0),IF(E24="Taip",15,0))</f>
        <v>25</v>
      </c>
      <c r="F31" s="64">
        <f t="shared" si="8"/>
        <v>25</v>
      </c>
      <c r="G31" s="64">
        <f t="shared" si="8"/>
        <v>25</v>
      </c>
      <c r="H31" s="64">
        <f t="shared" si="8"/>
        <v>20</v>
      </c>
      <c r="I31" s="64">
        <f t="shared" si="8"/>
        <v>25</v>
      </c>
      <c r="J31" s="64">
        <f t="shared" si="8"/>
        <v>25</v>
      </c>
      <c r="K31" s="64">
        <f t="shared" si="8"/>
        <v>25</v>
      </c>
      <c r="L31" s="64">
        <f t="shared" si="8"/>
        <v>25</v>
      </c>
      <c r="M31" s="64">
        <f t="shared" si="8"/>
        <v>25</v>
      </c>
      <c r="N31" s="64">
        <f t="shared" si="8"/>
        <v>20</v>
      </c>
      <c r="O31" s="64">
        <f t="shared" si="8"/>
        <v>25</v>
      </c>
      <c r="P31" s="64">
        <f t="shared" si="8"/>
        <v>20</v>
      </c>
      <c r="Q31" s="64">
        <f t="shared" si="8"/>
        <v>25</v>
      </c>
      <c r="R31" s="64">
        <f t="shared" si="8"/>
        <v>25</v>
      </c>
      <c r="S31" s="64">
        <f t="shared" si="8"/>
        <v>25</v>
      </c>
      <c r="T31" s="64">
        <f t="shared" si="8"/>
        <v>25</v>
      </c>
      <c r="U31" s="64">
        <f t="shared" si="8"/>
        <v>25</v>
      </c>
      <c r="V31" s="64">
        <f t="shared" si="8"/>
        <v>20</v>
      </c>
      <c r="W31" s="65"/>
      <c r="X31" s="65">
        <f t="shared" ref="X31" si="9">SUM(IF(X22="Taip",5,0),IF(X23="Taip",5,0),IF(X24="Taip",15,0))</f>
        <v>20</v>
      </c>
      <c r="Y31" s="64">
        <f t="shared" si="8"/>
        <v>25</v>
      </c>
      <c r="Z31" s="65"/>
      <c r="AA31" s="65"/>
      <c r="AB31" s="65"/>
      <c r="AC31" s="65"/>
      <c r="AD31" s="65"/>
      <c r="AE31" s="65"/>
      <c r="AF31" s="65"/>
      <c r="AG31" s="65"/>
      <c r="AH31" s="65"/>
      <c r="AI31" s="65"/>
      <c r="AJ31" s="65"/>
      <c r="AK31" s="65"/>
      <c r="AL31" s="65"/>
      <c r="AM31" s="65"/>
      <c r="AN31" s="26">
        <f>AVERAGE(E31:AM31)</f>
        <v>23.75</v>
      </c>
      <c r="AO31" s="38"/>
      <c r="AP31" s="3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x14ac:dyDescent="0.5">
      <c r="A32" s="244"/>
      <c r="B32" s="245"/>
      <c r="C32" s="80" t="s">
        <v>40</v>
      </c>
      <c r="D32" s="81"/>
      <c r="E32" s="66">
        <f t="shared" ref="E32:Y32" si="10">SUM(IF(E26="Taip",12.5,0),IF(E27="Taip",12.5,0))</f>
        <v>25</v>
      </c>
      <c r="F32" s="67">
        <f t="shared" si="10"/>
        <v>25</v>
      </c>
      <c r="G32" s="67">
        <f t="shared" si="10"/>
        <v>25</v>
      </c>
      <c r="H32" s="67">
        <f t="shared" si="10"/>
        <v>25</v>
      </c>
      <c r="I32" s="67">
        <f t="shared" si="10"/>
        <v>25</v>
      </c>
      <c r="J32" s="67">
        <f t="shared" si="10"/>
        <v>25</v>
      </c>
      <c r="K32" s="67">
        <f t="shared" si="10"/>
        <v>25</v>
      </c>
      <c r="L32" s="67">
        <f t="shared" si="10"/>
        <v>25</v>
      </c>
      <c r="M32" s="67">
        <f t="shared" si="10"/>
        <v>25</v>
      </c>
      <c r="N32" s="67">
        <f t="shared" si="10"/>
        <v>25</v>
      </c>
      <c r="O32" s="67">
        <f t="shared" si="10"/>
        <v>25</v>
      </c>
      <c r="P32" s="67">
        <f t="shared" si="10"/>
        <v>25</v>
      </c>
      <c r="Q32" s="67">
        <f t="shared" si="10"/>
        <v>25</v>
      </c>
      <c r="R32" s="67">
        <f t="shared" si="10"/>
        <v>25</v>
      </c>
      <c r="S32" s="67">
        <f t="shared" si="10"/>
        <v>25</v>
      </c>
      <c r="T32" s="67">
        <f t="shared" si="10"/>
        <v>25</v>
      </c>
      <c r="U32" s="67">
        <f t="shared" si="10"/>
        <v>25</v>
      </c>
      <c r="V32" s="67">
        <f t="shared" si="10"/>
        <v>25</v>
      </c>
      <c r="W32" s="68"/>
      <c r="X32" s="68">
        <f t="shared" ref="X32" si="11">SUM(IF(X26="Taip",12.5,0),IF(X27="Taip",12.5,0))</f>
        <v>25</v>
      </c>
      <c r="Y32" s="67">
        <f t="shared" si="10"/>
        <v>25</v>
      </c>
      <c r="Z32" s="68"/>
      <c r="AA32" s="68"/>
      <c r="AB32" s="68"/>
      <c r="AC32" s="68"/>
      <c r="AD32" s="68"/>
      <c r="AE32" s="68"/>
      <c r="AF32" s="68"/>
      <c r="AG32" s="68"/>
      <c r="AH32" s="68"/>
      <c r="AI32" s="68"/>
      <c r="AJ32" s="68"/>
      <c r="AK32" s="68"/>
      <c r="AL32" s="68"/>
      <c r="AM32" s="68"/>
      <c r="AN32" s="82">
        <f>AVERAGE(E32:AM32)</f>
        <v>25</v>
      </c>
      <c r="AO32" s="38"/>
      <c r="AP32" s="3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row>
    <row r="33" spans="1:78" x14ac:dyDescent="0.5">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row>
    <row r="34" spans="1:78" x14ac:dyDescent="0.5">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row>
    <row r="35" spans="1:78" x14ac:dyDescent="0.5">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row>
    <row r="36" spans="1:78" x14ac:dyDescent="0.5">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row>
    <row r="37" spans="1:78" x14ac:dyDescent="0.5">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x14ac:dyDescent="0.5">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x14ac:dyDescent="0.5">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row>
    <row r="40" spans="1:78" x14ac:dyDescent="0.5">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row>
    <row r="41" spans="1:78" x14ac:dyDescent="0.5">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row>
    <row r="42" spans="1:78" x14ac:dyDescent="0.5">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x14ac:dyDescent="0.5">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x14ac:dyDescent="0.5">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row>
    <row r="45" spans="1:78" x14ac:dyDescent="0.5">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row>
    <row r="46" spans="1:78" x14ac:dyDescent="0.5">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row>
    <row r="47" spans="1:78" x14ac:dyDescent="0.5">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row>
    <row r="48" spans="1:78" x14ac:dyDescent="0.5">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x14ac:dyDescent="0.5">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x14ac:dyDescent="0.5">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row>
    <row r="51" spans="1:78" x14ac:dyDescent="0.5">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row>
    <row r="52" spans="1:78" x14ac:dyDescent="0.5">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row>
    <row r="53" spans="1:78" x14ac:dyDescent="0.5">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row>
    <row r="54" spans="1:78" x14ac:dyDescent="0.5">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row>
    <row r="55" spans="1:78" x14ac:dyDescent="0.5">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row>
    <row r="56" spans="1:78" x14ac:dyDescent="0.5">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row>
    <row r="57" spans="1:78" x14ac:dyDescent="0.5">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row>
    <row r="58" spans="1:78" x14ac:dyDescent="0.5">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row>
    <row r="59" spans="1:78" x14ac:dyDescent="0.5">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row>
    <row r="60" spans="1:78" x14ac:dyDescent="0.5">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row>
    <row r="61" spans="1:78" x14ac:dyDescent="0.5">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row>
    <row r="62" spans="1:78" x14ac:dyDescent="0.5">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row>
    <row r="63" spans="1:78" x14ac:dyDescent="0.5">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row>
    <row r="64" spans="1:78" x14ac:dyDescent="0.5">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row>
    <row r="65" spans="1:78" x14ac:dyDescent="0.5">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row>
    <row r="66" spans="1:78" x14ac:dyDescent="0.5">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row>
    <row r="67" spans="1:78" x14ac:dyDescent="0.5">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row>
    <row r="68" spans="1:78" x14ac:dyDescent="0.5">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row>
    <row r="69" spans="1:78" x14ac:dyDescent="0.5">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row>
    <row r="70" spans="1:78" x14ac:dyDescent="0.5">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row>
    <row r="71" spans="1:78" x14ac:dyDescent="0.5">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row>
    <row r="72" spans="1:78" x14ac:dyDescent="0.5">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row>
    <row r="73" spans="1:78" x14ac:dyDescent="0.5">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row>
    <row r="74" spans="1:78" x14ac:dyDescent="0.5">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row>
    <row r="75" spans="1:78" x14ac:dyDescent="0.5">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row>
    <row r="76" spans="1:78" x14ac:dyDescent="0.5">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row>
    <row r="77" spans="1:78" x14ac:dyDescent="0.5">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row>
    <row r="78" spans="1:78" x14ac:dyDescent="0.5">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row>
    <row r="79" spans="1:78" x14ac:dyDescent="0.5">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row>
    <row r="80" spans="1:78" x14ac:dyDescent="0.5">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row>
    <row r="81" spans="1:78" x14ac:dyDescent="0.5">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row>
    <row r="82" spans="1:78" x14ac:dyDescent="0.5">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row>
    <row r="83" spans="1:78" x14ac:dyDescent="0.5">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row>
    <row r="84" spans="1:78" x14ac:dyDescent="0.5">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row>
    <row r="85" spans="1:78" x14ac:dyDescent="0.5">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row>
    <row r="86" spans="1:78" x14ac:dyDescent="0.5">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row>
    <row r="87" spans="1:78" x14ac:dyDescent="0.5">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row>
    <row r="88" spans="1:78" x14ac:dyDescent="0.5">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row>
    <row r="89" spans="1:78" x14ac:dyDescent="0.5">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row>
    <row r="90" spans="1:78" x14ac:dyDescent="0.5">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row>
    <row r="91" spans="1:78" x14ac:dyDescent="0.5">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row>
    <row r="92" spans="1:78" x14ac:dyDescent="0.5">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row>
    <row r="93" spans="1:78" x14ac:dyDescent="0.5">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x14ac:dyDescent="0.5">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x14ac:dyDescent="0.5">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row>
    <row r="96" spans="1:78" x14ac:dyDescent="0.5">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row>
    <row r="97" spans="1:78" x14ac:dyDescent="0.5">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x14ac:dyDescent="0.5">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x14ac:dyDescent="0.5">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row>
    <row r="100" spans="1:78" x14ac:dyDescent="0.5">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row>
    <row r="101" spans="1:78" x14ac:dyDescent="0.5">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x14ac:dyDescent="0.5">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x14ac:dyDescent="0.5">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row>
    <row r="104" spans="1:78" x14ac:dyDescent="0.5">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row>
    <row r="105" spans="1:78" x14ac:dyDescent="0.5">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row>
    <row r="106" spans="1:78" x14ac:dyDescent="0.5">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x14ac:dyDescent="0.5">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x14ac:dyDescent="0.5">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row>
    <row r="109" spans="1:78" x14ac:dyDescent="0.5">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row>
    <row r="110" spans="1:78" x14ac:dyDescent="0.5">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row>
    <row r="111" spans="1:78" x14ac:dyDescent="0.5">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x14ac:dyDescent="0.5">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x14ac:dyDescent="0.5">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row>
    <row r="114" spans="1:78" x14ac:dyDescent="0.5">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row>
    <row r="115" spans="1:78" x14ac:dyDescent="0.5">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row>
    <row r="116" spans="1:78" x14ac:dyDescent="0.5">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row>
    <row r="117" spans="1:78" x14ac:dyDescent="0.5">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row>
    <row r="118" spans="1:78" x14ac:dyDescent="0.5">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row>
    <row r="119" spans="1:78" x14ac:dyDescent="0.5">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row>
    <row r="120" spans="1:78" x14ac:dyDescent="0.5">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row>
    <row r="121" spans="1:78" x14ac:dyDescent="0.5">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row>
    <row r="122" spans="1:78" x14ac:dyDescent="0.5">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row>
    <row r="123" spans="1:78" x14ac:dyDescent="0.5">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row>
    <row r="124" spans="1:78" x14ac:dyDescent="0.5">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row>
    <row r="125" spans="1:78" x14ac:dyDescent="0.5">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row>
    <row r="126" spans="1:78" x14ac:dyDescent="0.5">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row>
    <row r="127" spans="1:78" x14ac:dyDescent="0.5">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row>
    <row r="128" spans="1:78" x14ac:dyDescent="0.5">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row>
    <row r="129" spans="1:78" x14ac:dyDescent="0.5">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row>
    <row r="130" spans="1:78" x14ac:dyDescent="0.5">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row>
    <row r="131" spans="1:78" x14ac:dyDescent="0.5">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row>
    <row r="132" spans="1:78" x14ac:dyDescent="0.5">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row>
    <row r="133" spans="1:78" x14ac:dyDescent="0.5">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row>
    <row r="134" spans="1:78" x14ac:dyDescent="0.5">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row>
    <row r="135" spans="1:78" x14ac:dyDescent="0.5">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row>
    <row r="136" spans="1:78" x14ac:dyDescent="0.5">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row>
    <row r="137" spans="1:78" x14ac:dyDescent="0.5">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row>
    <row r="138" spans="1:78" x14ac:dyDescent="0.5">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row>
    <row r="139" spans="1:78" x14ac:dyDescent="0.5">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row>
    <row r="140" spans="1:78" x14ac:dyDescent="0.5">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row>
    <row r="141" spans="1:78" x14ac:dyDescent="0.5">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row>
    <row r="142" spans="1:78" x14ac:dyDescent="0.5">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row>
    <row r="143" spans="1:78" x14ac:dyDescent="0.5">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row>
    <row r="144" spans="1:78" x14ac:dyDescent="0.5">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row>
    <row r="145" spans="1:78" x14ac:dyDescent="0.5">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row>
    <row r="146" spans="1:78" x14ac:dyDescent="0.5">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row>
    <row r="147" spans="1:78" x14ac:dyDescent="0.5">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row>
    <row r="148" spans="1:78" x14ac:dyDescent="0.5">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row>
    <row r="149" spans="1:78" x14ac:dyDescent="0.5">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row>
    <row r="150" spans="1:78" x14ac:dyDescent="0.5">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row>
    <row r="151" spans="1:78" x14ac:dyDescent="0.5">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row>
    <row r="152" spans="1:78" x14ac:dyDescent="0.5">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row>
    <row r="153" spans="1:78" x14ac:dyDescent="0.5">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row>
    <row r="154" spans="1:78" x14ac:dyDescent="0.5">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row>
    <row r="155" spans="1:78" x14ac:dyDescent="0.5">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row>
    <row r="156" spans="1:78" x14ac:dyDescent="0.5">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row>
    <row r="157" spans="1:78" x14ac:dyDescent="0.5">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row>
    <row r="158" spans="1:78" x14ac:dyDescent="0.5">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row>
    <row r="159" spans="1:78" x14ac:dyDescent="0.5">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row>
    <row r="160" spans="1:78" x14ac:dyDescent="0.5">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row>
    <row r="161" spans="1:78" x14ac:dyDescent="0.5">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row>
    <row r="162" spans="1:78" x14ac:dyDescent="0.5">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row>
    <row r="163" spans="1:78" x14ac:dyDescent="0.5">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row>
    <row r="164" spans="1:78" x14ac:dyDescent="0.5">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row>
    <row r="165" spans="1:78" x14ac:dyDescent="0.5">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row>
    <row r="166" spans="1:78" x14ac:dyDescent="0.5">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row>
    <row r="167" spans="1:78" x14ac:dyDescent="0.5">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row>
    <row r="168" spans="1:78" x14ac:dyDescent="0.5">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row>
    <row r="169" spans="1:78" x14ac:dyDescent="0.5">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row>
    <row r="170" spans="1:78" x14ac:dyDescent="0.5">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row>
    <row r="171" spans="1:78" x14ac:dyDescent="0.5">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row>
    <row r="172" spans="1:78" x14ac:dyDescent="0.5">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row>
    <row r="173" spans="1:78" x14ac:dyDescent="0.5">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row>
    <row r="174" spans="1:78" x14ac:dyDescent="0.5">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row>
    <row r="175" spans="1:78" x14ac:dyDescent="0.5">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row>
    <row r="176" spans="1:78" x14ac:dyDescent="0.5">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row>
    <row r="177" spans="1:78" x14ac:dyDescent="0.5">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row>
    <row r="178" spans="1:78" x14ac:dyDescent="0.5">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row>
    <row r="179" spans="1:78" x14ac:dyDescent="0.5">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row>
    <row r="180" spans="1:78" x14ac:dyDescent="0.5">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row>
    <row r="181" spans="1:78" x14ac:dyDescent="0.5">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row>
    <row r="182" spans="1:78" x14ac:dyDescent="0.5">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row>
    <row r="183" spans="1:78" x14ac:dyDescent="0.5">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row>
    <row r="184" spans="1:78" x14ac:dyDescent="0.5">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row>
    <row r="185" spans="1:78" x14ac:dyDescent="0.5">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row>
    <row r="186" spans="1:78" x14ac:dyDescent="0.5">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row>
    <row r="187" spans="1:78" x14ac:dyDescent="0.5">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row>
    <row r="188" spans="1:78" x14ac:dyDescent="0.5">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row>
    <row r="189" spans="1:78" x14ac:dyDescent="0.5">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row>
    <row r="190" spans="1:78" x14ac:dyDescent="0.5">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row>
    <row r="191" spans="1:78" x14ac:dyDescent="0.5">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row>
    <row r="192" spans="1:78" x14ac:dyDescent="0.5">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row>
    <row r="193" spans="1:78" x14ac:dyDescent="0.5">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row>
    <row r="194" spans="1:78" x14ac:dyDescent="0.5">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row>
    <row r="195" spans="1:78" x14ac:dyDescent="0.5">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row>
    <row r="196" spans="1:78" x14ac:dyDescent="0.5">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row>
    <row r="197" spans="1:78" x14ac:dyDescent="0.5">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row>
    <row r="198" spans="1:78" x14ac:dyDescent="0.5">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row>
    <row r="199" spans="1:78" x14ac:dyDescent="0.5">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row>
    <row r="200" spans="1:78" x14ac:dyDescent="0.5">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row>
    <row r="201" spans="1:78" x14ac:dyDescent="0.5">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row>
    <row r="202" spans="1:78" x14ac:dyDescent="0.5">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row>
    <row r="203" spans="1:78" x14ac:dyDescent="0.5">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row>
    <row r="204" spans="1:78" x14ac:dyDescent="0.5">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1:78" x14ac:dyDescent="0.5">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1:78" x14ac:dyDescent="0.5">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1:78" x14ac:dyDescent="0.5">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1:78" x14ac:dyDescent="0.5">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1:78" x14ac:dyDescent="0.5">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1:78" x14ac:dyDescent="0.5">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1:78" x14ac:dyDescent="0.5">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1:78" x14ac:dyDescent="0.5">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1:78" x14ac:dyDescent="0.5">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1:78" x14ac:dyDescent="0.5">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1:78" x14ac:dyDescent="0.5">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1:78" x14ac:dyDescent="0.5">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1:78" x14ac:dyDescent="0.5">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1:78" x14ac:dyDescent="0.5">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1:78" x14ac:dyDescent="0.5">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1:78" x14ac:dyDescent="0.5">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row r="221" spans="1:78" x14ac:dyDescent="0.5">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row>
    <row r="222" spans="1:78" x14ac:dyDescent="0.5">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row>
    <row r="223" spans="1:78" x14ac:dyDescent="0.5">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row>
    <row r="224" spans="1:78" x14ac:dyDescent="0.5">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row>
    <row r="225" spans="1:78" x14ac:dyDescent="0.5">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row>
    <row r="226" spans="1:78" x14ac:dyDescent="0.5">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row>
    <row r="227" spans="1:78" x14ac:dyDescent="0.5">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row>
    <row r="228" spans="1:78" x14ac:dyDescent="0.5">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row>
    <row r="229" spans="1:78" x14ac:dyDescent="0.5">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row>
    <row r="230" spans="1:78" x14ac:dyDescent="0.5">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row>
    <row r="231" spans="1:78" x14ac:dyDescent="0.5">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row>
    <row r="232" spans="1:78" x14ac:dyDescent="0.5">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row>
    <row r="233" spans="1:78" x14ac:dyDescent="0.5">
      <c r="A233" s="9"/>
      <c r="B233" s="85"/>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row>
    <row r="234" spans="1:78" x14ac:dyDescent="0.5">
      <c r="A234" s="9"/>
      <c r="B234" s="85"/>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row>
    <row r="235" spans="1:78" x14ac:dyDescent="0.5">
      <c r="A235" s="9"/>
      <c r="B235" s="85"/>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row>
    <row r="236" spans="1:78" x14ac:dyDescent="0.5">
      <c r="A236" s="9"/>
      <c r="B236" s="85"/>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row>
    <row r="237" spans="1:78" x14ac:dyDescent="0.5">
      <c r="A237" s="9"/>
      <c r="B237" s="85"/>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row>
    <row r="238" spans="1:78" x14ac:dyDescent="0.5">
      <c r="A238" s="9"/>
      <c r="B238" s="85"/>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row>
    <row r="239" spans="1:78" x14ac:dyDescent="0.5">
      <c r="A239" s="9"/>
      <c r="B239" s="85"/>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row>
    <row r="240" spans="1:78" x14ac:dyDescent="0.5">
      <c r="A240" s="9"/>
      <c r="B240" s="85"/>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row>
    <row r="241" spans="1:78" x14ac:dyDescent="0.5">
      <c r="A241" s="9"/>
      <c r="B241" s="85"/>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row>
    <row r="242" spans="1:78" x14ac:dyDescent="0.5">
      <c r="A242" s="9"/>
      <c r="B242" s="85"/>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row>
    <row r="243" spans="1:78" x14ac:dyDescent="0.5">
      <c r="A243" s="9"/>
      <c r="B243" s="85"/>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row>
    <row r="244" spans="1:78" x14ac:dyDescent="0.5">
      <c r="A244" s="9"/>
      <c r="B244" s="85"/>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row>
    <row r="245" spans="1:78" x14ac:dyDescent="0.5">
      <c r="A245" s="9"/>
      <c r="B245" s="85"/>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row>
    <row r="246" spans="1:78" x14ac:dyDescent="0.5">
      <c r="A246" s="9"/>
      <c r="B246" s="85"/>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row>
    <row r="247" spans="1:78" x14ac:dyDescent="0.5">
      <c r="A247" s="9"/>
      <c r="B247" s="85"/>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row>
    <row r="248" spans="1:78" x14ac:dyDescent="0.5">
      <c r="A248" s="9"/>
      <c r="B248" s="85"/>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row>
    <row r="249" spans="1:78" x14ac:dyDescent="0.5">
      <c r="A249" s="9"/>
      <c r="B249" s="85"/>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row>
    <row r="250" spans="1:78" x14ac:dyDescent="0.5">
      <c r="A250" s="9"/>
      <c r="B250" s="85"/>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row>
    <row r="251" spans="1:78" x14ac:dyDescent="0.5">
      <c r="A251" s="9"/>
      <c r="B251" s="85"/>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row>
    <row r="252" spans="1:78" x14ac:dyDescent="0.5">
      <c r="A252" s="9"/>
      <c r="B252" s="85"/>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row>
    <row r="253" spans="1:78" x14ac:dyDescent="0.5">
      <c r="A253" s="9"/>
      <c r="B253" s="85"/>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row>
    <row r="254" spans="1:78" x14ac:dyDescent="0.5">
      <c r="A254" s="9"/>
      <c r="B254" s="85"/>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row>
    <row r="255" spans="1:78" x14ac:dyDescent="0.5">
      <c r="A255" s="9"/>
      <c r="B255" s="85"/>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row>
    <row r="256" spans="1:78" x14ac:dyDescent="0.5">
      <c r="A256" s="9"/>
      <c r="B256" s="85"/>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row>
    <row r="257" spans="1:78" x14ac:dyDescent="0.5">
      <c r="A257" s="9"/>
      <c r="B257" s="85"/>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row>
    <row r="258" spans="1:78" x14ac:dyDescent="0.5">
      <c r="A258" s="9"/>
      <c r="B258" s="85"/>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row>
    <row r="259" spans="1:78" x14ac:dyDescent="0.5">
      <c r="A259" s="9"/>
      <c r="B259" s="85"/>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row>
    <row r="260" spans="1:78" x14ac:dyDescent="0.5">
      <c r="A260" s="9"/>
      <c r="B260" s="85"/>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78" x14ac:dyDescent="0.5">
      <c r="A261" s="9"/>
      <c r="B261" s="85"/>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row>
    <row r="262" spans="1:78" x14ac:dyDescent="0.5">
      <c r="A262" s="9"/>
      <c r="B262" s="85"/>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row>
    <row r="263" spans="1:78" x14ac:dyDescent="0.5">
      <c r="A263" s="9"/>
      <c r="B263" s="85"/>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row>
    <row r="264" spans="1:78" x14ac:dyDescent="0.5">
      <c r="A264" s="9"/>
      <c r="B264" s="85"/>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row>
    <row r="265" spans="1:78" x14ac:dyDescent="0.5">
      <c r="A265" s="9"/>
      <c r="B265" s="85"/>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row>
    <row r="266" spans="1:78" x14ac:dyDescent="0.5">
      <c r="A266" s="9"/>
      <c r="B266" s="85"/>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row>
    <row r="267" spans="1:78" x14ac:dyDescent="0.5">
      <c r="A267" s="9"/>
      <c r="B267" s="85"/>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row>
    <row r="268" spans="1:78" x14ac:dyDescent="0.5">
      <c r="A268" s="9"/>
      <c r="B268" s="85"/>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row>
    <row r="269" spans="1:78" x14ac:dyDescent="0.5">
      <c r="A269" s="9"/>
      <c r="B269" s="85"/>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row>
    <row r="270" spans="1:78" x14ac:dyDescent="0.5">
      <c r="A270" s="9"/>
      <c r="B270" s="85"/>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row>
    <row r="271" spans="1:78" x14ac:dyDescent="0.5">
      <c r="A271" s="9"/>
      <c r="B271" s="85"/>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row>
    <row r="272" spans="1:78" x14ac:dyDescent="0.5">
      <c r="A272" s="9"/>
      <c r="B272" s="85"/>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row>
    <row r="273" spans="1:78" x14ac:dyDescent="0.5">
      <c r="A273" s="9"/>
      <c r="B273" s="85"/>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row>
    <row r="274" spans="1:78" x14ac:dyDescent="0.5">
      <c r="A274" s="9"/>
      <c r="B274" s="85"/>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row>
    <row r="275" spans="1:78" x14ac:dyDescent="0.5">
      <c r="A275" s="9"/>
      <c r="B275" s="85"/>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row>
    <row r="276" spans="1:78" x14ac:dyDescent="0.5">
      <c r="A276" s="9"/>
      <c r="B276" s="85"/>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row>
    <row r="277" spans="1:78" x14ac:dyDescent="0.5">
      <c r="A277" s="9"/>
      <c r="B277" s="85"/>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row>
    <row r="278" spans="1:78" x14ac:dyDescent="0.5">
      <c r="A278" s="9"/>
      <c r="B278" s="85"/>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row>
    <row r="279" spans="1:78" x14ac:dyDescent="0.5">
      <c r="A279" s="9"/>
      <c r="B279" s="85"/>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row>
    <row r="280" spans="1:78" x14ac:dyDescent="0.5">
      <c r="A280" s="9"/>
      <c r="B280" s="85"/>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row>
    <row r="281" spans="1:78" x14ac:dyDescent="0.5">
      <c r="A281" s="9"/>
      <c r="B281" s="85"/>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row>
    <row r="282" spans="1:78" x14ac:dyDescent="0.5">
      <c r="A282" s="9"/>
      <c r="B282" s="85"/>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row>
    <row r="283" spans="1:78" x14ac:dyDescent="0.5">
      <c r="A283" s="9"/>
      <c r="B283" s="85"/>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row>
    <row r="284" spans="1:78" x14ac:dyDescent="0.5">
      <c r="A284" s="9"/>
      <c r="B284" s="85"/>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row>
    <row r="285" spans="1:78" x14ac:dyDescent="0.5">
      <c r="A285" s="9"/>
      <c r="B285" s="85"/>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row>
    <row r="286" spans="1:78" x14ac:dyDescent="0.5">
      <c r="A286" s="9"/>
      <c r="B286" s="85"/>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row>
    <row r="287" spans="1:78" x14ac:dyDescent="0.5">
      <c r="A287" s="9"/>
      <c r="B287" s="85"/>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row>
    <row r="288" spans="1:78" x14ac:dyDescent="0.5">
      <c r="A288" s="9"/>
      <c r="B288" s="85"/>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row>
    <row r="289" spans="1:78" x14ac:dyDescent="0.5">
      <c r="A289" s="9"/>
      <c r="B289" s="85"/>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row>
    <row r="290" spans="1:78" x14ac:dyDescent="0.5">
      <c r="A290" s="9"/>
      <c r="B290" s="85"/>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row>
    <row r="291" spans="1:78" x14ac:dyDescent="0.5">
      <c r="A291" s="9"/>
      <c r="B291" s="85"/>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row>
    <row r="292" spans="1:78" x14ac:dyDescent="0.5">
      <c r="A292" s="9"/>
      <c r="B292" s="85"/>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row>
    <row r="293" spans="1:78" x14ac:dyDescent="0.5">
      <c r="A293" s="9"/>
      <c r="B293" s="85"/>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row>
    <row r="294" spans="1:78" x14ac:dyDescent="0.5">
      <c r="A294" s="9"/>
      <c r="B294" s="85"/>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row>
    <row r="295" spans="1:78" x14ac:dyDescent="0.5">
      <c r="A295" s="9"/>
      <c r="B295" s="85"/>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row>
    <row r="296" spans="1:78" x14ac:dyDescent="0.5">
      <c r="A296" s="9"/>
      <c r="B296" s="85"/>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row>
    <row r="297" spans="1:78" x14ac:dyDescent="0.5">
      <c r="A297" s="9"/>
      <c r="B297" s="85"/>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row>
    <row r="298" spans="1:78" x14ac:dyDescent="0.5">
      <c r="A298" s="9"/>
      <c r="B298" s="85"/>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row>
    <row r="299" spans="1:78" x14ac:dyDescent="0.5">
      <c r="A299" s="9"/>
      <c r="B299" s="85"/>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row>
    <row r="300" spans="1:78" x14ac:dyDescent="0.5">
      <c r="A300" s="9"/>
      <c r="B300" s="85"/>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row>
    <row r="301" spans="1:78" x14ac:dyDescent="0.5">
      <c r="A301" s="9"/>
      <c r="B301" s="85"/>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x14ac:dyDescent="0.5">
      <c r="A302" s="9"/>
      <c r="B302" s="85"/>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row>
    <row r="303" spans="1:78" x14ac:dyDescent="0.5">
      <c r="A303" s="9"/>
      <c r="B303" s="85"/>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row>
    <row r="304" spans="1:78" x14ac:dyDescent="0.5">
      <c r="A304" s="9"/>
      <c r="B304" s="85"/>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x14ac:dyDescent="0.5">
      <c r="A305" s="9"/>
      <c r="B305" s="85"/>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row>
    <row r="306" spans="1:78" x14ac:dyDescent="0.5">
      <c r="A306" s="9"/>
      <c r="B306" s="85"/>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row>
    <row r="307" spans="1:78" x14ac:dyDescent="0.5">
      <c r="A307" s="9"/>
      <c r="B307" s="85"/>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row>
    <row r="308" spans="1:78" x14ac:dyDescent="0.5">
      <c r="A308" s="9"/>
      <c r="B308" s="85"/>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row>
    <row r="309" spans="1:78" x14ac:dyDescent="0.5">
      <c r="A309" s="9"/>
      <c r="B309" s="85"/>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row>
    <row r="310" spans="1:78" x14ac:dyDescent="0.5">
      <c r="A310" s="9"/>
      <c r="B310" s="85"/>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row>
    <row r="311" spans="1:78" x14ac:dyDescent="0.5">
      <c r="A311" s="9"/>
      <c r="B311" s="85"/>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row>
    <row r="312" spans="1:78" x14ac:dyDescent="0.5">
      <c r="A312" s="9"/>
      <c r="B312" s="85"/>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row>
    <row r="313" spans="1:78" x14ac:dyDescent="0.5">
      <c r="A313" s="9"/>
      <c r="B313" s="85"/>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row>
    <row r="314" spans="1:78" x14ac:dyDescent="0.5">
      <c r="A314" s="9"/>
      <c r="B314" s="85"/>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row>
    <row r="315" spans="1:78" x14ac:dyDescent="0.5">
      <c r="A315" s="9"/>
      <c r="B315" s="85"/>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x14ac:dyDescent="0.5">
      <c r="A316" s="9"/>
      <c r="B316" s="85"/>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row>
    <row r="317" spans="1:78" x14ac:dyDescent="0.5">
      <c r="A317" s="9"/>
      <c r="B317" s="85"/>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row>
    <row r="318" spans="1:78" x14ac:dyDescent="0.5">
      <c r="A318" s="9"/>
      <c r="B318" s="85"/>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row>
    <row r="319" spans="1:78" x14ac:dyDescent="0.5">
      <c r="A319" s="9"/>
      <c r="B319" s="85"/>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row>
    <row r="320" spans="1:78" x14ac:dyDescent="0.5">
      <c r="A320" s="9"/>
      <c r="B320" s="85"/>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x14ac:dyDescent="0.5">
      <c r="A321" s="9"/>
      <c r="B321" s="85"/>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row>
    <row r="322" spans="1:78" x14ac:dyDescent="0.5">
      <c r="A322" s="9"/>
      <c r="B322" s="85"/>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x14ac:dyDescent="0.5">
      <c r="A323" s="9"/>
      <c r="B323" s="85"/>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row>
    <row r="324" spans="1:78" x14ac:dyDescent="0.5">
      <c r="A324" s="9"/>
      <c r="B324" s="85"/>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row>
    <row r="325" spans="1:78" x14ac:dyDescent="0.5">
      <c r="A325" s="9"/>
      <c r="B325" s="85"/>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row>
    <row r="326" spans="1:78" x14ac:dyDescent="0.5">
      <c r="A326" s="9"/>
      <c r="B326" s="85"/>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row>
    <row r="327" spans="1:78" x14ac:dyDescent="0.5">
      <c r="A327" s="9"/>
      <c r="B327" s="85"/>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row>
    <row r="328" spans="1:78" x14ac:dyDescent="0.5">
      <c r="A328" s="9"/>
      <c r="B328" s="85"/>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row>
    <row r="329" spans="1:78" x14ac:dyDescent="0.5">
      <c r="A329" s="9"/>
      <c r="B329" s="85"/>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row>
    <row r="330" spans="1:78" x14ac:dyDescent="0.5">
      <c r="A330" s="9"/>
      <c r="B330" s="85"/>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row>
    <row r="331" spans="1:78" x14ac:dyDescent="0.5">
      <c r="A331" s="9"/>
      <c r="B331" s="85"/>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row>
    <row r="332" spans="1:78" x14ac:dyDescent="0.5">
      <c r="A332" s="9"/>
      <c r="B332" s="85"/>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row>
    <row r="333" spans="1:78" x14ac:dyDescent="0.5">
      <c r="A333" s="9"/>
      <c r="B333" s="85"/>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row>
    <row r="334" spans="1:78" x14ac:dyDescent="0.5">
      <c r="A334" s="9"/>
      <c r="B334" s="85"/>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row>
    <row r="335" spans="1:78" x14ac:dyDescent="0.5">
      <c r="A335" s="9"/>
      <c r="B335" s="85"/>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row>
    <row r="336" spans="1:78" x14ac:dyDescent="0.5">
      <c r="A336" s="9"/>
      <c r="B336" s="85"/>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row>
    <row r="337" spans="1:78" x14ac:dyDescent="0.5">
      <c r="A337" s="9"/>
      <c r="B337" s="85"/>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row>
    <row r="338" spans="1:78" x14ac:dyDescent="0.5">
      <c r="A338" s="9"/>
      <c r="B338" s="85"/>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row>
    <row r="339" spans="1:78" x14ac:dyDescent="0.5">
      <c r="A339" s="9"/>
      <c r="B339" s="85"/>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row>
    <row r="340" spans="1:78" x14ac:dyDescent="0.5">
      <c r="A340" s="9"/>
      <c r="B340" s="85"/>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row>
    <row r="341" spans="1:78" x14ac:dyDescent="0.5">
      <c r="A341" s="9"/>
      <c r="B341" s="85"/>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row>
    <row r="342" spans="1:78" x14ac:dyDescent="0.5">
      <c r="A342" s="9"/>
      <c r="B342" s="85"/>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row>
    <row r="343" spans="1:78" x14ac:dyDescent="0.5">
      <c r="A343" s="9"/>
      <c r="B343" s="85"/>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row>
    <row r="344" spans="1:78" x14ac:dyDescent="0.5">
      <c r="A344" s="9"/>
      <c r="B344" s="85"/>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row>
    <row r="345" spans="1:78" x14ac:dyDescent="0.5">
      <c r="A345" s="9"/>
      <c r="B345" s="85"/>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row>
    <row r="346" spans="1:78" x14ac:dyDescent="0.5">
      <c r="A346" s="9"/>
      <c r="B346" s="85"/>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row>
    <row r="347" spans="1:78" x14ac:dyDescent="0.5">
      <c r="A347" s="9"/>
      <c r="B347" s="85"/>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row>
    <row r="348" spans="1:78" x14ac:dyDescent="0.5">
      <c r="A348" s="9"/>
      <c r="B348" s="85"/>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row>
    <row r="349" spans="1:78" x14ac:dyDescent="0.5">
      <c r="A349" s="9"/>
      <c r="B349" s="85"/>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row>
    <row r="350" spans="1:78" x14ac:dyDescent="0.5">
      <c r="A350" s="9"/>
      <c r="B350" s="85"/>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row>
    <row r="351" spans="1:78" x14ac:dyDescent="0.5">
      <c r="A351" s="9"/>
      <c r="B351" s="85"/>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row>
    <row r="352" spans="1:78" x14ac:dyDescent="0.5">
      <c r="A352" s="9"/>
      <c r="B352" s="85"/>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row>
    <row r="353" spans="1:78" x14ac:dyDescent="0.5">
      <c r="A353" s="9"/>
      <c r="B353" s="85"/>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row>
    <row r="354" spans="1:78" x14ac:dyDescent="0.5">
      <c r="A354" s="9"/>
      <c r="B354" s="85"/>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row>
    <row r="355" spans="1:78" x14ac:dyDescent="0.5">
      <c r="A355" s="9"/>
      <c r="B355" s="85"/>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row>
    <row r="356" spans="1:78" x14ac:dyDescent="0.5">
      <c r="A356" s="9"/>
      <c r="B356" s="85"/>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row>
    <row r="357" spans="1:78" x14ac:dyDescent="0.5">
      <c r="A357" s="9"/>
      <c r="B357" s="85"/>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row>
    <row r="358" spans="1:78" x14ac:dyDescent="0.5">
      <c r="A358" s="9"/>
      <c r="B358" s="85"/>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row>
    <row r="359" spans="1:78" x14ac:dyDescent="0.5">
      <c r="A359" s="9"/>
      <c r="B359" s="85"/>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row>
    <row r="360" spans="1:78" x14ac:dyDescent="0.5">
      <c r="A360" s="9"/>
      <c r="B360" s="85"/>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row>
    <row r="361" spans="1:78" x14ac:dyDescent="0.5">
      <c r="A361" s="9"/>
      <c r="B361" s="85"/>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row>
    <row r="362" spans="1:78" x14ac:dyDescent="0.5">
      <c r="A362" s="9"/>
      <c r="B362" s="85"/>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row>
    <row r="363" spans="1:78" x14ac:dyDescent="0.5">
      <c r="A363" s="9"/>
      <c r="B363" s="85"/>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row>
    <row r="364" spans="1:78" x14ac:dyDescent="0.5">
      <c r="A364" s="9"/>
      <c r="B364" s="85"/>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row>
    <row r="365" spans="1:78" x14ac:dyDescent="0.5">
      <c r="A365" s="9"/>
      <c r="B365" s="85"/>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row>
    <row r="366" spans="1:78" x14ac:dyDescent="0.5">
      <c r="A366" s="9"/>
      <c r="B366" s="85"/>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row>
    <row r="367" spans="1:78" x14ac:dyDescent="0.5">
      <c r="A367" s="9"/>
      <c r="B367" s="85"/>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x14ac:dyDescent="0.5">
      <c r="A368" s="9"/>
      <c r="B368" s="85"/>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row>
    <row r="369" spans="1:78" x14ac:dyDescent="0.5">
      <c r="A369" s="9"/>
      <c r="B369" s="85"/>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row>
    <row r="370" spans="1:78" x14ac:dyDescent="0.5">
      <c r="A370" s="9"/>
      <c r="B370" s="85"/>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row>
    <row r="371" spans="1:78" x14ac:dyDescent="0.5">
      <c r="A371" s="9"/>
      <c r="B371" s="85"/>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row>
    <row r="372" spans="1:78" x14ac:dyDescent="0.5">
      <c r="A372" s="9"/>
      <c r="B372" s="85"/>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row>
    <row r="373" spans="1:78" x14ac:dyDescent="0.5">
      <c r="A373" s="9"/>
      <c r="B373" s="85"/>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row>
    <row r="374" spans="1:78" x14ac:dyDescent="0.5">
      <c r="A374" s="9"/>
      <c r="B374" s="85"/>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row>
    <row r="375" spans="1:78" x14ac:dyDescent="0.5">
      <c r="A375" s="9"/>
      <c r="B375" s="85"/>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row>
    <row r="376" spans="1:78" x14ac:dyDescent="0.5">
      <c r="A376" s="9"/>
      <c r="B376" s="85"/>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row>
    <row r="377" spans="1:78" x14ac:dyDescent="0.5">
      <c r="A377" s="9"/>
      <c r="B377" s="85"/>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row>
    <row r="378" spans="1:78" x14ac:dyDescent="0.5">
      <c r="A378" s="9"/>
      <c r="B378" s="85"/>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row>
    <row r="379" spans="1:78" x14ac:dyDescent="0.5">
      <c r="A379" s="9"/>
      <c r="B379" s="85"/>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row>
    <row r="380" spans="1:78" x14ac:dyDescent="0.5">
      <c r="A380" s="9"/>
      <c r="B380" s="85"/>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row>
    <row r="381" spans="1:78" x14ac:dyDescent="0.5">
      <c r="A381" s="9"/>
      <c r="B381" s="85"/>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row>
    <row r="382" spans="1:78" x14ac:dyDescent="0.5">
      <c r="A382" s="9"/>
      <c r="B382" s="85"/>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row>
    <row r="383" spans="1:78" x14ac:dyDescent="0.5">
      <c r="A383" s="9"/>
      <c r="B383" s="85"/>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row>
    <row r="384" spans="1:78" x14ac:dyDescent="0.5">
      <c r="A384" s="9"/>
      <c r="B384" s="85"/>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row>
    <row r="385" spans="1:78" x14ac:dyDescent="0.5">
      <c r="A385" s="9"/>
      <c r="B385" s="85"/>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row>
    <row r="386" spans="1:78" x14ac:dyDescent="0.5">
      <c r="A386" s="9"/>
      <c r="B386" s="85"/>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row>
    <row r="387" spans="1:78" x14ac:dyDescent="0.5">
      <c r="A387" s="9"/>
      <c r="B387" s="85"/>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row>
    <row r="388" spans="1:78" x14ac:dyDescent="0.5">
      <c r="A388" s="9"/>
      <c r="B388" s="85"/>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row>
    <row r="389" spans="1:78" x14ac:dyDescent="0.5">
      <c r="A389" s="9"/>
      <c r="B389" s="85"/>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row>
    <row r="390" spans="1:78" x14ac:dyDescent="0.5">
      <c r="A390" s="9"/>
      <c r="B390" s="85"/>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row>
    <row r="391" spans="1:78" x14ac:dyDescent="0.5">
      <c r="A391" s="9"/>
      <c r="B391" s="85"/>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row>
    <row r="392" spans="1:78" x14ac:dyDescent="0.5">
      <c r="A392" s="9"/>
      <c r="B392" s="85"/>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row>
    <row r="393" spans="1:78" x14ac:dyDescent="0.5">
      <c r="A393" s="9"/>
      <c r="B393" s="85"/>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row>
    <row r="394" spans="1:78" x14ac:dyDescent="0.5">
      <c r="A394" s="9"/>
      <c r="B394" s="85"/>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row>
    <row r="395" spans="1:78" x14ac:dyDescent="0.5">
      <c r="A395" s="9"/>
      <c r="B395" s="85"/>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row>
    <row r="396" spans="1:78" x14ac:dyDescent="0.5">
      <c r="A396" s="9"/>
      <c r="B396" s="85"/>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row>
    <row r="397" spans="1:78" x14ac:dyDescent="0.5">
      <c r="A397" s="9"/>
      <c r="B397" s="85"/>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row>
    <row r="398" spans="1:78" x14ac:dyDescent="0.5">
      <c r="A398" s="9"/>
      <c r="B398" s="85"/>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row>
    <row r="399" spans="1:78" x14ac:dyDescent="0.5">
      <c r="A399" s="9"/>
      <c r="B399" s="85"/>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row>
    <row r="400" spans="1:78" x14ac:dyDescent="0.5">
      <c r="A400" s="9"/>
      <c r="B400" s="85"/>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row>
    <row r="401" spans="1:78" x14ac:dyDescent="0.5">
      <c r="A401" s="9"/>
      <c r="B401" s="85"/>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row>
    <row r="402" spans="1:78" x14ac:dyDescent="0.5">
      <c r="A402" s="9"/>
      <c r="B402" s="85"/>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row>
    <row r="403" spans="1:78" x14ac:dyDescent="0.5">
      <c r="A403" s="9"/>
      <c r="B403" s="85"/>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row>
    <row r="404" spans="1:78" x14ac:dyDescent="0.5">
      <c r="A404" s="9"/>
      <c r="B404" s="85"/>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row>
    <row r="405" spans="1:78" x14ac:dyDescent="0.5">
      <c r="A405" s="9"/>
      <c r="B405" s="85"/>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row>
    <row r="406" spans="1:78" x14ac:dyDescent="0.5">
      <c r="A406" s="9"/>
      <c r="B406" s="85"/>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row>
    <row r="407" spans="1:78" x14ac:dyDescent="0.5">
      <c r="A407" s="9"/>
      <c r="B407" s="85"/>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row>
    <row r="408" spans="1:78" x14ac:dyDescent="0.5">
      <c r="A408" s="9"/>
      <c r="B408" s="85"/>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row>
    <row r="409" spans="1:78" x14ac:dyDescent="0.5">
      <c r="A409" s="9"/>
      <c r="B409" s="85"/>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row>
    <row r="410" spans="1:78" x14ac:dyDescent="0.5">
      <c r="A410" s="9"/>
      <c r="B410" s="85"/>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row>
    <row r="411" spans="1:78" x14ac:dyDescent="0.5">
      <c r="A411" s="9"/>
      <c r="B411" s="85"/>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row>
    <row r="412" spans="1:78" x14ac:dyDescent="0.5">
      <c r="A412" s="9"/>
      <c r="B412" s="85"/>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row>
    <row r="413" spans="1:78" x14ac:dyDescent="0.5">
      <c r="A413" s="9"/>
      <c r="B413" s="85"/>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row>
    <row r="414" spans="1:78" x14ac:dyDescent="0.5">
      <c r="A414" s="9"/>
      <c r="B414" s="85"/>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row>
    <row r="415" spans="1:78" x14ac:dyDescent="0.5">
      <c r="A415" s="9"/>
      <c r="B415" s="85"/>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row>
    <row r="416" spans="1:78" x14ac:dyDescent="0.5">
      <c r="A416" s="9"/>
      <c r="B416" s="85"/>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row>
    <row r="417" spans="1:78" x14ac:dyDescent="0.5">
      <c r="A417" s="9"/>
      <c r="B417" s="85"/>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row>
    <row r="418" spans="1:78" x14ac:dyDescent="0.5">
      <c r="A418" s="9"/>
      <c r="B418" s="85"/>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row>
    <row r="419" spans="1:78" x14ac:dyDescent="0.5">
      <c r="A419" s="9"/>
      <c r="B419" s="85"/>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row>
    <row r="420" spans="1:78" x14ac:dyDescent="0.5">
      <c r="A420" s="9"/>
      <c r="B420" s="85"/>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row>
    <row r="421" spans="1:78" x14ac:dyDescent="0.5">
      <c r="A421" s="9"/>
      <c r="B421" s="85"/>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row>
    <row r="422" spans="1:78" x14ac:dyDescent="0.5">
      <c r="A422" s="9"/>
      <c r="B422" s="85"/>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row>
    <row r="423" spans="1:78" x14ac:dyDescent="0.5">
      <c r="A423" s="9"/>
      <c r="B423" s="85"/>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row>
    <row r="424" spans="1:78" x14ac:dyDescent="0.5">
      <c r="A424" s="9"/>
      <c r="B424" s="85"/>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row>
    <row r="425" spans="1:78" x14ac:dyDescent="0.5">
      <c r="A425" s="9"/>
      <c r="B425" s="85"/>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row>
    <row r="426" spans="1:78" x14ac:dyDescent="0.5">
      <c r="A426" s="9"/>
      <c r="B426" s="85"/>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row>
    <row r="427" spans="1:78" x14ac:dyDescent="0.5">
      <c r="A427" s="9"/>
      <c r="B427" s="85"/>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row>
    <row r="428" spans="1:78" x14ac:dyDescent="0.5">
      <c r="A428" s="9"/>
      <c r="B428" s="85"/>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row>
    <row r="429" spans="1:78" x14ac:dyDescent="0.5">
      <c r="A429" s="9"/>
      <c r="B429" s="85"/>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row>
    <row r="430" spans="1:78" x14ac:dyDescent="0.5">
      <c r="A430" s="9"/>
      <c r="B430" s="85"/>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row>
    <row r="431" spans="1:78" x14ac:dyDescent="0.5">
      <c r="A431" s="9"/>
      <c r="B431" s="85"/>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row>
    <row r="432" spans="1:78" x14ac:dyDescent="0.5">
      <c r="A432" s="9"/>
      <c r="B432" s="85"/>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row>
    <row r="433" spans="1:78" x14ac:dyDescent="0.5">
      <c r="A433" s="9"/>
      <c r="B433" s="85"/>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row>
    <row r="434" spans="1:78" x14ac:dyDescent="0.5">
      <c r="A434" s="9"/>
      <c r="B434" s="85"/>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row>
    <row r="435" spans="1:78" x14ac:dyDescent="0.5">
      <c r="A435" s="9"/>
      <c r="B435" s="85"/>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row>
    <row r="436" spans="1:78" x14ac:dyDescent="0.5">
      <c r="A436" s="9"/>
      <c r="B436" s="85"/>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row>
    <row r="437" spans="1:78" x14ac:dyDescent="0.5">
      <c r="A437" s="9"/>
      <c r="B437" s="85"/>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row>
    <row r="438" spans="1:78" x14ac:dyDescent="0.5">
      <c r="A438" s="9"/>
      <c r="B438" s="85"/>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row>
    <row r="439" spans="1:78" x14ac:dyDescent="0.5">
      <c r="A439" s="9"/>
      <c r="B439" s="85"/>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row>
    <row r="440" spans="1:78" x14ac:dyDescent="0.5">
      <c r="A440" s="9"/>
      <c r="B440" s="85"/>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row>
    <row r="441" spans="1:78" x14ac:dyDescent="0.5">
      <c r="A441" s="9"/>
      <c r="B441" s="85"/>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row>
    <row r="442" spans="1:78" x14ac:dyDescent="0.5">
      <c r="A442" s="9"/>
      <c r="B442" s="85"/>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row>
    <row r="443" spans="1:78" x14ac:dyDescent="0.5">
      <c r="A443" s="9"/>
      <c r="B443" s="85"/>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row>
    <row r="444" spans="1:78" x14ac:dyDescent="0.5">
      <c r="A444" s="9"/>
      <c r="B444" s="85"/>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row>
    <row r="445" spans="1:78" x14ac:dyDescent="0.5">
      <c r="A445" s="9"/>
      <c r="B445" s="85"/>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row>
    <row r="446" spans="1:78" x14ac:dyDescent="0.5">
      <c r="A446" s="9"/>
      <c r="B446" s="85"/>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row>
    <row r="447" spans="1:78" x14ac:dyDescent="0.5">
      <c r="A447" s="9"/>
      <c r="B447" s="85"/>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row>
    <row r="448" spans="1:78" x14ac:dyDescent="0.5">
      <c r="A448" s="9"/>
      <c r="B448" s="85"/>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row>
    <row r="449" spans="1:78" x14ac:dyDescent="0.5">
      <c r="A449" s="9"/>
      <c r="B449" s="85"/>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row>
    <row r="450" spans="1:78" x14ac:dyDescent="0.5">
      <c r="A450" s="9"/>
      <c r="B450" s="85"/>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row>
    <row r="451" spans="1:78" x14ac:dyDescent="0.5">
      <c r="A451" s="9"/>
      <c r="B451" s="85"/>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row>
    <row r="452" spans="1:78" x14ac:dyDescent="0.5">
      <c r="A452" s="9"/>
      <c r="B452" s="85"/>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row>
    <row r="453" spans="1:78" x14ac:dyDescent="0.5">
      <c r="A453" s="9"/>
      <c r="B453" s="85"/>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row>
    <row r="454" spans="1:78" x14ac:dyDescent="0.5">
      <c r="A454" s="9"/>
      <c r="B454" s="85"/>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row>
    <row r="455" spans="1:78" x14ac:dyDescent="0.5">
      <c r="A455" s="9"/>
      <c r="B455" s="85"/>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row>
    <row r="456" spans="1:78" x14ac:dyDescent="0.5">
      <c r="A456" s="9"/>
      <c r="B456" s="85"/>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row>
    <row r="457" spans="1:78" x14ac:dyDescent="0.5">
      <c r="A457" s="9"/>
      <c r="B457" s="85"/>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row>
    <row r="458" spans="1:78" x14ac:dyDescent="0.5">
      <c r="A458" s="9"/>
      <c r="B458" s="85"/>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row>
    <row r="459" spans="1:78" x14ac:dyDescent="0.5">
      <c r="A459" s="9"/>
      <c r="B459" s="85"/>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row>
    <row r="460" spans="1:78" x14ac:dyDescent="0.5">
      <c r="A460" s="9"/>
      <c r="B460" s="85"/>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row>
    <row r="461" spans="1:78" x14ac:dyDescent="0.5">
      <c r="A461" s="9"/>
      <c r="B461" s="85"/>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row>
    <row r="462" spans="1:78" x14ac:dyDescent="0.5">
      <c r="A462" s="9"/>
      <c r="B462" s="85"/>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row>
    <row r="463" spans="1:78" x14ac:dyDescent="0.5">
      <c r="A463" s="9"/>
      <c r="B463" s="85"/>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row>
    <row r="464" spans="1:78" x14ac:dyDescent="0.5">
      <c r="A464" s="9"/>
      <c r="B464" s="85"/>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row>
    <row r="465" spans="1:78" x14ac:dyDescent="0.5">
      <c r="A465" s="9"/>
      <c r="B465" s="85"/>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row>
    <row r="466" spans="1:78" x14ac:dyDescent="0.5">
      <c r="A466" s="9"/>
      <c r="B466" s="85"/>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row>
    <row r="467" spans="1:78" x14ac:dyDescent="0.5">
      <c r="A467" s="9"/>
      <c r="B467" s="85"/>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row>
    <row r="468" spans="1:78" x14ac:dyDescent="0.5">
      <c r="A468" s="9"/>
      <c r="B468" s="85"/>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row>
    <row r="469" spans="1:78" x14ac:dyDescent="0.5">
      <c r="A469" s="9"/>
      <c r="B469" s="85"/>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row>
    <row r="470" spans="1:78" x14ac:dyDescent="0.5">
      <c r="A470" s="9"/>
      <c r="B470" s="85"/>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row>
    <row r="471" spans="1:78" x14ac:dyDescent="0.5">
      <c r="A471" s="9"/>
      <c r="B471" s="85"/>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row>
    <row r="472" spans="1:78" x14ac:dyDescent="0.5">
      <c r="A472" s="9"/>
      <c r="B472" s="85"/>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row>
    <row r="473" spans="1:78" x14ac:dyDescent="0.5">
      <c r="A473" s="9"/>
      <c r="B473" s="85"/>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row>
    <row r="474" spans="1:78" x14ac:dyDescent="0.5">
      <c r="A474" s="9"/>
      <c r="B474" s="85"/>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row>
    <row r="475" spans="1:78" x14ac:dyDescent="0.5">
      <c r="A475" s="9"/>
      <c r="B475" s="85"/>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row>
    <row r="476" spans="1:78" x14ac:dyDescent="0.5">
      <c r="A476" s="9"/>
      <c r="B476" s="85"/>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row>
    <row r="477" spans="1:78" x14ac:dyDescent="0.5">
      <c r="A477" s="9"/>
      <c r="B477" s="85"/>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row>
    <row r="478" spans="1:78" x14ac:dyDescent="0.5">
      <c r="A478" s="9"/>
      <c r="B478" s="85"/>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row>
    <row r="479" spans="1:78" x14ac:dyDescent="0.5">
      <c r="A479" s="9"/>
      <c r="B479" s="85"/>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row>
    <row r="480" spans="1:78" x14ac:dyDescent="0.5">
      <c r="A480" s="9"/>
      <c r="B480" s="85"/>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row>
    <row r="481" spans="1:78" x14ac:dyDescent="0.5">
      <c r="A481" s="9"/>
      <c r="B481" s="85"/>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row>
    <row r="482" spans="1:78" x14ac:dyDescent="0.5">
      <c r="A482" s="9"/>
      <c r="B482" s="85"/>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row>
    <row r="483" spans="1:78" x14ac:dyDescent="0.5">
      <c r="A483" s="9"/>
      <c r="B483" s="85"/>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row>
    <row r="484" spans="1:78" x14ac:dyDescent="0.5">
      <c r="A484" s="9"/>
      <c r="B484" s="85"/>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row>
    <row r="485" spans="1:78" x14ac:dyDescent="0.5">
      <c r="A485" s="9"/>
      <c r="B485" s="85"/>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row>
    <row r="486" spans="1:78" x14ac:dyDescent="0.5">
      <c r="A486" s="9"/>
      <c r="B486" s="85"/>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row>
    <row r="487" spans="1:78" x14ac:dyDescent="0.5">
      <c r="A487" s="9"/>
      <c r="B487" s="85"/>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row>
    <row r="488" spans="1:78" x14ac:dyDescent="0.5">
      <c r="A488" s="9"/>
      <c r="B488" s="85"/>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row>
    <row r="489" spans="1:78" x14ac:dyDescent="0.5">
      <c r="A489" s="9"/>
      <c r="B489" s="85"/>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row>
    <row r="490" spans="1:78" x14ac:dyDescent="0.5">
      <c r="A490" s="9"/>
      <c r="B490" s="85"/>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row>
    <row r="491" spans="1:78" x14ac:dyDescent="0.5">
      <c r="A491" s="9"/>
      <c r="B491" s="85"/>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row>
    <row r="492" spans="1:78" x14ac:dyDescent="0.5">
      <c r="A492" s="9"/>
      <c r="B492" s="85"/>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row>
    <row r="493" spans="1:78" x14ac:dyDescent="0.5">
      <c r="A493" s="9"/>
      <c r="B493" s="85"/>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row>
    <row r="494" spans="1:78" x14ac:dyDescent="0.5">
      <c r="A494" s="9"/>
      <c r="B494" s="85"/>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row>
    <row r="495" spans="1:78" x14ac:dyDescent="0.5">
      <c r="A495" s="9"/>
      <c r="B495" s="85"/>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row>
    <row r="496" spans="1:78" x14ac:dyDescent="0.5">
      <c r="A496" s="9"/>
      <c r="B496" s="85"/>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row>
    <row r="497" spans="1:78" x14ac:dyDescent="0.5">
      <c r="A497" s="9"/>
      <c r="B497" s="85"/>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row>
    <row r="498" spans="1:78" x14ac:dyDescent="0.5">
      <c r="A498" s="9"/>
      <c r="B498" s="85"/>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row>
    <row r="499" spans="1:78" x14ac:dyDescent="0.5">
      <c r="A499" s="9"/>
      <c r="B499" s="85"/>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row>
    <row r="500" spans="1:78" x14ac:dyDescent="0.5">
      <c r="A500" s="9"/>
      <c r="B500" s="85"/>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row>
    <row r="501" spans="1:78" x14ac:dyDescent="0.5">
      <c r="A501" s="9"/>
      <c r="B501" s="85"/>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row>
    <row r="502" spans="1:78" x14ac:dyDescent="0.5">
      <c r="A502" s="9"/>
      <c r="B502" s="85"/>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row>
    <row r="503" spans="1:78" x14ac:dyDescent="0.5">
      <c r="A503" s="9"/>
      <c r="B503" s="85"/>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row>
    <row r="504" spans="1:78" x14ac:dyDescent="0.5">
      <c r="A504" s="9"/>
      <c r="B504" s="85"/>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row>
    <row r="505" spans="1:78" x14ac:dyDescent="0.5">
      <c r="A505" s="9"/>
      <c r="B505" s="85"/>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row>
    <row r="506" spans="1:78" x14ac:dyDescent="0.5">
      <c r="A506" s="9"/>
      <c r="B506" s="85"/>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row>
    <row r="507" spans="1:78" x14ac:dyDescent="0.5">
      <c r="A507" s="9"/>
      <c r="B507" s="85"/>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row>
    <row r="508" spans="1:78" x14ac:dyDescent="0.5">
      <c r="A508" s="9"/>
      <c r="B508" s="85"/>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row>
    <row r="509" spans="1:78" x14ac:dyDescent="0.5">
      <c r="A509" s="9"/>
      <c r="B509" s="85"/>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row>
    <row r="510" spans="1:78" x14ac:dyDescent="0.5">
      <c r="A510" s="9"/>
      <c r="B510" s="85"/>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row>
    <row r="511" spans="1:78" x14ac:dyDescent="0.5">
      <c r="A511" s="9"/>
      <c r="B511" s="85"/>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row>
    <row r="512" spans="1:78" x14ac:dyDescent="0.5">
      <c r="A512" s="9"/>
      <c r="B512" s="85"/>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row>
    <row r="513" spans="1:78" x14ac:dyDescent="0.5">
      <c r="A513" s="9"/>
      <c r="B513" s="85"/>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row>
    <row r="514" spans="1:78" x14ac:dyDescent="0.5">
      <c r="A514" s="9"/>
      <c r="B514" s="85"/>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row>
    <row r="515" spans="1:78" x14ac:dyDescent="0.5">
      <c r="A515" s="9"/>
      <c r="B515" s="85"/>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row>
    <row r="516" spans="1:78" x14ac:dyDescent="0.5">
      <c r="A516" s="9"/>
      <c r="B516" s="85"/>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row>
    <row r="517" spans="1:78" x14ac:dyDescent="0.5">
      <c r="A517" s="9"/>
      <c r="B517" s="85"/>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row>
    <row r="518" spans="1:78" x14ac:dyDescent="0.5">
      <c r="A518" s="9"/>
      <c r="B518" s="85"/>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row>
    <row r="519" spans="1:78" x14ac:dyDescent="0.5">
      <c r="A519" s="9"/>
      <c r="B519" s="85"/>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row>
    <row r="520" spans="1:78" x14ac:dyDescent="0.5">
      <c r="A520" s="9"/>
      <c r="B520" s="85"/>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row>
    <row r="521" spans="1:78" x14ac:dyDescent="0.5">
      <c r="A521" s="9"/>
      <c r="B521" s="85"/>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row>
    <row r="522" spans="1:78" x14ac:dyDescent="0.5">
      <c r="A522" s="9"/>
      <c r="B522" s="85"/>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row>
    <row r="523" spans="1:78" x14ac:dyDescent="0.5">
      <c r="A523" s="9"/>
      <c r="B523" s="85"/>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row>
    <row r="524" spans="1:78" x14ac:dyDescent="0.5">
      <c r="A524" s="9"/>
      <c r="B524" s="85"/>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row>
    <row r="525" spans="1:78" x14ac:dyDescent="0.5">
      <c r="A525" s="9"/>
      <c r="B525" s="85"/>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row>
    <row r="526" spans="1:78" x14ac:dyDescent="0.5">
      <c r="A526" s="9"/>
      <c r="B526" s="85"/>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row>
    <row r="527" spans="1:78" x14ac:dyDescent="0.5">
      <c r="A527" s="9"/>
      <c r="B527" s="85"/>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row>
    <row r="528" spans="1:78" x14ac:dyDescent="0.5">
      <c r="A528" s="9"/>
      <c r="B528" s="85"/>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row>
    <row r="529" spans="1:78" x14ac:dyDescent="0.5">
      <c r="A529" s="9"/>
      <c r="B529" s="85"/>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row>
    <row r="530" spans="1:78" x14ac:dyDescent="0.5">
      <c r="A530" s="9"/>
      <c r="B530" s="85"/>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row>
    <row r="531" spans="1:78" x14ac:dyDescent="0.5">
      <c r="A531" s="9"/>
      <c r="B531" s="85"/>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row>
    <row r="532" spans="1:78" x14ac:dyDescent="0.5">
      <c r="A532" s="9"/>
      <c r="B532" s="85"/>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row>
    <row r="533" spans="1:78" x14ac:dyDescent="0.5">
      <c r="A533" s="9"/>
      <c r="B533" s="85"/>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row>
    <row r="534" spans="1:78" x14ac:dyDescent="0.5">
      <c r="A534" s="9"/>
      <c r="B534" s="85"/>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row>
    <row r="535" spans="1:78" x14ac:dyDescent="0.5">
      <c r="A535" s="9"/>
      <c r="B535" s="85"/>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row>
    <row r="536" spans="1:78" x14ac:dyDescent="0.5">
      <c r="A536" s="9"/>
      <c r="B536" s="85"/>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row>
    <row r="537" spans="1:78" x14ac:dyDescent="0.5">
      <c r="A537" s="9"/>
      <c r="B537" s="85"/>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row>
    <row r="538" spans="1:78" x14ac:dyDescent="0.5">
      <c r="A538" s="9"/>
      <c r="B538" s="85"/>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row>
    <row r="539" spans="1:78" x14ac:dyDescent="0.5">
      <c r="A539" s="9"/>
      <c r="B539" s="85"/>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row>
    <row r="540" spans="1:78" x14ac:dyDescent="0.5">
      <c r="A540" s="9"/>
      <c r="B540" s="85"/>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row>
    <row r="541" spans="1:78" x14ac:dyDescent="0.5">
      <c r="A541" s="9"/>
      <c r="B541" s="85"/>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row>
    <row r="542" spans="1:78" x14ac:dyDescent="0.5">
      <c r="A542" s="9"/>
      <c r="B542" s="85"/>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row>
    <row r="543" spans="1:78" x14ac:dyDescent="0.5">
      <c r="A543" s="9"/>
      <c r="B543" s="85"/>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row>
    <row r="544" spans="1:78" x14ac:dyDescent="0.5">
      <c r="A544" s="9"/>
      <c r="B544" s="85"/>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row>
    <row r="545" spans="1:78" x14ac:dyDescent="0.5">
      <c r="A545" s="9"/>
      <c r="B545" s="8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row>
    <row r="546" spans="1:78" x14ac:dyDescent="0.5">
      <c r="A546" s="9"/>
      <c r="B546" s="85"/>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row>
    <row r="547" spans="1:78" x14ac:dyDescent="0.5">
      <c r="A547" s="9"/>
      <c r="B547" s="85"/>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row>
    <row r="548" spans="1:78" x14ac:dyDescent="0.5">
      <c r="A548" s="9"/>
      <c r="B548" s="85"/>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row>
    <row r="549" spans="1:78" x14ac:dyDescent="0.5">
      <c r="A549" s="9"/>
      <c r="B549" s="85"/>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row>
    <row r="550" spans="1:78" x14ac:dyDescent="0.5">
      <c r="A550" s="9"/>
      <c r="B550" s="85"/>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row>
    <row r="551" spans="1:78" x14ac:dyDescent="0.5">
      <c r="A551" s="9"/>
      <c r="B551" s="85"/>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row>
    <row r="552" spans="1:78" x14ac:dyDescent="0.5">
      <c r="A552" s="9"/>
      <c r="B552" s="85"/>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row>
    <row r="553" spans="1:78" x14ac:dyDescent="0.5">
      <c r="A553" s="9"/>
      <c r="B553" s="85"/>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row>
    <row r="554" spans="1:78" x14ac:dyDescent="0.5">
      <c r="A554" s="9"/>
      <c r="B554" s="85"/>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row>
    <row r="555" spans="1:78" x14ac:dyDescent="0.5">
      <c r="A555" s="9"/>
      <c r="B555" s="85"/>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row>
    <row r="556" spans="1:78" x14ac:dyDescent="0.5">
      <c r="A556" s="9"/>
      <c r="B556" s="85"/>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row>
    <row r="557" spans="1:78" x14ac:dyDescent="0.5">
      <c r="A557" s="9"/>
      <c r="B557" s="85"/>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row>
    <row r="558" spans="1:78" x14ac:dyDescent="0.5">
      <c r="A558" s="9"/>
      <c r="B558" s="85"/>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row>
    <row r="559" spans="1:78" x14ac:dyDescent="0.5">
      <c r="A559" s="9"/>
      <c r="B559" s="85"/>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row>
    <row r="560" spans="1:78" x14ac:dyDescent="0.5">
      <c r="A560" s="9"/>
      <c r="B560" s="85"/>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row>
    <row r="561" spans="1:78" x14ac:dyDescent="0.5">
      <c r="A561" s="9"/>
      <c r="B561" s="85"/>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row>
    <row r="562" spans="1:78" x14ac:dyDescent="0.5">
      <c r="A562" s="9"/>
      <c r="B562" s="85"/>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row>
    <row r="563" spans="1:78" x14ac:dyDescent="0.5">
      <c r="A563" s="9"/>
      <c r="B563" s="85"/>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row>
    <row r="564" spans="1:78" x14ac:dyDescent="0.5">
      <c r="A564" s="9"/>
      <c r="B564" s="85"/>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row>
    <row r="565" spans="1:78" x14ac:dyDescent="0.5">
      <c r="A565" s="9"/>
      <c r="B565" s="85"/>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row>
    <row r="566" spans="1:78" x14ac:dyDescent="0.5">
      <c r="A566" s="9"/>
      <c r="B566" s="85"/>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row>
    <row r="567" spans="1:78" x14ac:dyDescent="0.5">
      <c r="A567" s="9"/>
      <c r="B567" s="85"/>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row>
    <row r="568" spans="1:78" x14ac:dyDescent="0.5">
      <c r="A568" s="9"/>
      <c r="B568" s="85"/>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row>
    <row r="569" spans="1:78" x14ac:dyDescent="0.5">
      <c r="A569" s="9"/>
      <c r="B569" s="85"/>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row>
    <row r="570" spans="1:78" x14ac:dyDescent="0.5">
      <c r="A570" s="9"/>
      <c r="B570" s="85"/>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row>
    <row r="571" spans="1:78" x14ac:dyDescent="0.5">
      <c r="A571" s="9"/>
      <c r="B571" s="85"/>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row>
    <row r="572" spans="1:78" x14ac:dyDescent="0.5">
      <c r="A572" s="9"/>
      <c r="B572" s="85"/>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row>
    <row r="573" spans="1:78" x14ac:dyDescent="0.5">
      <c r="A573" s="9"/>
      <c r="B573" s="85"/>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row>
    <row r="574" spans="1:78" x14ac:dyDescent="0.5">
      <c r="A574" s="9"/>
      <c r="B574" s="85"/>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row>
    <row r="575" spans="1:78" x14ac:dyDescent="0.5">
      <c r="A575" s="9"/>
      <c r="B575" s="85"/>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row>
    <row r="576" spans="1:78" x14ac:dyDescent="0.5">
      <c r="A576" s="9"/>
      <c r="B576" s="85"/>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row>
    <row r="577" spans="1:78" x14ac:dyDescent="0.5">
      <c r="A577" s="9"/>
      <c r="B577" s="85"/>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row>
    <row r="578" spans="1:78" x14ac:dyDescent="0.5">
      <c r="A578" s="9"/>
      <c r="B578" s="85"/>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row>
    <row r="579" spans="1:78" x14ac:dyDescent="0.5">
      <c r="A579" s="9"/>
      <c r="B579" s="85"/>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row>
    <row r="580" spans="1:78" x14ac:dyDescent="0.5">
      <c r="A580" s="9"/>
      <c r="B580" s="85"/>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row>
    <row r="581" spans="1:78" x14ac:dyDescent="0.5">
      <c r="A581" s="9"/>
      <c r="B581" s="85"/>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row>
    <row r="582" spans="1:78" x14ac:dyDescent="0.5">
      <c r="A582" s="9"/>
      <c r="B582" s="85"/>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row>
    <row r="583" spans="1:78" x14ac:dyDescent="0.5">
      <c r="A583" s="9"/>
      <c r="B583" s="85"/>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row>
    <row r="584" spans="1:78" x14ac:dyDescent="0.5">
      <c r="A584" s="9"/>
      <c r="B584" s="85"/>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row>
    <row r="585" spans="1:78" x14ac:dyDescent="0.5">
      <c r="A585" s="9"/>
      <c r="B585" s="85"/>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row>
    <row r="586" spans="1:78" x14ac:dyDescent="0.5">
      <c r="A586" s="9"/>
      <c r="B586" s="85"/>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row>
    <row r="587" spans="1:78" x14ac:dyDescent="0.5">
      <c r="A587" s="9"/>
      <c r="B587" s="85"/>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row>
    <row r="588" spans="1:78" x14ac:dyDescent="0.5">
      <c r="A588" s="9"/>
      <c r="B588" s="85"/>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row>
    <row r="589" spans="1:78" x14ac:dyDescent="0.5">
      <c r="A589" s="9"/>
      <c r="B589" s="85"/>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row>
    <row r="590" spans="1:78" x14ac:dyDescent="0.5">
      <c r="A590" s="9"/>
      <c r="B590" s="85"/>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row>
    <row r="591" spans="1:78" x14ac:dyDescent="0.5">
      <c r="A591" s="9"/>
      <c r="B591" s="85"/>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row>
    <row r="592" spans="1:78" x14ac:dyDescent="0.5">
      <c r="A592" s="9"/>
      <c r="B592" s="85"/>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row>
    <row r="593" spans="1:78" x14ac:dyDescent="0.5">
      <c r="A593" s="9"/>
      <c r="B593" s="85"/>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row>
    <row r="594" spans="1:78" x14ac:dyDescent="0.5">
      <c r="A594" s="9"/>
      <c r="B594" s="85"/>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row>
    <row r="595" spans="1:78" x14ac:dyDescent="0.5">
      <c r="A595" s="9"/>
      <c r="B595" s="85"/>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row>
    <row r="596" spans="1:78" x14ac:dyDescent="0.5">
      <c r="A596" s="9"/>
      <c r="B596" s="85"/>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row>
    <row r="597" spans="1:78" x14ac:dyDescent="0.5">
      <c r="A597" s="9"/>
      <c r="B597" s="85"/>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row>
    <row r="598" spans="1:78" x14ac:dyDescent="0.5">
      <c r="A598" s="9"/>
      <c r="B598" s="85"/>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row>
    <row r="599" spans="1:78" x14ac:dyDescent="0.5">
      <c r="A599" s="9"/>
      <c r="B599" s="85"/>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row>
    <row r="600" spans="1:78" x14ac:dyDescent="0.5">
      <c r="A600" s="9"/>
      <c r="B600" s="85"/>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row>
    <row r="601" spans="1:78" x14ac:dyDescent="0.5">
      <c r="A601" s="9"/>
      <c r="B601" s="85"/>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row>
    <row r="602" spans="1:78" x14ac:dyDescent="0.5">
      <c r="A602" s="9"/>
      <c r="B602" s="85"/>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row>
    <row r="603" spans="1:78" x14ac:dyDescent="0.5">
      <c r="A603" s="9"/>
      <c r="B603" s="85"/>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row>
    <row r="604" spans="1:78" x14ac:dyDescent="0.5">
      <c r="A604" s="9"/>
      <c r="B604" s="85"/>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row>
    <row r="605" spans="1:78" x14ac:dyDescent="0.5">
      <c r="A605" s="9"/>
      <c r="B605" s="85"/>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row>
    <row r="606" spans="1:78" x14ac:dyDescent="0.5">
      <c r="A606" s="9"/>
      <c r="B606" s="85"/>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row>
    <row r="607" spans="1:78" x14ac:dyDescent="0.5">
      <c r="A607" s="9"/>
      <c r="B607" s="85"/>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row>
    <row r="608" spans="1:78" x14ac:dyDescent="0.5">
      <c r="A608" s="9"/>
      <c r="B608" s="85"/>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row>
    <row r="609" spans="1:78" x14ac:dyDescent="0.5">
      <c r="A609" s="9"/>
      <c r="B609" s="85"/>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row>
    <row r="610" spans="1:78" x14ac:dyDescent="0.5">
      <c r="A610" s="9"/>
      <c r="B610" s="85"/>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row>
    <row r="611" spans="1:78" x14ac:dyDescent="0.5">
      <c r="A611" s="9"/>
      <c r="B611" s="85"/>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row>
    <row r="612" spans="1:78" x14ac:dyDescent="0.5">
      <c r="A612" s="9"/>
      <c r="B612" s="85"/>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row>
    <row r="613" spans="1:78" x14ac:dyDescent="0.5">
      <c r="A613" s="9"/>
      <c r="B613" s="85"/>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row>
    <row r="614" spans="1:78" x14ac:dyDescent="0.5">
      <c r="A614" s="9"/>
      <c r="B614" s="85"/>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row>
    <row r="615" spans="1:78" x14ac:dyDescent="0.5">
      <c r="A615" s="9"/>
      <c r="B615" s="85"/>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row>
    <row r="616" spans="1:78" x14ac:dyDescent="0.5">
      <c r="A616" s="9"/>
      <c r="B616" s="85"/>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row>
    <row r="617" spans="1:78" x14ac:dyDescent="0.5">
      <c r="A617" s="9"/>
      <c r="B617" s="85"/>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row>
    <row r="618" spans="1:78" x14ac:dyDescent="0.5">
      <c r="A618" s="9"/>
      <c r="B618" s="85"/>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row>
    <row r="619" spans="1:78" x14ac:dyDescent="0.5">
      <c r="A619" s="9"/>
      <c r="B619" s="85"/>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row>
    <row r="620" spans="1:78" x14ac:dyDescent="0.5">
      <c r="A620" s="9"/>
      <c r="B620" s="85"/>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row>
    <row r="621" spans="1:78" x14ac:dyDescent="0.5">
      <c r="A621" s="9"/>
      <c r="B621" s="85"/>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row>
    <row r="622" spans="1:78" x14ac:dyDescent="0.5">
      <c r="A622" s="9"/>
      <c r="B622" s="85"/>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row>
    <row r="623" spans="1:78" x14ac:dyDescent="0.5">
      <c r="A623" s="9"/>
      <c r="B623" s="85"/>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row>
    <row r="624" spans="1:78" x14ac:dyDescent="0.5">
      <c r="A624" s="9"/>
      <c r="B624" s="85"/>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row>
    <row r="625" spans="1:78" x14ac:dyDescent="0.5">
      <c r="A625" s="9"/>
      <c r="B625" s="85"/>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row>
    <row r="626" spans="1:78" x14ac:dyDescent="0.5">
      <c r="A626" s="9"/>
      <c r="B626" s="85"/>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row>
    <row r="627" spans="1:78" x14ac:dyDescent="0.5">
      <c r="A627" s="9"/>
      <c r="B627" s="85"/>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row>
    <row r="628" spans="1:78" x14ac:dyDescent="0.5">
      <c r="A628" s="9"/>
      <c r="B628" s="85"/>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row>
    <row r="629" spans="1:78" x14ac:dyDescent="0.5">
      <c r="A629" s="9"/>
      <c r="B629" s="85"/>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row>
    <row r="630" spans="1:78" x14ac:dyDescent="0.5">
      <c r="A630" s="9"/>
      <c r="B630" s="85"/>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row>
    <row r="631" spans="1:78" x14ac:dyDescent="0.5">
      <c r="A631" s="9"/>
      <c r="B631" s="85"/>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row>
    <row r="632" spans="1:78" x14ac:dyDescent="0.5">
      <c r="A632" s="9"/>
      <c r="B632" s="85"/>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row>
    <row r="633" spans="1:78" x14ac:dyDescent="0.5">
      <c r="A633" s="9"/>
      <c r="B633" s="85"/>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row>
    <row r="634" spans="1:78" x14ac:dyDescent="0.5">
      <c r="A634" s="9"/>
      <c r="B634" s="85"/>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row>
    <row r="635" spans="1:78" x14ac:dyDescent="0.5">
      <c r="A635" s="9"/>
      <c r="B635" s="85"/>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row>
    <row r="636" spans="1:78" x14ac:dyDescent="0.5">
      <c r="A636" s="9"/>
      <c r="B636" s="85"/>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row>
    <row r="637" spans="1:78" x14ac:dyDescent="0.5">
      <c r="A637" s="9"/>
      <c r="B637" s="85"/>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row>
    <row r="638" spans="1:78" x14ac:dyDescent="0.5">
      <c r="A638" s="9"/>
      <c r="B638" s="85"/>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row>
    <row r="639" spans="1:78" x14ac:dyDescent="0.5">
      <c r="A639" s="9"/>
      <c r="B639" s="85"/>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row>
    <row r="640" spans="1:78" x14ac:dyDescent="0.5">
      <c r="A640" s="9"/>
      <c r="B640" s="85"/>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row>
    <row r="641" spans="1:78" x14ac:dyDescent="0.5">
      <c r="A641" s="9"/>
      <c r="B641" s="85"/>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row>
    <row r="642" spans="1:78" x14ac:dyDescent="0.5">
      <c r="A642" s="9"/>
      <c r="B642" s="85"/>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row>
    <row r="643" spans="1:78" x14ac:dyDescent="0.5">
      <c r="A643" s="9"/>
      <c r="B643" s="85"/>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row>
    <row r="644" spans="1:78" x14ac:dyDescent="0.5">
      <c r="A644" s="9"/>
      <c r="B644" s="85"/>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row>
    <row r="645" spans="1:78" x14ac:dyDescent="0.5">
      <c r="A645" s="9"/>
      <c r="B645" s="85"/>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row>
    <row r="646" spans="1:78" x14ac:dyDescent="0.5">
      <c r="A646" s="9"/>
      <c r="B646" s="85"/>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row>
    <row r="647" spans="1:78" x14ac:dyDescent="0.5">
      <c r="A647" s="9"/>
      <c r="B647" s="85"/>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row>
    <row r="648" spans="1:78" x14ac:dyDescent="0.5">
      <c r="A648" s="9"/>
      <c r="B648" s="85"/>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row>
    <row r="649" spans="1:78" x14ac:dyDescent="0.5">
      <c r="A649" s="9"/>
      <c r="B649" s="85"/>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row>
    <row r="650" spans="1:78" x14ac:dyDescent="0.5">
      <c r="A650" s="9"/>
      <c r="B650" s="85"/>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row>
    <row r="651" spans="1:78" x14ac:dyDescent="0.5">
      <c r="A651" s="9"/>
      <c r="B651" s="85"/>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row>
    <row r="652" spans="1:78" x14ac:dyDescent="0.5">
      <c r="A652" s="9"/>
      <c r="B652" s="85"/>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row>
    <row r="653" spans="1:78" x14ac:dyDescent="0.5">
      <c r="A653" s="9"/>
      <c r="B653" s="85"/>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row>
    <row r="654" spans="1:78" x14ac:dyDescent="0.5">
      <c r="A654" s="9"/>
      <c r="B654" s="85"/>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row>
    <row r="655" spans="1:78" x14ac:dyDescent="0.5">
      <c r="A655" s="9"/>
      <c r="B655" s="85"/>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row>
    <row r="656" spans="1:78" x14ac:dyDescent="0.5">
      <c r="A656" s="9"/>
      <c r="B656" s="85"/>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row>
    <row r="657" spans="1:78" x14ac:dyDescent="0.5">
      <c r="A657" s="9"/>
      <c r="B657" s="85"/>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row>
    <row r="658" spans="1:78" x14ac:dyDescent="0.5">
      <c r="A658" s="9"/>
      <c r="B658" s="85"/>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row>
    <row r="659" spans="1:78" x14ac:dyDescent="0.5">
      <c r="A659" s="9"/>
      <c r="B659" s="85"/>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row>
    <row r="660" spans="1:78" x14ac:dyDescent="0.5">
      <c r="A660" s="9"/>
      <c r="B660" s="85"/>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row>
    <row r="661" spans="1:78" x14ac:dyDescent="0.5">
      <c r="A661" s="9"/>
      <c r="B661" s="85"/>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row>
    <row r="662" spans="1:78" x14ac:dyDescent="0.5">
      <c r="A662" s="9"/>
      <c r="B662" s="85"/>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row>
    <row r="663" spans="1:78" x14ac:dyDescent="0.5">
      <c r="A663" s="9"/>
      <c r="B663" s="85"/>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row>
    <row r="664" spans="1:78" x14ac:dyDescent="0.5">
      <c r="A664" s="9"/>
      <c r="B664" s="85"/>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row>
    <row r="665" spans="1:78" x14ac:dyDescent="0.5">
      <c r="A665" s="9"/>
      <c r="B665" s="85"/>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row>
    <row r="666" spans="1:78" x14ac:dyDescent="0.5">
      <c r="A666" s="9"/>
      <c r="B666" s="85"/>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row>
    <row r="667" spans="1:78" x14ac:dyDescent="0.5">
      <c r="A667" s="9"/>
      <c r="B667" s="85"/>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row>
    <row r="668" spans="1:78" x14ac:dyDescent="0.5">
      <c r="A668" s="9"/>
      <c r="B668" s="85"/>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row>
    <row r="669" spans="1:78" x14ac:dyDescent="0.5">
      <c r="A669" s="9"/>
      <c r="B669" s="85"/>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row>
    <row r="670" spans="1:78" x14ac:dyDescent="0.5">
      <c r="A670" s="9"/>
      <c r="B670" s="85"/>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row>
    <row r="671" spans="1:78" x14ac:dyDescent="0.5">
      <c r="A671" s="9"/>
      <c r="B671" s="85"/>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row>
    <row r="672" spans="1:78" x14ac:dyDescent="0.5">
      <c r="A672" s="9"/>
      <c r="B672" s="85"/>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row>
    <row r="673" spans="1:78" x14ac:dyDescent="0.5">
      <c r="A673" s="9"/>
      <c r="B673" s="85"/>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row>
    <row r="674" spans="1:78" x14ac:dyDescent="0.5">
      <c r="A674" s="9"/>
      <c r="B674" s="85"/>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row>
    <row r="675" spans="1:78" x14ac:dyDescent="0.5">
      <c r="A675" s="9"/>
      <c r="B675" s="85"/>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row>
    <row r="676" spans="1:78" x14ac:dyDescent="0.5">
      <c r="A676" s="9"/>
      <c r="B676" s="85"/>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row>
    <row r="677" spans="1:78" x14ac:dyDescent="0.5">
      <c r="A677" s="9"/>
      <c r="B677" s="85"/>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row>
    <row r="678" spans="1:78" x14ac:dyDescent="0.5">
      <c r="A678" s="9"/>
      <c r="B678" s="85"/>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row>
    <row r="679" spans="1:78" x14ac:dyDescent="0.5">
      <c r="A679" s="9"/>
      <c r="B679" s="85"/>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row>
    <row r="680" spans="1:78" x14ac:dyDescent="0.5">
      <c r="A680" s="9"/>
      <c r="B680" s="85"/>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row>
    <row r="681" spans="1:78" x14ac:dyDescent="0.5">
      <c r="A681" s="9"/>
      <c r="B681" s="85"/>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row>
    <row r="682" spans="1:78" x14ac:dyDescent="0.5">
      <c r="A682" s="9"/>
      <c r="B682" s="85"/>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row>
    <row r="683" spans="1:78" x14ac:dyDescent="0.5">
      <c r="A683" s="9"/>
      <c r="B683" s="85"/>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row>
    <row r="684" spans="1:78" x14ac:dyDescent="0.5">
      <c r="A684" s="9"/>
      <c r="B684" s="85"/>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row>
    <row r="685" spans="1:78" x14ac:dyDescent="0.5">
      <c r="A685" s="9"/>
      <c r="B685" s="85"/>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row>
    <row r="686" spans="1:78" x14ac:dyDescent="0.5">
      <c r="A686" s="9"/>
      <c r="B686" s="85"/>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row>
    <row r="687" spans="1:78" x14ac:dyDescent="0.5">
      <c r="A687" s="9"/>
      <c r="B687" s="85"/>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row>
    <row r="688" spans="1:78" x14ac:dyDescent="0.5">
      <c r="A688" s="9"/>
      <c r="B688" s="85"/>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row>
    <row r="689" spans="1:78" x14ac:dyDescent="0.5">
      <c r="A689" s="9"/>
      <c r="B689" s="85"/>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row>
    <row r="690" spans="1:78" x14ac:dyDescent="0.5">
      <c r="A690" s="9"/>
      <c r="B690" s="85"/>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row>
    <row r="691" spans="1:78" x14ac:dyDescent="0.5">
      <c r="A691" s="9"/>
      <c r="B691" s="85"/>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row>
    <row r="692" spans="1:78" x14ac:dyDescent="0.5">
      <c r="A692" s="9"/>
      <c r="B692" s="85"/>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row>
    <row r="693" spans="1:78" x14ac:dyDescent="0.5">
      <c r="A693" s="9"/>
      <c r="B693" s="85"/>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row>
    <row r="694" spans="1:78" x14ac:dyDescent="0.5">
      <c r="A694" s="9"/>
      <c r="B694" s="85"/>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row>
    <row r="695" spans="1:78" x14ac:dyDescent="0.5">
      <c r="A695" s="9"/>
      <c r="B695" s="85"/>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row>
    <row r="696" spans="1:78" x14ac:dyDescent="0.5">
      <c r="A696" s="9"/>
      <c r="B696" s="85"/>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row>
    <row r="697" spans="1:78" x14ac:dyDescent="0.5">
      <c r="A697" s="9"/>
      <c r="B697" s="85"/>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row>
    <row r="698" spans="1:78" x14ac:dyDescent="0.5">
      <c r="A698" s="9"/>
      <c r="B698" s="85"/>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row>
    <row r="699" spans="1:78" x14ac:dyDescent="0.5">
      <c r="A699" s="9"/>
      <c r="B699" s="85"/>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row>
    <row r="700" spans="1:78" x14ac:dyDescent="0.5">
      <c r="A700" s="9"/>
      <c r="B700" s="85"/>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row>
    <row r="701" spans="1:78" x14ac:dyDescent="0.5">
      <c r="A701" s="9"/>
      <c r="B701" s="85"/>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row>
    <row r="702" spans="1:78" x14ac:dyDescent="0.5">
      <c r="A702" s="9"/>
      <c r="B702" s="85"/>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row>
    <row r="703" spans="1:78" x14ac:dyDescent="0.5">
      <c r="A703" s="9"/>
      <c r="B703" s="85"/>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row>
    <row r="704" spans="1:78" x14ac:dyDescent="0.5">
      <c r="A704" s="9"/>
      <c r="B704" s="85"/>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row>
    <row r="705" spans="1:78" x14ac:dyDescent="0.5">
      <c r="A705" s="9"/>
      <c r="B705" s="85"/>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row>
    <row r="706" spans="1:78" x14ac:dyDescent="0.5">
      <c r="A706" s="9"/>
      <c r="B706" s="85"/>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row>
    <row r="707" spans="1:78" x14ac:dyDescent="0.5">
      <c r="A707" s="9"/>
      <c r="B707" s="85"/>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row>
    <row r="708" spans="1:78" x14ac:dyDescent="0.5">
      <c r="A708" s="9"/>
      <c r="B708" s="85"/>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row>
    <row r="709" spans="1:78" x14ac:dyDescent="0.5">
      <c r="A709" s="9"/>
      <c r="B709" s="85"/>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row>
    <row r="710" spans="1:78" x14ac:dyDescent="0.5">
      <c r="A710" s="9"/>
      <c r="B710" s="85"/>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row>
    <row r="711" spans="1:78" x14ac:dyDescent="0.5">
      <c r="A711" s="9"/>
      <c r="B711" s="85"/>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row>
    <row r="712" spans="1:78" x14ac:dyDescent="0.5">
      <c r="A712" s="9"/>
      <c r="B712" s="85"/>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row>
    <row r="713" spans="1:78" x14ac:dyDescent="0.5">
      <c r="A713" s="9"/>
      <c r="B713" s="85"/>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row>
    <row r="714" spans="1:78" x14ac:dyDescent="0.5">
      <c r="A714" s="9"/>
      <c r="B714" s="85"/>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row>
    <row r="715" spans="1:78" x14ac:dyDescent="0.5">
      <c r="A715" s="9"/>
      <c r="B715" s="85"/>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row>
    <row r="716" spans="1:78" x14ac:dyDescent="0.5">
      <c r="A716" s="9"/>
      <c r="B716" s="85"/>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row>
    <row r="717" spans="1:78" x14ac:dyDescent="0.5">
      <c r="A717" s="9"/>
      <c r="B717" s="85"/>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row>
    <row r="718" spans="1:78" x14ac:dyDescent="0.5">
      <c r="A718" s="9"/>
      <c r="B718" s="85"/>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row>
    <row r="719" spans="1:78" x14ac:dyDescent="0.5">
      <c r="A719" s="9"/>
      <c r="B719" s="85"/>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row>
    <row r="720" spans="1:78" x14ac:dyDescent="0.5">
      <c r="A720" s="9"/>
      <c r="B720" s="85"/>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row>
    <row r="721" spans="1:78" x14ac:dyDescent="0.5">
      <c r="A721" s="9"/>
      <c r="B721" s="85"/>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row>
    <row r="722" spans="1:78" x14ac:dyDescent="0.5">
      <c r="A722" s="9"/>
      <c r="B722" s="85"/>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row>
    <row r="723" spans="1:78" x14ac:dyDescent="0.5">
      <c r="A723" s="9"/>
      <c r="B723" s="85"/>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row>
    <row r="724" spans="1:78" x14ac:dyDescent="0.5">
      <c r="A724" s="9"/>
      <c r="B724" s="85"/>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row>
    <row r="725" spans="1:78" x14ac:dyDescent="0.5">
      <c r="A725" s="9"/>
      <c r="B725" s="85"/>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row>
    <row r="726" spans="1:78" x14ac:dyDescent="0.5">
      <c r="A726" s="9"/>
      <c r="B726" s="85"/>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row>
    <row r="727" spans="1:78" x14ac:dyDescent="0.5">
      <c r="A727" s="9"/>
      <c r="B727" s="85"/>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row>
    <row r="728" spans="1:78" x14ac:dyDescent="0.5">
      <c r="A728" s="9"/>
      <c r="B728" s="85"/>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row>
    <row r="729" spans="1:78" x14ac:dyDescent="0.5">
      <c r="A729" s="9"/>
      <c r="B729" s="85"/>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row>
    <row r="730" spans="1:78" x14ac:dyDescent="0.5">
      <c r="A730" s="9"/>
      <c r="B730" s="85"/>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row>
    <row r="731" spans="1:78" x14ac:dyDescent="0.5">
      <c r="A731" s="9"/>
      <c r="B731" s="85"/>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row>
    <row r="732" spans="1:78" x14ac:dyDescent="0.5">
      <c r="A732" s="9"/>
      <c r="B732" s="85"/>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row>
    <row r="733" spans="1:78" x14ac:dyDescent="0.5">
      <c r="A733" s="9"/>
      <c r="B733" s="85"/>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row>
    <row r="734" spans="1:78" x14ac:dyDescent="0.5">
      <c r="A734" s="9"/>
      <c r="B734" s="85"/>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row>
    <row r="735" spans="1:78" x14ac:dyDescent="0.5">
      <c r="A735" s="9"/>
      <c r="B735" s="85"/>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row>
    <row r="736" spans="1:78" x14ac:dyDescent="0.5">
      <c r="A736" s="9"/>
      <c r="B736" s="85"/>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row>
    <row r="737" spans="1:78" x14ac:dyDescent="0.5">
      <c r="A737" s="9"/>
      <c r="B737" s="85"/>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row>
    <row r="738" spans="1:78" x14ac:dyDescent="0.5">
      <c r="A738" s="9"/>
      <c r="B738" s="85"/>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row>
    <row r="739" spans="1:78" x14ac:dyDescent="0.5">
      <c r="A739" s="9"/>
      <c r="B739" s="85"/>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row>
    <row r="740" spans="1:78" x14ac:dyDescent="0.5">
      <c r="A740" s="9"/>
      <c r="B740" s="85"/>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row>
    <row r="741" spans="1:78" x14ac:dyDescent="0.5">
      <c r="A741" s="9"/>
      <c r="B741" s="85"/>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row>
    <row r="742" spans="1:78" x14ac:dyDescent="0.5">
      <c r="A742" s="9"/>
      <c r="B742" s="85"/>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row>
    <row r="743" spans="1:78" x14ac:dyDescent="0.5">
      <c r="A743" s="9"/>
      <c r="B743" s="85"/>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row>
    <row r="744" spans="1:78" x14ac:dyDescent="0.5">
      <c r="A744" s="9"/>
      <c r="B744" s="85"/>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row>
    <row r="745" spans="1:78" x14ac:dyDescent="0.5">
      <c r="A745" s="9"/>
      <c r="B745" s="85"/>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row>
    <row r="746" spans="1:78" x14ac:dyDescent="0.5">
      <c r="A746" s="9"/>
      <c r="B746" s="85"/>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row>
    <row r="747" spans="1:78" x14ac:dyDescent="0.5">
      <c r="A747" s="9"/>
      <c r="B747" s="85"/>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row>
    <row r="748" spans="1:78" x14ac:dyDescent="0.5">
      <c r="A748" s="9"/>
      <c r="B748" s="85"/>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row>
    <row r="749" spans="1:78" x14ac:dyDescent="0.5">
      <c r="A749" s="9"/>
      <c r="B749" s="85"/>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row>
    <row r="750" spans="1:78" x14ac:dyDescent="0.5">
      <c r="A750" s="9"/>
      <c r="B750" s="85"/>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row>
    <row r="751" spans="1:78" x14ac:dyDescent="0.5">
      <c r="A751" s="9"/>
      <c r="B751" s="85"/>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row>
    <row r="752" spans="1:78" x14ac:dyDescent="0.5">
      <c r="A752" s="9"/>
      <c r="B752" s="85"/>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row>
    <row r="753" spans="1:78" x14ac:dyDescent="0.5">
      <c r="A753" s="9"/>
      <c r="B753" s="85"/>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row>
    <row r="754" spans="1:78" x14ac:dyDescent="0.5">
      <c r="A754" s="9"/>
      <c r="B754" s="85"/>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row>
    <row r="755" spans="1:78" x14ac:dyDescent="0.5">
      <c r="A755" s="9"/>
      <c r="B755" s="85"/>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row>
    <row r="756" spans="1:78" x14ac:dyDescent="0.5">
      <c r="A756" s="9"/>
      <c r="B756" s="85"/>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row>
    <row r="757" spans="1:78" x14ac:dyDescent="0.5">
      <c r="A757" s="9"/>
      <c r="B757" s="85"/>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row>
    <row r="758" spans="1:78" x14ac:dyDescent="0.5">
      <c r="A758" s="9"/>
      <c r="B758" s="85"/>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row>
    <row r="759" spans="1:78" x14ac:dyDescent="0.5">
      <c r="A759" s="9"/>
      <c r="B759" s="85"/>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row>
    <row r="760" spans="1:78" x14ac:dyDescent="0.5">
      <c r="A760" s="9"/>
      <c r="B760" s="85"/>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row>
    <row r="761" spans="1:78" x14ac:dyDescent="0.5">
      <c r="A761" s="9"/>
      <c r="B761" s="85"/>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row>
    <row r="762" spans="1:78" x14ac:dyDescent="0.5">
      <c r="A762" s="9"/>
      <c r="B762" s="85"/>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row>
    <row r="763" spans="1:78" x14ac:dyDescent="0.5">
      <c r="A763" s="9"/>
      <c r="B763" s="85"/>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row>
    <row r="764" spans="1:78" x14ac:dyDescent="0.5">
      <c r="A764" s="9"/>
      <c r="B764" s="85"/>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row>
    <row r="765" spans="1:78" x14ac:dyDescent="0.5">
      <c r="A765" s="9"/>
      <c r="B765" s="85"/>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row>
    <row r="766" spans="1:78" x14ac:dyDescent="0.5">
      <c r="A766" s="9"/>
      <c r="B766" s="85"/>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row>
    <row r="767" spans="1:78" x14ac:dyDescent="0.5">
      <c r="A767" s="9"/>
      <c r="B767" s="85"/>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row>
    <row r="768" spans="1:78" x14ac:dyDescent="0.5">
      <c r="A768" s="9"/>
      <c r="B768" s="85"/>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row>
    <row r="769" spans="1:78" x14ac:dyDescent="0.5">
      <c r="A769" s="9"/>
      <c r="B769" s="85"/>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row>
    <row r="770" spans="1:78" x14ac:dyDescent="0.5">
      <c r="A770" s="9"/>
      <c r="B770" s="85"/>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row>
    <row r="771" spans="1:78" x14ac:dyDescent="0.5">
      <c r="A771" s="9"/>
      <c r="B771" s="85"/>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row>
    <row r="772" spans="1:78" x14ac:dyDescent="0.5">
      <c r="A772" s="9"/>
      <c r="B772" s="85"/>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row>
    <row r="773" spans="1:78" x14ac:dyDescent="0.5">
      <c r="A773" s="9"/>
      <c r="B773" s="85"/>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row>
    <row r="774" spans="1:78" x14ac:dyDescent="0.5">
      <c r="A774" s="9"/>
      <c r="B774" s="85"/>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row>
    <row r="775" spans="1:78" x14ac:dyDescent="0.5">
      <c r="A775" s="9"/>
      <c r="B775" s="85"/>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row>
    <row r="776" spans="1:78" x14ac:dyDescent="0.5">
      <c r="A776" s="9"/>
      <c r="B776" s="85"/>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row>
    <row r="777" spans="1:78" x14ac:dyDescent="0.5">
      <c r="A777" s="9"/>
      <c r="B777" s="85"/>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row>
    <row r="778" spans="1:78" x14ac:dyDescent="0.5">
      <c r="A778" s="9"/>
      <c r="B778" s="85"/>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row>
    <row r="779" spans="1:78" x14ac:dyDescent="0.5">
      <c r="A779" s="9"/>
      <c r="B779" s="85"/>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row>
    <row r="780" spans="1:78" x14ac:dyDescent="0.5">
      <c r="A780" s="9"/>
      <c r="B780" s="85"/>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row>
    <row r="781" spans="1:78" x14ac:dyDescent="0.5">
      <c r="A781" s="9"/>
      <c r="B781" s="85"/>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row>
    <row r="782" spans="1:78" x14ac:dyDescent="0.5">
      <c r="A782" s="9"/>
      <c r="B782" s="85"/>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row>
    <row r="783" spans="1:78" x14ac:dyDescent="0.5">
      <c r="A783" s="9"/>
      <c r="B783" s="85"/>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row>
    <row r="784" spans="1:78" x14ac:dyDescent="0.5">
      <c r="A784" s="9"/>
      <c r="B784" s="85"/>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row>
    <row r="785" spans="1:78" x14ac:dyDescent="0.5">
      <c r="A785" s="9"/>
      <c r="B785" s="85"/>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row>
    <row r="786" spans="1:78" x14ac:dyDescent="0.5">
      <c r="A786" s="9"/>
      <c r="B786" s="85"/>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row>
    <row r="787" spans="1:78" x14ac:dyDescent="0.5">
      <c r="A787" s="9"/>
      <c r="B787" s="85"/>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row>
    <row r="788" spans="1:78" x14ac:dyDescent="0.5">
      <c r="A788" s="9"/>
      <c r="B788" s="85"/>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row>
    <row r="789" spans="1:78" x14ac:dyDescent="0.5">
      <c r="A789" s="9"/>
      <c r="B789" s="85"/>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row>
    <row r="790" spans="1:78" x14ac:dyDescent="0.5">
      <c r="A790" s="9"/>
      <c r="B790" s="85"/>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row>
    <row r="791" spans="1:78" x14ac:dyDescent="0.5">
      <c r="A791" s="9"/>
      <c r="B791" s="85"/>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row>
    <row r="792" spans="1:78" x14ac:dyDescent="0.5">
      <c r="A792" s="9"/>
      <c r="B792" s="85"/>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row>
    <row r="793" spans="1:78" x14ac:dyDescent="0.5">
      <c r="A793" s="9"/>
      <c r="B793" s="85"/>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row>
    <row r="794" spans="1:78" x14ac:dyDescent="0.5">
      <c r="A794" s="9"/>
      <c r="B794" s="85"/>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row>
    <row r="795" spans="1:78" x14ac:dyDescent="0.5">
      <c r="A795" s="9"/>
      <c r="B795" s="85"/>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row>
    <row r="796" spans="1:78" x14ac:dyDescent="0.5">
      <c r="A796" s="9"/>
      <c r="B796" s="85"/>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row>
    <row r="797" spans="1:78" x14ac:dyDescent="0.5">
      <c r="A797" s="9"/>
      <c r="B797" s="85"/>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row>
    <row r="798" spans="1:78" x14ac:dyDescent="0.5">
      <c r="A798" s="9"/>
      <c r="B798" s="85"/>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row>
    <row r="799" spans="1:78" x14ac:dyDescent="0.5">
      <c r="A799" s="9"/>
      <c r="B799" s="85"/>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row>
    <row r="800" spans="1:78" x14ac:dyDescent="0.5">
      <c r="A800" s="9"/>
      <c r="B800" s="85"/>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row>
    <row r="801" spans="1:78" x14ac:dyDescent="0.5">
      <c r="A801" s="9"/>
      <c r="B801" s="85"/>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row>
    <row r="802" spans="1:78" x14ac:dyDescent="0.5">
      <c r="A802" s="9"/>
      <c r="B802" s="85"/>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row>
    <row r="803" spans="1:78" x14ac:dyDescent="0.5">
      <c r="A803" s="9"/>
      <c r="B803" s="85"/>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row>
    <row r="804" spans="1:78" x14ac:dyDescent="0.5">
      <c r="A804" s="9"/>
      <c r="B804" s="85"/>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row>
    <row r="805" spans="1:78" x14ac:dyDescent="0.5">
      <c r="A805" s="9"/>
      <c r="B805" s="85"/>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row>
    <row r="806" spans="1:78" x14ac:dyDescent="0.5">
      <c r="A806" s="9"/>
      <c r="B806" s="85"/>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row>
    <row r="807" spans="1:78" x14ac:dyDescent="0.5">
      <c r="A807" s="9"/>
      <c r="B807" s="85"/>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row>
    <row r="808" spans="1:78" x14ac:dyDescent="0.5">
      <c r="A808" s="9"/>
      <c r="B808" s="85"/>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row>
    <row r="809" spans="1:78" x14ac:dyDescent="0.5">
      <c r="A809" s="9"/>
      <c r="B809" s="85"/>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row>
    <row r="810" spans="1:78" x14ac:dyDescent="0.5">
      <c r="A810" s="9"/>
      <c r="B810" s="85"/>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row>
    <row r="811" spans="1:78" x14ac:dyDescent="0.5">
      <c r="A811" s="9"/>
      <c r="B811" s="85"/>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row>
    <row r="812" spans="1:78" x14ac:dyDescent="0.5">
      <c r="A812" s="9"/>
      <c r="B812" s="85"/>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row>
    <row r="813" spans="1:78" x14ac:dyDescent="0.5">
      <c r="A813" s="9"/>
      <c r="B813" s="85"/>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row>
    <row r="814" spans="1:78" x14ac:dyDescent="0.5">
      <c r="A814" s="9"/>
      <c r="B814" s="85"/>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row>
    <row r="815" spans="1:78" x14ac:dyDescent="0.5">
      <c r="A815" s="9"/>
      <c r="B815" s="85"/>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row>
    <row r="816" spans="1:78" x14ac:dyDescent="0.5">
      <c r="A816" s="9"/>
      <c r="B816" s="85"/>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row>
    <row r="817" spans="1:78" x14ac:dyDescent="0.5">
      <c r="A817" s="9"/>
      <c r="B817" s="85"/>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row>
    <row r="818" spans="1:78" x14ac:dyDescent="0.5">
      <c r="A818" s="9"/>
      <c r="B818" s="85"/>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row>
    <row r="819" spans="1:78" x14ac:dyDescent="0.5">
      <c r="A819" s="9"/>
      <c r="B819" s="85"/>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row>
    <row r="820" spans="1:78" x14ac:dyDescent="0.5">
      <c r="A820" s="9"/>
      <c r="B820" s="85"/>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row>
    <row r="821" spans="1:78" x14ac:dyDescent="0.5">
      <c r="A821" s="9"/>
      <c r="B821" s="85"/>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row>
    <row r="822" spans="1:78" x14ac:dyDescent="0.5">
      <c r="A822" s="9"/>
      <c r="B822" s="85"/>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row>
    <row r="823" spans="1:78" x14ac:dyDescent="0.5">
      <c r="A823" s="9"/>
      <c r="B823" s="85"/>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row>
    <row r="824" spans="1:78" x14ac:dyDescent="0.5">
      <c r="A824" s="9"/>
      <c r="B824" s="85"/>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row>
    <row r="825" spans="1:78" x14ac:dyDescent="0.5">
      <c r="A825" s="9"/>
      <c r="B825" s="85"/>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row>
    <row r="826" spans="1:78" x14ac:dyDescent="0.5">
      <c r="A826" s="9"/>
      <c r="B826" s="85"/>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row>
    <row r="827" spans="1:78" x14ac:dyDescent="0.5">
      <c r="A827" s="9"/>
      <c r="B827" s="85"/>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row>
    <row r="828" spans="1:78" x14ac:dyDescent="0.5">
      <c r="A828" s="9"/>
      <c r="B828" s="85"/>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row>
    <row r="829" spans="1:78" x14ac:dyDescent="0.5">
      <c r="A829" s="9"/>
      <c r="B829" s="85"/>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row>
    <row r="830" spans="1:78" x14ac:dyDescent="0.5">
      <c r="A830" s="9"/>
      <c r="B830" s="85"/>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row>
    <row r="831" spans="1:78" x14ac:dyDescent="0.5">
      <c r="A831" s="9"/>
      <c r="B831" s="85"/>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row>
    <row r="832" spans="1:78" x14ac:dyDescent="0.5">
      <c r="A832" s="9"/>
      <c r="B832" s="85"/>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row>
    <row r="833" spans="1:78" x14ac:dyDescent="0.5">
      <c r="A833" s="9"/>
      <c r="B833" s="85"/>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row>
    <row r="834" spans="1:78" x14ac:dyDescent="0.5">
      <c r="A834" s="9"/>
      <c r="B834" s="85"/>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row>
    <row r="835" spans="1:78" x14ac:dyDescent="0.5">
      <c r="A835" s="9"/>
      <c r="B835" s="85"/>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row>
    <row r="836" spans="1:78" x14ac:dyDescent="0.5">
      <c r="A836" s="9"/>
      <c r="B836" s="85"/>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row>
    <row r="837" spans="1:78" x14ac:dyDescent="0.5">
      <c r="A837" s="9"/>
      <c r="B837" s="85"/>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row>
    <row r="838" spans="1:78" x14ac:dyDescent="0.5">
      <c r="A838" s="9"/>
      <c r="B838" s="85"/>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row>
    <row r="839" spans="1:78" x14ac:dyDescent="0.5">
      <c r="A839" s="9"/>
      <c r="B839" s="85"/>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row>
    <row r="840" spans="1:78" x14ac:dyDescent="0.5">
      <c r="A840" s="9"/>
      <c r="B840" s="85"/>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row>
    <row r="841" spans="1:78" x14ac:dyDescent="0.5">
      <c r="A841" s="9"/>
      <c r="B841" s="85"/>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row>
    <row r="842" spans="1:78" x14ac:dyDescent="0.5">
      <c r="A842" s="9"/>
      <c r="B842" s="85"/>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row>
    <row r="843" spans="1:78" x14ac:dyDescent="0.5">
      <c r="A843" s="9"/>
      <c r="B843" s="85"/>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row>
    <row r="844" spans="1:78" x14ac:dyDescent="0.5">
      <c r="A844" s="9"/>
      <c r="B844" s="85"/>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row>
    <row r="845" spans="1:78" x14ac:dyDescent="0.5">
      <c r="A845" s="9"/>
      <c r="B845" s="85"/>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row>
    <row r="846" spans="1:78" x14ac:dyDescent="0.5">
      <c r="A846" s="9"/>
      <c r="B846" s="85"/>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row>
    <row r="847" spans="1:78" x14ac:dyDescent="0.5">
      <c r="A847" s="9"/>
      <c r="B847" s="85"/>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row>
    <row r="848" spans="1:78" x14ac:dyDescent="0.5">
      <c r="A848" s="9"/>
      <c r="B848" s="85"/>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row>
    <row r="849" spans="1:78" x14ac:dyDescent="0.5">
      <c r="A849" s="9"/>
      <c r="B849" s="85"/>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row>
    <row r="850" spans="1:78" x14ac:dyDescent="0.5">
      <c r="A850" s="9"/>
      <c r="B850" s="85"/>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row>
    <row r="851" spans="1:78" x14ac:dyDescent="0.5">
      <c r="A851" s="9"/>
      <c r="B851" s="85"/>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row>
    <row r="852" spans="1:78" x14ac:dyDescent="0.5">
      <c r="A852" s="9"/>
      <c r="B852" s="85"/>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row>
    <row r="853" spans="1:78" x14ac:dyDescent="0.5">
      <c r="A853" s="9"/>
      <c r="B853" s="85"/>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row>
    <row r="854" spans="1:78" x14ac:dyDescent="0.5">
      <c r="A854" s="9"/>
      <c r="B854" s="85"/>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row>
    <row r="855" spans="1:78" x14ac:dyDescent="0.5">
      <c r="A855" s="9"/>
      <c r="B855" s="85"/>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row>
    <row r="856" spans="1:78" x14ac:dyDescent="0.5">
      <c r="A856" s="9"/>
      <c r="B856" s="85"/>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row>
    <row r="857" spans="1:78" x14ac:dyDescent="0.5">
      <c r="A857" s="9"/>
      <c r="B857" s="85"/>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row>
    <row r="858" spans="1:78" x14ac:dyDescent="0.5">
      <c r="A858" s="9"/>
      <c r="B858" s="85"/>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row>
    <row r="859" spans="1:78" x14ac:dyDescent="0.5">
      <c r="A859" s="9"/>
      <c r="B859" s="85"/>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row>
    <row r="860" spans="1:78" x14ac:dyDescent="0.5">
      <c r="A860" s="9"/>
      <c r="B860" s="85"/>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row>
    <row r="861" spans="1:78" x14ac:dyDescent="0.5">
      <c r="A861" s="9"/>
      <c r="B861" s="85"/>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row>
    <row r="862" spans="1:78" x14ac:dyDescent="0.5">
      <c r="A862" s="9"/>
      <c r="B862" s="85"/>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row>
    <row r="863" spans="1:78" x14ac:dyDescent="0.5">
      <c r="A863" s="9"/>
      <c r="B863" s="85"/>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row>
    <row r="864" spans="1:78" x14ac:dyDescent="0.5">
      <c r="A864" s="9"/>
      <c r="B864" s="85"/>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row>
    <row r="865" spans="1:78" x14ac:dyDescent="0.5">
      <c r="A865" s="9"/>
      <c r="B865" s="85"/>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row>
    <row r="866" spans="1:78" x14ac:dyDescent="0.5">
      <c r="A866" s="9"/>
      <c r="B866" s="85"/>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row>
    <row r="867" spans="1:78" x14ac:dyDescent="0.5">
      <c r="A867" s="9"/>
      <c r="B867" s="85"/>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row>
    <row r="868" spans="1:78" x14ac:dyDescent="0.5">
      <c r="A868" s="9"/>
      <c r="B868" s="85"/>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row>
    <row r="869" spans="1:78" x14ac:dyDescent="0.5">
      <c r="A869" s="9"/>
      <c r="B869" s="85"/>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row>
    <row r="870" spans="1:78" x14ac:dyDescent="0.5">
      <c r="A870" s="9"/>
      <c r="B870" s="85"/>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row>
    <row r="871" spans="1:78" x14ac:dyDescent="0.5">
      <c r="A871" s="9"/>
      <c r="B871" s="85"/>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row>
    <row r="872" spans="1:78" x14ac:dyDescent="0.5">
      <c r="A872" s="9"/>
      <c r="B872" s="85"/>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row>
    <row r="873" spans="1:78" x14ac:dyDescent="0.5">
      <c r="A873" s="9"/>
      <c r="B873" s="85"/>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row>
    <row r="874" spans="1:78" x14ac:dyDescent="0.5">
      <c r="A874" s="9"/>
      <c r="B874" s="85"/>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row>
    <row r="875" spans="1:78" x14ac:dyDescent="0.5">
      <c r="A875" s="9"/>
      <c r="B875" s="85"/>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row>
    <row r="876" spans="1:78" x14ac:dyDescent="0.5">
      <c r="A876" s="9"/>
      <c r="B876" s="85"/>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row>
    <row r="877" spans="1:78" x14ac:dyDescent="0.5">
      <c r="A877" s="9"/>
      <c r="B877" s="85"/>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row>
    <row r="878" spans="1:78" x14ac:dyDescent="0.5">
      <c r="A878" s="9"/>
      <c r="B878" s="85"/>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row>
    <row r="879" spans="1:78" x14ac:dyDescent="0.5">
      <c r="A879" s="9"/>
      <c r="B879" s="85"/>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row>
    <row r="880" spans="1:78" x14ac:dyDescent="0.5">
      <c r="A880" s="9"/>
      <c r="B880" s="85"/>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row>
    <row r="881" spans="1:78" x14ac:dyDescent="0.5">
      <c r="A881" s="9"/>
      <c r="B881" s="85"/>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row>
    <row r="882" spans="1:78" x14ac:dyDescent="0.5">
      <c r="A882" s="9"/>
      <c r="B882" s="85"/>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row>
    <row r="883" spans="1:78" x14ac:dyDescent="0.5">
      <c r="A883" s="9"/>
      <c r="B883" s="85"/>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row>
    <row r="884" spans="1:78" x14ac:dyDescent="0.5">
      <c r="A884" s="9"/>
      <c r="B884" s="85"/>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row>
    <row r="885" spans="1:78" x14ac:dyDescent="0.5">
      <c r="A885" s="9"/>
      <c r="B885" s="85"/>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row>
    <row r="886" spans="1:78" x14ac:dyDescent="0.5">
      <c r="A886" s="9"/>
      <c r="B886" s="85"/>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row>
    <row r="887" spans="1:78" x14ac:dyDescent="0.5">
      <c r="A887" s="9"/>
      <c r="B887" s="85"/>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row>
    <row r="888" spans="1:78" x14ac:dyDescent="0.5">
      <c r="A888" s="9"/>
      <c r="B888" s="85"/>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row>
    <row r="889" spans="1:78" x14ac:dyDescent="0.5">
      <c r="A889" s="9"/>
      <c r="B889" s="85"/>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row>
    <row r="890" spans="1:78" x14ac:dyDescent="0.5">
      <c r="A890" s="9"/>
      <c r="B890" s="85"/>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row>
    <row r="891" spans="1:78" x14ac:dyDescent="0.5">
      <c r="A891" s="9"/>
      <c r="B891" s="85"/>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row>
    <row r="892" spans="1:78" x14ac:dyDescent="0.5">
      <c r="A892" s="9"/>
      <c r="B892" s="85"/>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row>
    <row r="893" spans="1:78" x14ac:dyDescent="0.5">
      <c r="A893" s="9"/>
      <c r="B893" s="85"/>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row>
    <row r="894" spans="1:78" x14ac:dyDescent="0.5">
      <c r="A894" s="9"/>
      <c r="B894" s="85"/>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row>
    <row r="895" spans="1:78" x14ac:dyDescent="0.5">
      <c r="A895" s="9"/>
      <c r="B895" s="85"/>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row>
    <row r="896" spans="1:78" x14ac:dyDescent="0.5">
      <c r="A896" s="9"/>
      <c r="B896" s="85"/>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row>
    <row r="897" spans="1:78" x14ac:dyDescent="0.5">
      <c r="A897" s="9"/>
      <c r="B897" s="85"/>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row>
    <row r="898" spans="1:78" x14ac:dyDescent="0.5">
      <c r="A898" s="9"/>
      <c r="B898" s="85"/>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row>
    <row r="899" spans="1:78" x14ac:dyDescent="0.5">
      <c r="A899" s="9"/>
      <c r="B899" s="85"/>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row>
    <row r="900" spans="1:78" x14ac:dyDescent="0.5">
      <c r="A900" s="9"/>
      <c r="B900" s="85"/>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row>
    <row r="901" spans="1:78" x14ac:dyDescent="0.5">
      <c r="A901" s="9"/>
      <c r="B901" s="85"/>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row>
    <row r="902" spans="1:78" x14ac:dyDescent="0.5">
      <c r="A902" s="9"/>
      <c r="B902" s="85"/>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row>
    <row r="903" spans="1:78" x14ac:dyDescent="0.5">
      <c r="A903" s="9"/>
      <c r="B903" s="85"/>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row>
    <row r="904" spans="1:78" x14ac:dyDescent="0.5">
      <c r="A904" s="9"/>
      <c r="B904" s="85"/>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row>
    <row r="905" spans="1:78" x14ac:dyDescent="0.5">
      <c r="A905" s="9"/>
      <c r="B905" s="85"/>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row>
    <row r="906" spans="1:78" x14ac:dyDescent="0.5">
      <c r="A906" s="9"/>
      <c r="B906" s="85"/>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row>
    <row r="907" spans="1:78" x14ac:dyDescent="0.5">
      <c r="A907" s="9"/>
      <c r="B907" s="85"/>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row>
    <row r="908" spans="1:78" x14ac:dyDescent="0.5">
      <c r="A908" s="9"/>
      <c r="B908" s="85"/>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row>
    <row r="909" spans="1:78" x14ac:dyDescent="0.5">
      <c r="A909" s="9"/>
      <c r="B909" s="85"/>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row>
    <row r="910" spans="1:78" x14ac:dyDescent="0.5">
      <c r="A910" s="9"/>
      <c r="B910" s="85"/>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row>
    <row r="911" spans="1:78" x14ac:dyDescent="0.5">
      <c r="A911" s="9"/>
      <c r="B911" s="85"/>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row>
    <row r="912" spans="1:78" x14ac:dyDescent="0.5">
      <c r="A912" s="9"/>
      <c r="B912" s="85"/>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row>
    <row r="913" spans="1:78" x14ac:dyDescent="0.5">
      <c r="A913" s="9"/>
      <c r="B913" s="85"/>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row>
    <row r="914" spans="1:78" x14ac:dyDescent="0.5">
      <c r="A914" s="9"/>
      <c r="B914" s="85"/>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row>
    <row r="915" spans="1:78" x14ac:dyDescent="0.5">
      <c r="A915" s="9"/>
      <c r="B915" s="85"/>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row>
    <row r="916" spans="1:78" x14ac:dyDescent="0.5">
      <c r="A916" s="9"/>
      <c r="B916" s="85"/>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row>
    <row r="917" spans="1:78" x14ac:dyDescent="0.5">
      <c r="A917" s="9"/>
      <c r="B917" s="85"/>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row>
    <row r="918" spans="1:78" x14ac:dyDescent="0.5">
      <c r="A918" s="9"/>
      <c r="B918" s="85"/>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row>
    <row r="919" spans="1:78" x14ac:dyDescent="0.5">
      <c r="A919" s="9"/>
      <c r="B919" s="85"/>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row>
    <row r="920" spans="1:78" x14ac:dyDescent="0.5">
      <c r="A920" s="9"/>
      <c r="B920" s="85"/>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row>
    <row r="921" spans="1:78" x14ac:dyDescent="0.5">
      <c r="A921" s="9"/>
      <c r="B921" s="85"/>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row>
    <row r="922" spans="1:78" x14ac:dyDescent="0.5">
      <c r="A922" s="9"/>
      <c r="B922" s="85"/>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row>
    <row r="923" spans="1:78" x14ac:dyDescent="0.5">
      <c r="A923" s="9"/>
      <c r="B923" s="85"/>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row>
    <row r="924" spans="1:78" x14ac:dyDescent="0.5">
      <c r="A924" s="9"/>
      <c r="B924" s="85"/>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row>
    <row r="925" spans="1:78" x14ac:dyDescent="0.5">
      <c r="A925" s="9"/>
      <c r="B925" s="85"/>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row>
    <row r="926" spans="1:78" x14ac:dyDescent="0.5">
      <c r="A926" s="9"/>
      <c r="B926" s="85"/>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row>
    <row r="927" spans="1:78" x14ac:dyDescent="0.5">
      <c r="A927" s="9"/>
      <c r="B927" s="85"/>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row>
    <row r="928" spans="1:78" x14ac:dyDescent="0.5">
      <c r="A928" s="9"/>
      <c r="B928" s="85"/>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row>
    <row r="929" spans="1:78" x14ac:dyDescent="0.5">
      <c r="A929" s="9"/>
      <c r="B929" s="85"/>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row>
    <row r="930" spans="1:78" x14ac:dyDescent="0.5">
      <c r="A930" s="9"/>
      <c r="B930" s="85"/>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row>
    <row r="931" spans="1:78" x14ac:dyDescent="0.5">
      <c r="A931" s="9"/>
      <c r="B931" s="85"/>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row>
    <row r="932" spans="1:78" x14ac:dyDescent="0.5">
      <c r="A932" s="9"/>
      <c r="B932" s="85"/>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row>
    <row r="933" spans="1:78" x14ac:dyDescent="0.5">
      <c r="A933" s="9"/>
      <c r="B933" s="85"/>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row>
    <row r="934" spans="1:78" x14ac:dyDescent="0.5">
      <c r="A934" s="9"/>
      <c r="B934" s="85"/>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row>
    <row r="935" spans="1:78" x14ac:dyDescent="0.5">
      <c r="A935" s="9"/>
      <c r="B935" s="85"/>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row>
    <row r="936" spans="1:78" x14ac:dyDescent="0.5">
      <c r="A936" s="9"/>
      <c r="B936" s="85"/>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row>
    <row r="937" spans="1:78" x14ac:dyDescent="0.5">
      <c r="A937" s="9"/>
      <c r="B937" s="85"/>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row>
    <row r="938" spans="1:78" x14ac:dyDescent="0.5">
      <c r="A938" s="9"/>
      <c r="B938" s="85"/>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row>
    <row r="939" spans="1:78" x14ac:dyDescent="0.5">
      <c r="A939" s="9"/>
      <c r="B939" s="85"/>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row>
    <row r="940" spans="1:78" x14ac:dyDescent="0.5">
      <c r="A940" s="9"/>
      <c r="B940" s="85"/>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row>
    <row r="941" spans="1:78" x14ac:dyDescent="0.5">
      <c r="A941" s="9"/>
      <c r="B941" s="85"/>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row>
    <row r="942" spans="1:78" x14ac:dyDescent="0.5">
      <c r="A942" s="9"/>
      <c r="B942" s="85"/>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row>
    <row r="943" spans="1:78" x14ac:dyDescent="0.5">
      <c r="A943" s="9"/>
      <c r="B943" s="85"/>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row>
    <row r="944" spans="1:78" x14ac:dyDescent="0.5">
      <c r="A944" s="9"/>
      <c r="B944" s="85"/>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row>
    <row r="945" spans="1:78" x14ac:dyDescent="0.5">
      <c r="A945" s="9"/>
      <c r="B945" s="85"/>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row>
    <row r="946" spans="1:78" x14ac:dyDescent="0.5">
      <c r="A946" s="9"/>
      <c r="B946" s="85"/>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row>
    <row r="947" spans="1:78" x14ac:dyDescent="0.5">
      <c r="A947" s="9"/>
      <c r="B947" s="85"/>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row>
    <row r="948" spans="1:78" x14ac:dyDescent="0.5">
      <c r="A948" s="9"/>
      <c r="B948" s="85"/>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row>
    <row r="949" spans="1:78" x14ac:dyDescent="0.5">
      <c r="A949" s="9"/>
      <c r="B949" s="85"/>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row>
    <row r="950" spans="1:78" x14ac:dyDescent="0.5">
      <c r="A950" s="9"/>
      <c r="B950" s="85"/>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row>
    <row r="951" spans="1:78" x14ac:dyDescent="0.5">
      <c r="A951" s="9"/>
      <c r="B951" s="85"/>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row>
    <row r="952" spans="1:78" x14ac:dyDescent="0.5">
      <c r="A952" s="9"/>
      <c r="B952" s="85"/>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row>
    <row r="953" spans="1:78" x14ac:dyDescent="0.5">
      <c r="A953" s="9"/>
      <c r="B953" s="85"/>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row>
    <row r="954" spans="1:78" x14ac:dyDescent="0.5">
      <c r="A954" s="9"/>
      <c r="B954" s="85"/>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row>
    <row r="955" spans="1:78" x14ac:dyDescent="0.5">
      <c r="A955" s="9"/>
      <c r="B955" s="85"/>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row>
    <row r="956" spans="1:78" x14ac:dyDescent="0.5">
      <c r="A956" s="9"/>
      <c r="B956" s="85"/>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row>
    <row r="957" spans="1:78" x14ac:dyDescent="0.5">
      <c r="A957" s="9"/>
      <c r="B957" s="85"/>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row>
    <row r="958" spans="1:78" x14ac:dyDescent="0.5">
      <c r="A958" s="9"/>
      <c r="B958" s="85"/>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row>
    <row r="959" spans="1:78" x14ac:dyDescent="0.5">
      <c r="A959" s="9"/>
      <c r="B959" s="85"/>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row>
    <row r="960" spans="1:78" x14ac:dyDescent="0.5">
      <c r="A960" s="9"/>
      <c r="B960" s="85"/>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row>
    <row r="961" spans="1:78" x14ac:dyDescent="0.5">
      <c r="A961" s="9"/>
      <c r="B961" s="85"/>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row>
    <row r="962" spans="1:78" x14ac:dyDescent="0.5">
      <c r="A962" s="9"/>
      <c r="B962" s="85"/>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row>
    <row r="963" spans="1:78" x14ac:dyDescent="0.5">
      <c r="A963" s="9"/>
      <c r="B963" s="85"/>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row>
    <row r="964" spans="1:78" x14ac:dyDescent="0.5">
      <c r="A964" s="9"/>
      <c r="B964" s="85"/>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row>
    <row r="965" spans="1:78" x14ac:dyDescent="0.5">
      <c r="A965" s="9"/>
      <c r="B965" s="85"/>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row>
    <row r="966" spans="1:78" x14ac:dyDescent="0.5">
      <c r="A966" s="9"/>
      <c r="B966" s="85"/>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row>
    <row r="967" spans="1:78" x14ac:dyDescent="0.5">
      <c r="A967" s="9"/>
      <c r="B967" s="85"/>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row>
    <row r="968" spans="1:78" x14ac:dyDescent="0.5">
      <c r="A968" s="9"/>
      <c r="B968" s="85"/>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row>
    <row r="969" spans="1:78" x14ac:dyDescent="0.5">
      <c r="A969" s="9"/>
      <c r="B969" s="85"/>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row>
    <row r="970" spans="1:78" x14ac:dyDescent="0.5">
      <c r="A970" s="9"/>
      <c r="B970" s="85"/>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row>
    <row r="971" spans="1:78" x14ac:dyDescent="0.5">
      <c r="A971" s="9"/>
      <c r="B971" s="85"/>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row>
    <row r="972" spans="1:78" x14ac:dyDescent="0.5">
      <c r="A972" s="9"/>
      <c r="B972" s="85"/>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row>
    <row r="973" spans="1:78" x14ac:dyDescent="0.5">
      <c r="A973" s="9"/>
      <c r="B973" s="85"/>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row>
    <row r="974" spans="1:78" x14ac:dyDescent="0.5">
      <c r="A974" s="9"/>
      <c r="B974" s="85"/>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row>
    <row r="975" spans="1:78" x14ac:dyDescent="0.5">
      <c r="A975" s="9"/>
      <c r="B975" s="85"/>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row>
    <row r="976" spans="1:78" x14ac:dyDescent="0.5">
      <c r="A976" s="9"/>
      <c r="B976" s="85"/>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row>
    <row r="977" spans="1:78" x14ac:dyDescent="0.5">
      <c r="A977" s="9"/>
      <c r="B977" s="85"/>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row>
    <row r="978" spans="1:78" x14ac:dyDescent="0.5">
      <c r="A978" s="9"/>
      <c r="B978" s="85"/>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row>
    <row r="979" spans="1:78" x14ac:dyDescent="0.5">
      <c r="A979" s="9"/>
      <c r="B979" s="85"/>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row>
    <row r="980" spans="1:78" x14ac:dyDescent="0.5">
      <c r="A980" s="9"/>
      <c r="B980" s="85"/>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row>
    <row r="981" spans="1:78" x14ac:dyDescent="0.5">
      <c r="A981" s="9"/>
      <c r="B981" s="85"/>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row>
    <row r="982" spans="1:78" x14ac:dyDescent="0.5">
      <c r="A982" s="9"/>
      <c r="B982" s="85"/>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row>
    <row r="983" spans="1:78" x14ac:dyDescent="0.5">
      <c r="A983" s="9"/>
      <c r="B983" s="85"/>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row>
    <row r="984" spans="1:78" x14ac:dyDescent="0.5">
      <c r="A984" s="9"/>
      <c r="B984" s="85"/>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row>
    <row r="985" spans="1:78" x14ac:dyDescent="0.5">
      <c r="A985" s="9"/>
      <c r="B985" s="85"/>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row>
    <row r="986" spans="1:78" x14ac:dyDescent="0.5">
      <c r="A986" s="9"/>
      <c r="B986" s="85"/>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row>
    <row r="987" spans="1:78" x14ac:dyDescent="0.5">
      <c r="A987" s="9"/>
      <c r="B987" s="85"/>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row>
    <row r="988" spans="1:78" x14ac:dyDescent="0.5">
      <c r="A988" s="9"/>
      <c r="B988" s="85"/>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row>
    <row r="989" spans="1:78" x14ac:dyDescent="0.5">
      <c r="A989" s="9"/>
      <c r="B989" s="85"/>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row>
    <row r="990" spans="1:78" x14ac:dyDescent="0.5">
      <c r="A990" s="9"/>
      <c r="B990" s="85"/>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row>
    <row r="991" spans="1:78" x14ac:dyDescent="0.5">
      <c r="A991" s="9"/>
      <c r="B991" s="85"/>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row>
    <row r="992" spans="1:78" x14ac:dyDescent="0.5">
      <c r="A992" s="9"/>
      <c r="B992" s="85"/>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row>
    <row r="993" spans="1:78" x14ac:dyDescent="0.5">
      <c r="A993" s="9"/>
      <c r="B993" s="85"/>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row>
    <row r="994" spans="1:78" x14ac:dyDescent="0.5">
      <c r="A994" s="9"/>
      <c r="B994" s="85"/>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row>
    <row r="995" spans="1:78" x14ac:dyDescent="0.5">
      <c r="A995" s="9"/>
      <c r="B995" s="85"/>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row>
    <row r="996" spans="1:78" x14ac:dyDescent="0.5">
      <c r="A996" s="9"/>
      <c r="B996" s="85"/>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row>
    <row r="997" spans="1:78" x14ac:dyDescent="0.5">
      <c r="A997" s="9"/>
      <c r="B997" s="85"/>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row>
    <row r="998" spans="1:78" x14ac:dyDescent="0.5">
      <c r="A998" s="9"/>
      <c r="B998" s="85"/>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row>
    <row r="999" spans="1:78" x14ac:dyDescent="0.5">
      <c r="A999" s="9"/>
      <c r="B999" s="85"/>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row>
  </sheetData>
  <mergeCells count="24">
    <mergeCell ref="C6:D6"/>
    <mergeCell ref="C8:D8"/>
    <mergeCell ref="B10:D10"/>
    <mergeCell ref="A1:B8"/>
    <mergeCell ref="C1:D1"/>
    <mergeCell ref="C2:D2"/>
    <mergeCell ref="C3:D3"/>
    <mergeCell ref="C4:D4"/>
    <mergeCell ref="C5:D5"/>
    <mergeCell ref="B16:D16"/>
    <mergeCell ref="B21:D21"/>
    <mergeCell ref="B25:D25"/>
    <mergeCell ref="E21:AM21"/>
    <mergeCell ref="E25:AM25"/>
    <mergeCell ref="AO5:AP5"/>
    <mergeCell ref="AO6:AP6"/>
    <mergeCell ref="AO8:AP8"/>
    <mergeCell ref="E10:AM10"/>
    <mergeCell ref="E16:AM16"/>
    <mergeCell ref="A28:B28"/>
    <mergeCell ref="C28:D28"/>
    <mergeCell ref="A29:B32"/>
    <mergeCell ref="C29:D29"/>
    <mergeCell ref="C30:D30"/>
  </mergeCells>
  <conditionalFormatting sqref="E5:AM5">
    <cfRule type="containsText" dxfId="205" priority="1" operator="containsText" text="TAIP">
      <formula>NOT(ISERROR(SEARCH("TAIP",E5)))</formula>
    </cfRule>
  </conditionalFormatting>
  <conditionalFormatting sqref="E8:AM8">
    <cfRule type="containsText" dxfId="204" priority="4" operator="containsText" text="100,0%">
      <formula>NOT(ISERROR(SEARCH("100,0%",E8)))</formula>
    </cfRule>
    <cfRule type="cellIs" dxfId="203" priority="5" stopIfTrue="1" operator="equal">
      <formula>"Inc/Error"</formula>
    </cfRule>
  </conditionalFormatting>
  <conditionalFormatting sqref="E29:AM32">
    <cfRule type="containsText" dxfId="202" priority="9" operator="containsText" text="25">
      <formula>NOT(ISERROR(SEARCH("25",E29)))</formula>
    </cfRule>
  </conditionalFormatting>
  <conditionalFormatting sqref="E7:AN7">
    <cfRule type="containsText" dxfId="201" priority="2" operator="containsText" text="NE">
      <formula>NOT(ISERROR(SEARCH("NE",E7)))</formula>
    </cfRule>
    <cfRule type="containsText" dxfId="200" priority="3" operator="containsText" text="TAIP">
      <formula>NOT(ISERROR(SEARCH("TAIP",E7)))</formula>
    </cfRule>
  </conditionalFormatting>
  <conditionalFormatting sqref="F28:AD28 AF28:AM28">
    <cfRule type="containsBlanks" dxfId="199" priority="8">
      <formula>LEN(TRIM(F28))=0</formula>
    </cfRule>
  </conditionalFormatting>
  <conditionalFormatting sqref="F11:AM15 E11:E27 F17:AM20 F22:AM24 F26:AM27">
    <cfRule type="containsText" dxfId="198" priority="6" operator="containsText" text="Ne">
      <formula>NOT(ISERROR(SEARCH("Ne",E11)))</formula>
    </cfRule>
    <cfRule type="containsText" dxfId="197" priority="7" operator="containsText" text="Taip">
      <formula>NOT(ISERROR(SEARCH("Taip",E11)))</formula>
    </cfRule>
  </conditionalFormatting>
  <dataValidations count="1">
    <dataValidation type="list" allowBlank="1" showErrorMessage="1" sqref="E22:AM24 E17:AM20 E11:AM15 E26:AM27" xr:uid="{2E64F748-3ED6-4E40-8D2E-F8E2FE50B3F2}">
      <formula1>"Taip, Ne"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D289CEB5-504D-49DE-86DC-FAE904C4B530}">
          <x14:formula1>
            <xm:f>'C:\Users\daiva.sakalauskaite\AppData\Local\Microsoft\Windows\INetCache\Content.Outlook\T9NWXVIW\[Pokalbių kalibracija 2023 m.xlsx]atsakymai'!#REF!</xm:f>
          </x14:formula1>
          <xm:sqref>E25 E16 E21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B760-68AB-4460-B762-49B578CDEA1A}">
  <sheetPr>
    <tabColor rgb="FF00B0F0"/>
  </sheetPr>
  <dimension ref="A1:T27"/>
  <sheetViews>
    <sheetView workbookViewId="0">
      <pane xSplit="4" topLeftCell="E1" activePane="topRight" state="frozen"/>
      <selection pane="topRight" activeCell="E7" sqref="E7:F7"/>
    </sheetView>
  </sheetViews>
  <sheetFormatPr defaultRowHeight="18" x14ac:dyDescent="0.5"/>
  <cols>
    <col min="2" max="2" width="21.44140625" customWidth="1"/>
    <col min="3" max="3" width="17.77734375" customWidth="1"/>
    <col min="5" max="5" width="17.77734375" customWidth="1"/>
    <col min="6" max="6" width="18" customWidth="1"/>
    <col min="7" max="7" width="18.33203125" customWidth="1"/>
    <col min="8" max="8" width="17.44140625" customWidth="1"/>
    <col min="9" max="9" width="18" customWidth="1"/>
    <col min="10" max="10" width="18.21875" customWidth="1"/>
    <col min="11" max="11" width="18.109375" customWidth="1"/>
    <col min="12" max="12" width="17.77734375" customWidth="1"/>
    <col min="13" max="13" width="17.6640625" customWidth="1"/>
    <col min="14" max="15" width="17.77734375" customWidth="1"/>
    <col min="16" max="16" width="18.109375" customWidth="1"/>
    <col min="17" max="17" width="18.88671875" customWidth="1"/>
    <col min="18" max="19" width="18" customWidth="1"/>
  </cols>
  <sheetData>
    <row r="1" spans="1:20" x14ac:dyDescent="0.5">
      <c r="A1" s="314" t="s">
        <v>41</v>
      </c>
      <c r="B1" s="315"/>
      <c r="C1" s="320" t="s">
        <v>1</v>
      </c>
      <c r="D1" s="321"/>
      <c r="E1" s="135">
        <v>1</v>
      </c>
      <c r="F1" s="136">
        <v>2</v>
      </c>
      <c r="G1" s="137">
        <v>3</v>
      </c>
      <c r="H1" s="135">
        <v>4</v>
      </c>
      <c r="I1" s="135">
        <v>5</v>
      </c>
      <c r="J1" s="135">
        <v>6</v>
      </c>
      <c r="K1" s="135">
        <v>7</v>
      </c>
      <c r="L1" s="135">
        <v>8</v>
      </c>
      <c r="M1" s="135">
        <v>9</v>
      </c>
      <c r="N1" s="135">
        <v>10</v>
      </c>
      <c r="O1" s="135">
        <v>11</v>
      </c>
      <c r="P1" s="135">
        <v>12</v>
      </c>
      <c r="Q1" s="135">
        <v>13</v>
      </c>
      <c r="R1" s="135">
        <v>14</v>
      </c>
      <c r="S1" s="135">
        <v>15</v>
      </c>
    </row>
    <row r="2" spans="1:20" x14ac:dyDescent="0.5">
      <c r="A2" s="316"/>
      <c r="B2" s="317"/>
      <c r="C2" s="322" t="s">
        <v>3</v>
      </c>
      <c r="D2" s="323"/>
      <c r="E2" s="139"/>
      <c r="F2" s="140"/>
      <c r="G2" s="141"/>
      <c r="H2" s="139"/>
      <c r="I2" s="139"/>
      <c r="J2" s="139"/>
      <c r="K2" s="139"/>
      <c r="L2" s="139"/>
      <c r="M2" s="139"/>
      <c r="N2" s="139"/>
      <c r="O2" s="139"/>
      <c r="P2" s="139"/>
      <c r="Q2" s="139"/>
      <c r="R2" s="139"/>
      <c r="S2" s="139"/>
    </row>
    <row r="3" spans="1:20" ht="29.4" x14ac:dyDescent="0.5">
      <c r="A3" s="316"/>
      <c r="B3" s="317"/>
      <c r="C3" s="324" t="s">
        <v>42</v>
      </c>
      <c r="D3" s="325"/>
      <c r="E3" s="142" t="s">
        <v>414</v>
      </c>
      <c r="F3" s="221" t="s">
        <v>415</v>
      </c>
      <c r="G3" s="144"/>
      <c r="H3" s="142"/>
      <c r="I3" s="142"/>
      <c r="J3" s="142"/>
      <c r="K3" s="142"/>
      <c r="L3" s="142"/>
      <c r="M3" s="142"/>
      <c r="N3" s="142"/>
      <c r="O3" s="142"/>
      <c r="P3" s="142"/>
      <c r="Q3" s="142"/>
      <c r="R3" s="142"/>
      <c r="S3" s="142"/>
    </row>
    <row r="4" spans="1:20" x14ac:dyDescent="0.5">
      <c r="A4" s="316"/>
      <c r="B4" s="317"/>
      <c r="C4" s="324" t="s">
        <v>5</v>
      </c>
      <c r="D4" s="325"/>
      <c r="E4" s="145"/>
      <c r="F4" s="146"/>
      <c r="G4" s="147"/>
      <c r="H4" s="145"/>
      <c r="I4" s="145"/>
      <c r="J4" s="145"/>
      <c r="K4" s="145"/>
      <c r="L4" s="145"/>
      <c r="M4" s="145"/>
      <c r="N4" s="145"/>
      <c r="O4" s="145"/>
      <c r="P4" s="145"/>
      <c r="Q4" s="145"/>
      <c r="R4" s="145"/>
      <c r="S4" s="145"/>
    </row>
    <row r="5" spans="1:20"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c r="O5" s="148"/>
      <c r="P5" s="148"/>
      <c r="Q5" s="148"/>
      <c r="R5" s="148"/>
      <c r="S5" s="148" t="str">
        <f>IF(S6="TAIP","-",IF(COUNTIF(S11:S11,"Ne")+COUNTIF(S16:S16,"Ne")+COUNTIF(S20:S21,"Ne")&gt;=2,"TAIP","-"))</f>
        <v>-</v>
      </c>
    </row>
    <row r="6" spans="1:20" x14ac:dyDescent="0.5">
      <c r="A6" s="316"/>
      <c r="B6" s="317"/>
      <c r="C6" s="310" t="s">
        <v>7</v>
      </c>
      <c r="D6" s="311"/>
      <c r="E6" s="149" t="str">
        <f t="shared" ref="E6:S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c r="O6" s="149"/>
      <c r="P6" s="149"/>
      <c r="Q6" s="149"/>
      <c r="R6" s="149"/>
      <c r="S6" s="149" t="str">
        <f t="shared" si="1"/>
        <v>-</v>
      </c>
    </row>
    <row r="7" spans="1:20"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0.85</v>
      </c>
      <c r="F7" s="1">
        <f t="shared" si="2"/>
        <v>0.9</v>
      </c>
      <c r="G7" s="1">
        <f t="shared" si="2"/>
        <v>1</v>
      </c>
      <c r="H7" s="1">
        <f t="shared" si="2"/>
        <v>1</v>
      </c>
      <c r="I7" s="1">
        <f t="shared" si="2"/>
        <v>1</v>
      </c>
      <c r="J7" s="1">
        <f t="shared" si="2"/>
        <v>1</v>
      </c>
      <c r="K7" s="1">
        <f t="shared" si="2"/>
        <v>1</v>
      </c>
      <c r="L7" s="1">
        <f t="shared" si="2"/>
        <v>1</v>
      </c>
      <c r="M7" s="1">
        <f t="shared" si="2"/>
        <v>1</v>
      </c>
      <c r="N7" s="1">
        <f t="shared" ref="N7:S7" si="3">IF(COUNTIF(N10:N21,"-")&gt;0,"Skaičiuojama",IF(OR(N6="TAIP",N5="TAIP"),"0",SUM(IF(N10="Taip",5,0),SUM(IF(N11="Taip",10,0),IF(N12="Taip",5,0),IF(N14="Taip",25,0),IF(N15="Taip",10,0),IF(N18="Taip",10,0),IF(N16="Taip",10,0),IF(N19="Taip",10,0),IF(N20="Taip",5,0),IF(N21="Taip",10,0)))/100))</f>
        <v>1</v>
      </c>
      <c r="O7" s="1">
        <f t="shared" si="3"/>
        <v>1</v>
      </c>
      <c r="P7" s="1">
        <f t="shared" si="3"/>
        <v>1</v>
      </c>
      <c r="Q7" s="1">
        <f t="shared" si="3"/>
        <v>1</v>
      </c>
      <c r="R7" s="1">
        <f t="shared" si="3"/>
        <v>1</v>
      </c>
      <c r="S7" s="1">
        <f t="shared" si="3"/>
        <v>1</v>
      </c>
      <c r="T7" s="36">
        <f>IF(S7="Skaičiuojama","-",AVERAGE(J7:S7))</f>
        <v>1</v>
      </c>
    </row>
    <row r="8" spans="1:20"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c r="O8" s="152" t="s">
        <v>44</v>
      </c>
      <c r="P8" s="152" t="s">
        <v>44</v>
      </c>
      <c r="Q8" s="152" t="s">
        <v>44</v>
      </c>
      <c r="R8" s="152" t="s">
        <v>44</v>
      </c>
      <c r="S8" s="152" t="s">
        <v>44</v>
      </c>
    </row>
    <row r="9" spans="1:20" x14ac:dyDescent="0.5">
      <c r="A9" s="305" t="s">
        <v>13</v>
      </c>
      <c r="B9" s="306"/>
      <c r="C9" s="306"/>
      <c r="D9" s="307"/>
      <c r="E9" s="132"/>
      <c r="F9" s="133"/>
      <c r="G9" s="131"/>
      <c r="H9" s="133"/>
      <c r="I9" s="133"/>
      <c r="J9" s="133"/>
      <c r="K9" s="133"/>
      <c r="L9" s="133"/>
      <c r="M9" s="133"/>
      <c r="N9" s="133"/>
      <c r="O9" s="133"/>
      <c r="P9" s="133"/>
      <c r="Q9" s="133"/>
      <c r="R9" s="133"/>
      <c r="S9" s="134"/>
    </row>
    <row r="10" spans="1:20" ht="78" x14ac:dyDescent="0.5">
      <c r="A10" s="153">
        <v>1</v>
      </c>
      <c r="B10" s="154" t="s">
        <v>45</v>
      </c>
      <c r="C10" s="155" t="s">
        <v>15</v>
      </c>
      <c r="D10" s="153">
        <v>5</v>
      </c>
      <c r="E10" s="48" t="s">
        <v>23</v>
      </c>
      <c r="F10" s="48" t="s">
        <v>16</v>
      </c>
      <c r="G10" s="48" t="s">
        <v>16</v>
      </c>
      <c r="H10" s="48" t="s">
        <v>16</v>
      </c>
      <c r="I10" s="48" t="s">
        <v>16</v>
      </c>
      <c r="J10" s="48" t="s">
        <v>16</v>
      </c>
      <c r="K10" s="48" t="s">
        <v>16</v>
      </c>
      <c r="L10" s="48" t="s">
        <v>16</v>
      </c>
      <c r="M10" s="48" t="s">
        <v>16</v>
      </c>
      <c r="N10" s="48" t="s">
        <v>16</v>
      </c>
      <c r="O10" s="48" t="s">
        <v>16</v>
      </c>
      <c r="P10" s="48" t="s">
        <v>16</v>
      </c>
      <c r="Q10" s="48" t="s">
        <v>16</v>
      </c>
      <c r="R10" s="48" t="s">
        <v>16</v>
      </c>
      <c r="S10" s="48" t="s">
        <v>16</v>
      </c>
    </row>
    <row r="11" spans="1:20" ht="31.2"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row>
    <row r="12" spans="1:20" ht="62.4"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row>
    <row r="13" spans="1:20" ht="19.2" x14ac:dyDescent="0.5">
      <c r="A13" s="302" t="s">
        <v>24</v>
      </c>
      <c r="B13" s="303"/>
      <c r="C13" s="303"/>
      <c r="D13" s="304"/>
      <c r="E13" s="162"/>
      <c r="F13" s="163"/>
      <c r="G13" s="164"/>
      <c r="H13" s="162"/>
      <c r="I13" s="162"/>
      <c r="J13" s="162"/>
      <c r="K13" s="162"/>
      <c r="L13" s="162"/>
      <c r="M13" s="162"/>
      <c r="N13" s="162"/>
      <c r="O13" s="162"/>
      <c r="P13" s="162"/>
      <c r="Q13" s="162"/>
      <c r="R13" s="162"/>
      <c r="S13" s="165"/>
    </row>
    <row r="14" spans="1:20" ht="31.2"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row>
    <row r="15" spans="1:20" ht="46.8"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16</v>
      </c>
      <c r="S15" s="48" t="s">
        <v>16</v>
      </c>
    </row>
    <row r="16" spans="1:20" ht="62.4" x14ac:dyDescent="0.5">
      <c r="A16" s="157">
        <v>6</v>
      </c>
      <c r="B16" s="168" t="s">
        <v>51</v>
      </c>
      <c r="C16" s="159" t="s">
        <v>21</v>
      </c>
      <c r="D16" s="157">
        <v>10</v>
      </c>
      <c r="E16" s="48" t="s">
        <v>23</v>
      </c>
      <c r="F16" s="48" t="s">
        <v>16</v>
      </c>
      <c r="G16" s="48" t="s">
        <v>16</v>
      </c>
      <c r="H16" s="48" t="s">
        <v>16</v>
      </c>
      <c r="I16" s="48" t="s">
        <v>16</v>
      </c>
      <c r="J16" s="48" t="s">
        <v>16</v>
      </c>
      <c r="K16" s="48" t="s">
        <v>16</v>
      </c>
      <c r="L16" s="48" t="s">
        <v>16</v>
      </c>
      <c r="M16" s="48" t="s">
        <v>16</v>
      </c>
      <c r="N16" s="48" t="s">
        <v>16</v>
      </c>
      <c r="O16" s="48" t="s">
        <v>16</v>
      </c>
      <c r="P16" s="48" t="s">
        <v>16</v>
      </c>
      <c r="Q16" s="48" t="s">
        <v>16</v>
      </c>
      <c r="R16" s="48" t="s">
        <v>16</v>
      </c>
      <c r="S16" s="48" t="s">
        <v>16</v>
      </c>
    </row>
    <row r="17" spans="1:19" ht="19.2" x14ac:dyDescent="0.5">
      <c r="A17" s="291" t="s">
        <v>52</v>
      </c>
      <c r="B17" s="292"/>
      <c r="C17" s="292"/>
      <c r="D17" s="293"/>
      <c r="E17" s="162"/>
      <c r="F17" s="163"/>
      <c r="G17" s="164"/>
      <c r="H17" s="162"/>
      <c r="I17" s="162"/>
      <c r="J17" s="162"/>
      <c r="K17" s="162"/>
      <c r="L17" s="162"/>
      <c r="M17" s="162"/>
      <c r="N17" s="162"/>
      <c r="O17" s="162"/>
      <c r="P17" s="162"/>
      <c r="Q17" s="162"/>
      <c r="R17" s="162"/>
      <c r="S17" s="165"/>
    </row>
    <row r="18" spans="1:19" ht="78" x14ac:dyDescent="0.5">
      <c r="A18" s="153">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row>
    <row r="19" spans="1:19" ht="78" x14ac:dyDescent="0.5">
      <c r="A19" s="174">
        <v>8</v>
      </c>
      <c r="B19" s="168" t="s">
        <v>54</v>
      </c>
      <c r="C19" s="159" t="s">
        <v>15</v>
      </c>
      <c r="D19" s="159">
        <v>10</v>
      </c>
      <c r="E19" s="48" t="s">
        <v>16</v>
      </c>
      <c r="F19" s="48" t="s">
        <v>23</v>
      </c>
      <c r="G19" s="48" t="s">
        <v>16</v>
      </c>
      <c r="H19" s="48" t="s">
        <v>16</v>
      </c>
      <c r="I19" s="48" t="s">
        <v>16</v>
      </c>
      <c r="J19" s="48" t="s">
        <v>16</v>
      </c>
      <c r="K19" s="48" t="s">
        <v>16</v>
      </c>
      <c r="L19" s="48" t="s">
        <v>16</v>
      </c>
      <c r="M19" s="48" t="s">
        <v>16</v>
      </c>
      <c r="N19" s="48" t="s">
        <v>16</v>
      </c>
      <c r="O19" s="48" t="s">
        <v>16</v>
      </c>
      <c r="P19" s="48" t="s">
        <v>16</v>
      </c>
      <c r="Q19" s="48" t="s">
        <v>16</v>
      </c>
      <c r="R19" s="48" t="s">
        <v>16</v>
      </c>
      <c r="S19" s="48" t="s">
        <v>16</v>
      </c>
    </row>
    <row r="20" spans="1:19" ht="78" x14ac:dyDescent="0.5">
      <c r="A20" s="157">
        <v>9</v>
      </c>
      <c r="B20" s="175" t="s">
        <v>55</v>
      </c>
      <c r="C20" s="157" t="s">
        <v>15</v>
      </c>
      <c r="D20" s="159">
        <v>5</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row>
    <row r="21" spans="1:19" ht="62.4"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c r="O21" s="48" t="s">
        <v>16</v>
      </c>
      <c r="P21" s="48" t="s">
        <v>16</v>
      </c>
      <c r="Q21" s="48" t="s">
        <v>16</v>
      </c>
      <c r="R21" s="48" t="s">
        <v>16</v>
      </c>
      <c r="S21" s="48" t="s">
        <v>16</v>
      </c>
    </row>
    <row r="22" spans="1:19" ht="19.2" x14ac:dyDescent="0.5">
      <c r="A22" s="294" t="s">
        <v>37</v>
      </c>
      <c r="B22" s="295"/>
      <c r="C22" s="300" t="s">
        <v>13</v>
      </c>
      <c r="D22" s="301"/>
      <c r="E22" s="180"/>
      <c r="F22" s="181"/>
      <c r="G22" s="182"/>
      <c r="H22" s="180"/>
      <c r="I22" s="180"/>
      <c r="J22" s="180"/>
      <c r="K22" s="180"/>
      <c r="L22" s="180"/>
      <c r="M22" s="180"/>
      <c r="N22" s="180"/>
      <c r="O22" s="180"/>
      <c r="P22" s="180"/>
      <c r="Q22" s="180"/>
      <c r="R22" s="180"/>
      <c r="S22" s="180"/>
    </row>
    <row r="23" spans="1:19" x14ac:dyDescent="0.5">
      <c r="A23" s="296"/>
      <c r="B23" s="297"/>
      <c r="C23" s="287" t="s">
        <v>39</v>
      </c>
      <c r="D23" s="288"/>
      <c r="E23" s="183"/>
      <c r="F23" s="184"/>
      <c r="G23" s="185"/>
      <c r="H23" s="183"/>
      <c r="I23" s="183"/>
      <c r="J23" s="183"/>
      <c r="K23" s="183"/>
      <c r="L23" s="183"/>
      <c r="M23" s="183"/>
      <c r="N23" s="183"/>
      <c r="O23" s="183"/>
      <c r="P23" s="183"/>
      <c r="Q23" s="183"/>
      <c r="R23" s="183"/>
      <c r="S23" s="183"/>
    </row>
    <row r="24" spans="1:19" x14ac:dyDescent="0.5">
      <c r="A24" s="296"/>
      <c r="B24" s="297"/>
      <c r="C24" s="287" t="s">
        <v>30</v>
      </c>
      <c r="D24" s="288"/>
      <c r="E24" s="183"/>
      <c r="F24" s="184"/>
      <c r="G24" s="185"/>
      <c r="H24" s="183"/>
      <c r="I24" s="183"/>
      <c r="J24" s="183"/>
      <c r="K24" s="183"/>
      <c r="L24" s="183"/>
      <c r="M24" s="183"/>
      <c r="N24" s="183"/>
      <c r="O24" s="183"/>
      <c r="P24" s="183"/>
      <c r="Q24" s="183"/>
      <c r="R24" s="183"/>
      <c r="S24" s="183"/>
    </row>
    <row r="25" spans="1:19" x14ac:dyDescent="0.5">
      <c r="A25" s="296"/>
      <c r="B25" s="297"/>
      <c r="C25" s="308" t="s">
        <v>40</v>
      </c>
      <c r="D25" s="309"/>
      <c r="E25" s="183"/>
      <c r="F25" s="184"/>
      <c r="G25" s="185"/>
      <c r="H25" s="183"/>
      <c r="I25" s="183"/>
      <c r="J25" s="183"/>
      <c r="K25" s="183"/>
      <c r="L25" s="183"/>
      <c r="M25" s="183"/>
      <c r="N25" s="183"/>
      <c r="O25" s="183"/>
      <c r="P25" s="183"/>
      <c r="Q25" s="183"/>
      <c r="R25" s="183"/>
      <c r="S25" s="183"/>
    </row>
    <row r="26" spans="1:19" x14ac:dyDescent="0.5">
      <c r="A26" s="296"/>
      <c r="B26" s="297"/>
      <c r="C26" s="287" t="s">
        <v>57</v>
      </c>
      <c r="D26" s="288"/>
      <c r="E26" s="183"/>
      <c r="F26" s="184"/>
      <c r="G26" s="185"/>
      <c r="H26" s="183"/>
      <c r="I26" s="183"/>
      <c r="J26" s="183"/>
      <c r="K26" s="183"/>
      <c r="L26" s="183"/>
      <c r="M26" s="183"/>
      <c r="N26" s="183"/>
      <c r="O26" s="183"/>
      <c r="P26" s="183"/>
      <c r="Q26" s="183"/>
      <c r="R26" s="183"/>
      <c r="S26" s="183"/>
    </row>
    <row r="27" spans="1:19" ht="63" x14ac:dyDescent="0.5">
      <c r="A27" s="298"/>
      <c r="B27" s="299"/>
      <c r="C27" s="289" t="s">
        <v>58</v>
      </c>
      <c r="D27" s="290"/>
      <c r="E27" s="186" t="s">
        <v>416</v>
      </c>
      <c r="F27" s="187" t="s">
        <v>417</v>
      </c>
      <c r="G27" s="188"/>
      <c r="H27" s="186"/>
      <c r="I27" s="186"/>
      <c r="J27" s="186"/>
      <c r="K27" s="186"/>
      <c r="L27" s="186"/>
      <c r="M27" s="186"/>
      <c r="N27" s="186"/>
      <c r="O27" s="186"/>
      <c r="P27" s="186"/>
      <c r="Q27" s="186"/>
      <c r="R27" s="186"/>
      <c r="S27" s="186"/>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S2 E4:S4">
    <cfRule type="containsBlanks" dxfId="196" priority="24">
      <formula>LEN(TRIM(E2))=0</formula>
    </cfRule>
  </conditionalFormatting>
  <conditionalFormatting sqref="E5:S5">
    <cfRule type="containsText" dxfId="195" priority="23" operator="containsText" text="TAIP">
      <formula>NOT(ISERROR(SEARCH("TAIP",E5)))</formula>
    </cfRule>
  </conditionalFormatting>
  <conditionalFormatting sqref="E7:S7 E9:S9">
    <cfRule type="containsText" dxfId="194" priority="25" operator="containsText" text="100,0%">
      <formula>NOT(ISERROR(SEARCH("100,0%",E7)))</formula>
    </cfRule>
    <cfRule type="cellIs" dxfId="193" priority="26" stopIfTrue="1" operator="equal">
      <formula>"Inc/Error"</formula>
    </cfRule>
  </conditionalFormatting>
  <conditionalFormatting sqref="E10:S12">
    <cfRule type="containsText" dxfId="192" priority="13" operator="containsText" text="Ne">
      <formula>NOT(ISERROR(SEARCH("Ne",E10)))</formula>
    </cfRule>
    <cfRule type="containsText" dxfId="191" priority="14" operator="containsText" text="Taip">
      <formula>NOT(ISERROR(SEARCH("Taip",E10)))</formula>
    </cfRule>
  </conditionalFormatting>
  <conditionalFormatting sqref="E13:S13 E17:S17">
    <cfRule type="containsText" dxfId="189" priority="20" operator="containsText" text="Ne">
      <formula>NOT(ISERROR(SEARCH("Ne",E13)))</formula>
    </cfRule>
    <cfRule type="containsText" dxfId="188" priority="21" operator="containsText" text="Taip">
      <formula>NOT(ISERROR(SEARCH("Taip",E13)))</formula>
    </cfRule>
  </conditionalFormatting>
  <conditionalFormatting sqref="E14:S16">
    <cfRule type="containsText" dxfId="187" priority="9" operator="containsText" text="Ne">
      <formula>NOT(ISERROR(SEARCH("Ne",E14)))</formula>
    </cfRule>
    <cfRule type="containsText" dxfId="186" priority="10" operator="containsText" text="Taip">
      <formula>NOT(ISERROR(SEARCH("Taip",E14)))</formula>
    </cfRule>
  </conditionalFormatting>
  <conditionalFormatting sqref="E18:S21">
    <cfRule type="containsText" dxfId="185" priority="1" operator="containsText" text="Ne">
      <formula>NOT(ISERROR(SEARCH("Ne",E18)))</formula>
    </cfRule>
    <cfRule type="containsText" dxfId="184" priority="2" operator="containsText" text="Taip">
      <formula>NOT(ISERROR(SEARCH("Taip",E18)))</formula>
    </cfRule>
  </conditionalFormatting>
  <conditionalFormatting sqref="E22:S27">
    <cfRule type="containsBlanks" dxfId="183" priority="22">
      <formula>LEN(TRIM(E22))=0</formula>
    </cfRule>
  </conditionalFormatting>
  <dataValidations count="1">
    <dataValidation type="list" allowBlank="1" showErrorMessage="1" sqref="E14:S16 E10:S12 E18:S21" xr:uid="{9EC0C75A-43CC-49FD-BDA5-8A2143A740A3}">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1A03110F-6689-48AD-A69E-8E55AAE08319}">
            <xm:f>NOT(ISERROR(SEARCH("-",E13)))</xm:f>
            <xm:f>"-"</xm:f>
            <x14:dxf>
              <fill>
                <patternFill patternType="lightDown">
                  <fgColor rgb="FFFFC000"/>
                  <bgColor auto="1"/>
                </patternFill>
              </fill>
            </x14:dxf>
          </x14:cfRule>
          <xm:sqref>E13:S13 E17:S17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21896EA-508C-4AB8-A118-C571555E299E}">
          <x14:formula1>
            <xm:f>'C:\Users\daiva.sakalauskaite\Downloads\[2023 naujausias nuo 11 mėn (1).xlsx]Sheet1'!#REF!</xm:f>
          </x14:formula1>
          <xm:sqref>E13:S13 E17:S17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63D86-EC8E-4AEA-979A-C2222B56AF7C}">
  <sheetPr>
    <tabColor rgb="FF00B0F0"/>
  </sheetPr>
  <dimension ref="A1:O27"/>
  <sheetViews>
    <sheetView workbookViewId="0">
      <pane xSplit="4" topLeftCell="M1" activePane="topRight" state="frozen"/>
      <selection pane="topRight" activeCell="S10" sqref="S10"/>
    </sheetView>
  </sheetViews>
  <sheetFormatPr defaultRowHeight="18" x14ac:dyDescent="0.5"/>
  <cols>
    <col min="2" max="2" width="22.77734375" customWidth="1"/>
    <col min="3" max="3" width="16" customWidth="1"/>
    <col min="5" max="5" width="18.21875" customWidth="1"/>
    <col min="6" max="7" width="18.109375" customWidth="1"/>
    <col min="8" max="9" width="17.88671875" customWidth="1"/>
    <col min="10" max="10" width="18" customWidth="1"/>
    <col min="11" max="11" width="18.88671875" customWidth="1"/>
    <col min="12" max="12" width="18.109375" customWidth="1"/>
    <col min="13" max="13" width="18.33203125" customWidth="1"/>
    <col min="14" max="14" width="18.6640625" customWidth="1"/>
  </cols>
  <sheetData>
    <row r="1" spans="1:15" x14ac:dyDescent="0.5">
      <c r="A1" s="314" t="s">
        <v>41</v>
      </c>
      <c r="B1" s="315"/>
      <c r="C1" s="320" t="s">
        <v>1</v>
      </c>
      <c r="D1" s="321"/>
      <c r="E1" s="135">
        <v>1</v>
      </c>
      <c r="F1" s="136">
        <v>2</v>
      </c>
      <c r="G1" s="137">
        <v>3</v>
      </c>
      <c r="H1" s="135">
        <v>4</v>
      </c>
      <c r="I1" s="135">
        <v>5</v>
      </c>
      <c r="J1" s="135">
        <v>6</v>
      </c>
      <c r="K1" s="135">
        <v>7</v>
      </c>
      <c r="L1" s="135">
        <v>8</v>
      </c>
      <c r="M1" s="135">
        <v>9</v>
      </c>
      <c r="N1" s="135">
        <v>10</v>
      </c>
    </row>
    <row r="2" spans="1:15" x14ac:dyDescent="0.5">
      <c r="A2" s="316"/>
      <c r="B2" s="317"/>
      <c r="C2" s="322" t="s">
        <v>3</v>
      </c>
      <c r="D2" s="323"/>
      <c r="E2" s="139"/>
      <c r="F2" s="140"/>
      <c r="G2" s="141"/>
      <c r="H2" s="139"/>
      <c r="I2" s="139"/>
      <c r="J2" s="139"/>
      <c r="K2" s="139"/>
      <c r="L2" s="139"/>
      <c r="M2" s="139"/>
      <c r="N2" s="139"/>
    </row>
    <row r="3" spans="1:15" ht="19.2" x14ac:dyDescent="0.5">
      <c r="A3" s="316"/>
      <c r="B3" s="317"/>
      <c r="C3" s="324" t="s">
        <v>42</v>
      </c>
      <c r="D3" s="325"/>
      <c r="E3" s="142" t="s">
        <v>418</v>
      </c>
      <c r="F3" s="143" t="s">
        <v>419</v>
      </c>
      <c r="G3" s="144" t="s">
        <v>420</v>
      </c>
      <c r="H3" s="142" t="s">
        <v>421</v>
      </c>
      <c r="I3" s="142" t="s">
        <v>422</v>
      </c>
      <c r="J3" s="142" t="s">
        <v>423</v>
      </c>
      <c r="K3" s="142" t="s">
        <v>424</v>
      </c>
      <c r="L3" s="142" t="s">
        <v>425</v>
      </c>
      <c r="M3" s="142" t="s">
        <v>426</v>
      </c>
      <c r="N3" s="142" t="s">
        <v>427</v>
      </c>
    </row>
    <row r="4" spans="1:15" x14ac:dyDescent="0.5">
      <c r="A4" s="316"/>
      <c r="B4" s="317"/>
      <c r="C4" s="324" t="s">
        <v>5</v>
      </c>
      <c r="D4" s="325"/>
      <c r="E4" s="145"/>
      <c r="F4" s="146"/>
      <c r="G4" s="147"/>
      <c r="H4" s="145"/>
      <c r="I4" s="145"/>
      <c r="J4" s="145"/>
      <c r="K4" s="145"/>
      <c r="L4" s="145"/>
      <c r="M4" s="145"/>
      <c r="N4" s="145"/>
    </row>
    <row r="5" spans="1:15"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row>
    <row r="6" spans="1:15" x14ac:dyDescent="0.5">
      <c r="A6" s="316"/>
      <c r="B6" s="317"/>
      <c r="C6" s="310" t="s">
        <v>7</v>
      </c>
      <c r="D6" s="311"/>
      <c r="E6" s="149" t="str">
        <f t="shared" ref="E6:M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row>
    <row r="7" spans="1:15"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1</v>
      </c>
      <c r="F7" s="1">
        <f t="shared" si="2"/>
        <v>0.85</v>
      </c>
      <c r="G7" s="1">
        <f t="shared" si="2"/>
        <v>1</v>
      </c>
      <c r="H7" s="1">
        <f t="shared" si="2"/>
        <v>0.85</v>
      </c>
      <c r="I7" s="1">
        <f t="shared" si="2"/>
        <v>1</v>
      </c>
      <c r="J7" s="1">
        <f t="shared" si="2"/>
        <v>1</v>
      </c>
      <c r="K7" s="1">
        <f t="shared" si="2"/>
        <v>1</v>
      </c>
      <c r="L7" s="1">
        <f t="shared" si="2"/>
        <v>0.8</v>
      </c>
      <c r="M7" s="1">
        <f t="shared" si="2"/>
        <v>0.8</v>
      </c>
      <c r="N7" s="1">
        <f t="shared" ref="N7" si="3">IF(COUNTIF(N10:N21,"-")&gt;0,"Skaičiuojama",IF(OR(N6="TAIP",N5="TAIP"),"0",SUM(IF(N10="Taip",5,0),SUM(IF(N11="Taip",10,0),IF(N12="Taip",5,0),IF(N14="Taip",25,0),IF(N15="Taip",10,0),IF(N18="Taip",10,0),IF(N16="Taip",10,0),IF(N19="Taip",10,0),IF(N20="Taip",5,0),IF(N21="Taip",10,0)))/100))</f>
        <v>0.95</v>
      </c>
      <c r="O7" s="36" t="e">
        <f>IF(#REF!="Skaičiuojama","-",AVERAGE(J7:N7))</f>
        <v>#REF!</v>
      </c>
    </row>
    <row r="8" spans="1:15"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row>
    <row r="9" spans="1:15" ht="30" customHeight="1" x14ac:dyDescent="0.5">
      <c r="A9" s="305" t="s">
        <v>13</v>
      </c>
      <c r="B9" s="306"/>
      <c r="C9" s="306"/>
      <c r="D9" s="307"/>
      <c r="E9" s="132"/>
      <c r="F9" s="133"/>
      <c r="G9" s="131"/>
      <c r="H9" s="133"/>
      <c r="I9" s="133"/>
      <c r="J9" s="133"/>
      <c r="K9" s="133"/>
      <c r="L9" s="133"/>
      <c r="M9" s="133"/>
      <c r="N9" s="133"/>
    </row>
    <row r="10" spans="1:15" ht="113.25" customHeight="1" x14ac:dyDescent="0.5">
      <c r="A10" s="153">
        <v>1</v>
      </c>
      <c r="B10" s="154" t="s">
        <v>45</v>
      </c>
      <c r="C10" s="155" t="s">
        <v>15</v>
      </c>
      <c r="D10" s="153">
        <v>5</v>
      </c>
      <c r="E10" s="48" t="s">
        <v>16</v>
      </c>
      <c r="F10" s="48" t="s">
        <v>23</v>
      </c>
      <c r="G10" s="48" t="s">
        <v>16</v>
      </c>
      <c r="H10" s="48" t="s">
        <v>16</v>
      </c>
      <c r="I10" s="48" t="s">
        <v>16</v>
      </c>
      <c r="J10" s="48" t="s">
        <v>16</v>
      </c>
      <c r="K10" s="48" t="s">
        <v>16</v>
      </c>
      <c r="L10" s="48" t="s">
        <v>16</v>
      </c>
      <c r="M10" s="48" t="s">
        <v>16</v>
      </c>
      <c r="N10" s="48" t="s">
        <v>23</v>
      </c>
    </row>
    <row r="11" spans="1:15" ht="62.25"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row>
    <row r="12" spans="1:15" ht="90.75" customHeight="1" x14ac:dyDescent="0.5">
      <c r="A12" s="157">
        <v>3</v>
      </c>
      <c r="B12" s="161" t="s">
        <v>48</v>
      </c>
      <c r="C12" s="159" t="s">
        <v>15</v>
      </c>
      <c r="D12" s="157">
        <v>5</v>
      </c>
      <c r="E12" s="48" t="s">
        <v>16</v>
      </c>
      <c r="F12" s="48" t="s">
        <v>16</v>
      </c>
      <c r="G12" s="48" t="s">
        <v>16</v>
      </c>
      <c r="H12" s="48" t="s">
        <v>23</v>
      </c>
      <c r="I12" s="48" t="s">
        <v>16</v>
      </c>
      <c r="J12" s="48" t="s">
        <v>16</v>
      </c>
      <c r="K12" s="48" t="s">
        <v>16</v>
      </c>
      <c r="L12" s="48" t="s">
        <v>16</v>
      </c>
      <c r="M12" s="48" t="s">
        <v>16</v>
      </c>
      <c r="N12" s="48" t="s">
        <v>16</v>
      </c>
    </row>
    <row r="13" spans="1:15" ht="37.5" customHeight="1" x14ac:dyDescent="0.5">
      <c r="A13" s="302" t="s">
        <v>24</v>
      </c>
      <c r="B13" s="303"/>
      <c r="C13" s="303"/>
      <c r="D13" s="304"/>
      <c r="E13" s="162"/>
      <c r="F13" s="163"/>
      <c r="G13" s="164"/>
      <c r="H13" s="162"/>
      <c r="I13" s="162"/>
      <c r="J13" s="162"/>
      <c r="K13" s="162"/>
      <c r="L13" s="162"/>
      <c r="M13" s="162"/>
      <c r="N13" s="162"/>
    </row>
    <row r="14" spans="1:15" ht="58.5" customHeight="1"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row>
    <row r="15" spans="1:15" ht="65.25" customHeight="1"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row>
    <row r="16" spans="1:15" ht="84.75" customHeight="1" x14ac:dyDescent="0.5">
      <c r="A16" s="157">
        <v>6</v>
      </c>
      <c r="B16" s="168" t="s">
        <v>51</v>
      </c>
      <c r="C16" s="159" t="s">
        <v>21</v>
      </c>
      <c r="D16" s="157">
        <v>10</v>
      </c>
      <c r="E16" s="48" t="s">
        <v>16</v>
      </c>
      <c r="F16" s="48" t="s">
        <v>16</v>
      </c>
      <c r="G16" s="48" t="s">
        <v>16</v>
      </c>
      <c r="H16" s="48" t="s">
        <v>23</v>
      </c>
      <c r="I16" s="48" t="s">
        <v>16</v>
      </c>
      <c r="J16" s="48" t="s">
        <v>16</v>
      </c>
      <c r="K16" s="48" t="s">
        <v>16</v>
      </c>
      <c r="L16" s="48" t="s">
        <v>23</v>
      </c>
      <c r="M16" s="48" t="s">
        <v>23</v>
      </c>
      <c r="N16" s="48" t="s">
        <v>16</v>
      </c>
    </row>
    <row r="17" spans="1:14" ht="35.25" customHeight="1" x14ac:dyDescent="0.5">
      <c r="A17" s="291" t="s">
        <v>52</v>
      </c>
      <c r="B17" s="292"/>
      <c r="C17" s="292"/>
      <c r="D17" s="293"/>
      <c r="E17" s="162"/>
      <c r="F17" s="163"/>
      <c r="G17" s="164"/>
      <c r="H17" s="162"/>
      <c r="I17" s="162"/>
      <c r="J17" s="162"/>
      <c r="K17" s="162"/>
      <c r="L17" s="162"/>
      <c r="M17" s="162"/>
      <c r="N17" s="162"/>
    </row>
    <row r="18" spans="1:14" ht="82.5" customHeight="1" x14ac:dyDescent="0.5">
      <c r="A18" s="153">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row>
    <row r="19" spans="1:14" ht="105.75" customHeight="1" x14ac:dyDescent="0.5">
      <c r="A19" s="174">
        <v>8</v>
      </c>
      <c r="B19" s="168" t="s">
        <v>54</v>
      </c>
      <c r="C19" s="159" t="s">
        <v>15</v>
      </c>
      <c r="D19" s="159">
        <v>10</v>
      </c>
      <c r="E19" s="48" t="s">
        <v>16</v>
      </c>
      <c r="F19" s="48" t="s">
        <v>23</v>
      </c>
      <c r="G19" s="48" t="s">
        <v>16</v>
      </c>
      <c r="H19" s="48" t="s">
        <v>16</v>
      </c>
      <c r="I19" s="48" t="s">
        <v>16</v>
      </c>
      <c r="J19" s="48" t="s">
        <v>16</v>
      </c>
      <c r="K19" s="48" t="s">
        <v>16</v>
      </c>
      <c r="L19" s="48" t="s">
        <v>23</v>
      </c>
      <c r="M19" s="48" t="s">
        <v>23</v>
      </c>
      <c r="N19" s="48" t="s">
        <v>16</v>
      </c>
    </row>
    <row r="20" spans="1:14" ht="110.25" customHeight="1" x14ac:dyDescent="0.5">
      <c r="A20" s="157">
        <v>9</v>
      </c>
      <c r="B20" s="175" t="s">
        <v>55</v>
      </c>
      <c r="C20" s="157" t="s">
        <v>15</v>
      </c>
      <c r="D20" s="159">
        <v>5</v>
      </c>
      <c r="E20" s="48" t="s">
        <v>16</v>
      </c>
      <c r="F20" s="48" t="s">
        <v>16</v>
      </c>
      <c r="G20" s="48" t="s">
        <v>16</v>
      </c>
      <c r="H20" s="48" t="s">
        <v>16</v>
      </c>
      <c r="I20" s="48" t="s">
        <v>16</v>
      </c>
      <c r="J20" s="48" t="s">
        <v>16</v>
      </c>
      <c r="K20" s="48" t="s">
        <v>16</v>
      </c>
      <c r="L20" s="48" t="s">
        <v>16</v>
      </c>
      <c r="M20" s="48" t="s">
        <v>16</v>
      </c>
      <c r="N20" s="48" t="s">
        <v>16</v>
      </c>
    </row>
    <row r="21" spans="1:14" ht="93.75" customHeight="1"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row>
    <row r="22" spans="1:14" ht="19.2" x14ac:dyDescent="0.5">
      <c r="A22" s="294" t="s">
        <v>37</v>
      </c>
      <c r="B22" s="295"/>
      <c r="C22" s="300" t="s">
        <v>13</v>
      </c>
      <c r="D22" s="301"/>
      <c r="E22" s="180"/>
      <c r="F22" s="181"/>
      <c r="G22" s="182"/>
      <c r="H22" s="180"/>
      <c r="I22" s="180"/>
      <c r="J22" s="180"/>
      <c r="K22" s="180"/>
      <c r="L22" s="180"/>
      <c r="M22" s="180"/>
      <c r="N22" s="180"/>
    </row>
    <row r="23" spans="1:14" x14ac:dyDescent="0.5">
      <c r="A23" s="296"/>
      <c r="B23" s="297"/>
      <c r="C23" s="287" t="s">
        <v>39</v>
      </c>
      <c r="D23" s="288"/>
      <c r="E23" s="183"/>
      <c r="F23" s="184"/>
      <c r="G23" s="185"/>
      <c r="H23" s="183"/>
      <c r="I23" s="183"/>
      <c r="J23" s="183"/>
      <c r="K23" s="183"/>
      <c r="L23" s="183"/>
      <c r="M23" s="183"/>
      <c r="N23" s="183"/>
    </row>
    <row r="24" spans="1:14" x14ac:dyDescent="0.5">
      <c r="A24" s="296"/>
      <c r="B24" s="297"/>
      <c r="C24" s="287" t="s">
        <v>30</v>
      </c>
      <c r="D24" s="288"/>
      <c r="E24" s="183"/>
      <c r="F24" s="184"/>
      <c r="G24" s="185"/>
      <c r="H24" s="183"/>
      <c r="I24" s="183"/>
      <c r="J24" s="183"/>
      <c r="K24" s="183"/>
      <c r="L24" s="183"/>
      <c r="M24" s="183"/>
      <c r="N24" s="183"/>
    </row>
    <row r="25" spans="1:14" x14ac:dyDescent="0.5">
      <c r="A25" s="296"/>
      <c r="B25" s="297"/>
      <c r="C25" s="308" t="s">
        <v>40</v>
      </c>
      <c r="D25" s="309"/>
      <c r="E25" s="183"/>
      <c r="F25" s="184"/>
      <c r="G25" s="185"/>
      <c r="H25" s="183"/>
      <c r="I25" s="183"/>
      <c r="J25" s="183"/>
      <c r="K25" s="183"/>
      <c r="L25" s="183"/>
      <c r="M25" s="183"/>
      <c r="N25" s="183"/>
    </row>
    <row r="26" spans="1:14" x14ac:dyDescent="0.5">
      <c r="A26" s="296"/>
      <c r="B26" s="297"/>
      <c r="C26" s="287" t="s">
        <v>57</v>
      </c>
      <c r="D26" s="288"/>
      <c r="E26" s="183"/>
      <c r="F26" s="184"/>
      <c r="G26" s="185"/>
      <c r="H26" s="183"/>
      <c r="I26" s="183"/>
      <c r="J26" s="183"/>
      <c r="K26" s="183"/>
      <c r="L26" s="183"/>
      <c r="M26" s="183"/>
      <c r="N26" s="183"/>
    </row>
    <row r="27" spans="1:14" ht="48" x14ac:dyDescent="0.5">
      <c r="A27" s="298"/>
      <c r="B27" s="299"/>
      <c r="C27" s="289" t="s">
        <v>58</v>
      </c>
      <c r="D27" s="290"/>
      <c r="E27" s="186" t="s">
        <v>428</v>
      </c>
      <c r="F27" s="187" t="s">
        <v>201</v>
      </c>
      <c r="G27" s="188" t="s">
        <v>284</v>
      </c>
      <c r="H27" s="186" t="s">
        <v>429</v>
      </c>
      <c r="I27" s="186" t="s">
        <v>283</v>
      </c>
      <c r="J27" s="186" t="s">
        <v>126</v>
      </c>
      <c r="K27" s="186" t="s">
        <v>126</v>
      </c>
      <c r="L27" s="186" t="s">
        <v>430</v>
      </c>
      <c r="M27" s="186" t="s">
        <v>431</v>
      </c>
      <c r="N27" s="186" t="s">
        <v>432</v>
      </c>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N2 E4:N4">
    <cfRule type="containsBlanks" dxfId="182" priority="24">
      <formula>LEN(TRIM(E2))=0</formula>
    </cfRule>
  </conditionalFormatting>
  <conditionalFormatting sqref="E5:N5">
    <cfRule type="containsText" dxfId="181" priority="23" operator="containsText" text="TAIP">
      <formula>NOT(ISERROR(SEARCH("TAIP",E5)))</formula>
    </cfRule>
  </conditionalFormatting>
  <conditionalFormatting sqref="E7:N7 E9:N9">
    <cfRule type="containsText" dxfId="180" priority="25" operator="containsText" text="100,0%">
      <formula>NOT(ISERROR(SEARCH("100,0%",E7)))</formula>
    </cfRule>
    <cfRule type="cellIs" dxfId="179" priority="26" stopIfTrue="1" operator="equal">
      <formula>"Inc/Error"</formula>
    </cfRule>
  </conditionalFormatting>
  <conditionalFormatting sqref="E10:N12">
    <cfRule type="containsText" dxfId="178" priority="13" operator="containsText" text="Ne">
      <formula>NOT(ISERROR(SEARCH("Ne",E10)))</formula>
    </cfRule>
    <cfRule type="containsText" dxfId="177" priority="14" operator="containsText" text="Taip">
      <formula>NOT(ISERROR(SEARCH("Taip",E10)))</formula>
    </cfRule>
  </conditionalFormatting>
  <conditionalFormatting sqref="E13:N13 E17:N17">
    <cfRule type="containsText" dxfId="175" priority="20" operator="containsText" text="Ne">
      <formula>NOT(ISERROR(SEARCH("Ne",E13)))</formula>
    </cfRule>
    <cfRule type="containsText" dxfId="174" priority="21" operator="containsText" text="Taip">
      <formula>NOT(ISERROR(SEARCH("Taip",E13)))</formula>
    </cfRule>
  </conditionalFormatting>
  <conditionalFormatting sqref="E14:N16">
    <cfRule type="containsText" dxfId="173" priority="9" operator="containsText" text="Ne">
      <formula>NOT(ISERROR(SEARCH("Ne",E14)))</formula>
    </cfRule>
    <cfRule type="containsText" dxfId="172" priority="10" operator="containsText" text="Taip">
      <formula>NOT(ISERROR(SEARCH("Taip",E14)))</formula>
    </cfRule>
  </conditionalFormatting>
  <conditionalFormatting sqref="E18:N21">
    <cfRule type="containsText" dxfId="171" priority="1" operator="containsText" text="Ne">
      <formula>NOT(ISERROR(SEARCH("Ne",E18)))</formula>
    </cfRule>
    <cfRule type="containsText" dxfId="170" priority="2" operator="containsText" text="Taip">
      <formula>NOT(ISERROR(SEARCH("Taip",E18)))</formula>
    </cfRule>
  </conditionalFormatting>
  <conditionalFormatting sqref="E22:N27">
    <cfRule type="containsBlanks" dxfId="169" priority="22">
      <formula>LEN(TRIM(E22))=0</formula>
    </cfRule>
  </conditionalFormatting>
  <dataValidations count="1">
    <dataValidation type="list" allowBlank="1" showErrorMessage="1" sqref="E14:N16 E10:N12 E18:N21" xr:uid="{B2D19FAA-F9E5-4284-AB21-CC6F499BBFB5}">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85DE9F19-D2E7-44DB-A717-CA7EDC3D662D}">
            <xm:f>NOT(ISERROR(SEARCH("-",E13)))</xm:f>
            <xm:f>"-"</xm:f>
            <x14:dxf>
              <fill>
                <patternFill patternType="lightDown">
                  <fgColor rgb="FFFFC000"/>
                  <bgColor auto="1"/>
                </patternFill>
              </fill>
            </x14:dxf>
          </x14:cfRule>
          <xm:sqref>E13:N13 E17:N17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A456EF7-39E6-4802-9276-4BBF209C766D}">
          <x14:formula1>
            <xm:f>'C:\Users\daiva.sakalauskaite\Downloads\[2023 naujausias nuo 11 mėn (1).xlsx]Sheet1'!#REF!</xm:f>
          </x14:formula1>
          <xm:sqref>E13:N13 E17:N17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803AB-C974-49DB-AFFB-733F5AA1561F}">
  <sheetPr>
    <tabColor rgb="FFFFFF00"/>
  </sheetPr>
  <dimension ref="A1:BZ999"/>
  <sheetViews>
    <sheetView workbookViewId="0">
      <pane xSplit="4" topLeftCell="AL1" activePane="topRight" state="frozen"/>
      <selection pane="topRight" activeCell="AQ10" sqref="AQ10"/>
    </sheetView>
  </sheetViews>
  <sheetFormatPr defaultRowHeight="18" x14ac:dyDescent="0.5"/>
  <cols>
    <col min="2" max="2" width="24.6640625" customWidth="1"/>
    <col min="3" max="3" width="17.77734375" customWidth="1"/>
    <col min="5" max="5" width="16.109375" customWidth="1"/>
    <col min="6" max="6" width="17.33203125" customWidth="1"/>
    <col min="7" max="7" width="15.6640625" customWidth="1"/>
    <col min="8" max="8" width="15" customWidth="1"/>
    <col min="9" max="9" width="16.77734375" customWidth="1"/>
    <col min="10" max="10" width="16.6640625" customWidth="1"/>
    <col min="11" max="11" width="16.109375" customWidth="1"/>
    <col min="12" max="12" width="18.21875" customWidth="1"/>
    <col min="13" max="13" width="18.77734375" customWidth="1"/>
    <col min="14" max="14" width="18.33203125" customWidth="1"/>
    <col min="15" max="15" width="18" customWidth="1"/>
    <col min="16" max="16" width="18.21875" customWidth="1"/>
    <col min="17" max="17" width="17.88671875" customWidth="1"/>
    <col min="18" max="18" width="18.33203125" customWidth="1"/>
    <col min="19" max="19" width="17.6640625" customWidth="1"/>
    <col min="20" max="20" width="18.109375" customWidth="1"/>
    <col min="21" max="21" width="18.21875" customWidth="1"/>
    <col min="22" max="22" width="18.6640625" customWidth="1"/>
    <col min="23" max="24" width="18.88671875" customWidth="1"/>
    <col min="25" max="25" width="18.6640625" customWidth="1"/>
    <col min="26" max="26" width="18" customWidth="1"/>
    <col min="27" max="27" width="18.44140625" customWidth="1"/>
    <col min="28" max="28" width="18.33203125" customWidth="1"/>
    <col min="29" max="29" width="18" customWidth="1"/>
    <col min="30" max="30" width="18.77734375" customWidth="1"/>
    <col min="31" max="31" width="19.33203125" customWidth="1"/>
    <col min="32" max="32" width="17.6640625" customWidth="1"/>
    <col min="33" max="33" width="18.44140625" customWidth="1"/>
    <col min="34" max="35" width="18.109375" customWidth="1"/>
    <col min="36" max="36" width="18.44140625" customWidth="1"/>
    <col min="37" max="37" width="18.21875" customWidth="1"/>
    <col min="38" max="38" width="18.44140625" customWidth="1"/>
    <col min="39" max="39" width="18.109375" customWidth="1"/>
  </cols>
  <sheetData>
    <row r="1" spans="1:78" ht="17.25" customHeight="1" x14ac:dyDescent="0.5">
      <c r="A1" s="275" t="s">
        <v>0</v>
      </c>
      <c r="B1" s="276"/>
      <c r="C1" s="281" t="s">
        <v>1</v>
      </c>
      <c r="D1" s="282"/>
      <c r="E1" s="2">
        <v>1</v>
      </c>
      <c r="F1" s="3">
        <v>2</v>
      </c>
      <c r="G1" s="3">
        <v>3</v>
      </c>
      <c r="H1" s="3">
        <v>4</v>
      </c>
      <c r="I1" s="3">
        <v>5</v>
      </c>
      <c r="J1" s="3">
        <v>6</v>
      </c>
      <c r="K1" s="3">
        <v>7</v>
      </c>
      <c r="L1" s="3">
        <v>8</v>
      </c>
      <c r="M1" s="3">
        <v>9</v>
      </c>
      <c r="N1" s="4">
        <v>10</v>
      </c>
      <c r="O1" s="4">
        <v>11</v>
      </c>
      <c r="P1" s="4">
        <v>12</v>
      </c>
      <c r="Q1" s="4">
        <v>13</v>
      </c>
      <c r="R1" s="4">
        <v>14</v>
      </c>
      <c r="S1" s="4">
        <v>15</v>
      </c>
      <c r="T1" s="4">
        <v>16</v>
      </c>
      <c r="U1" s="4">
        <v>17</v>
      </c>
      <c r="V1" s="4">
        <v>18</v>
      </c>
      <c r="W1" s="5" t="s">
        <v>338</v>
      </c>
      <c r="X1" s="5">
        <v>20</v>
      </c>
      <c r="Y1" s="4" t="s">
        <v>206</v>
      </c>
      <c r="Z1" s="5" t="s">
        <v>207</v>
      </c>
      <c r="AA1" s="5" t="s">
        <v>208</v>
      </c>
      <c r="AB1" s="5" t="s">
        <v>209</v>
      </c>
      <c r="AC1" s="5" t="s">
        <v>210</v>
      </c>
      <c r="AD1" s="5" t="s">
        <v>211</v>
      </c>
      <c r="AE1" s="5" t="s">
        <v>212</v>
      </c>
      <c r="AF1" s="5" t="s">
        <v>213</v>
      </c>
      <c r="AG1" s="5" t="s">
        <v>214</v>
      </c>
      <c r="AH1" s="5" t="s">
        <v>215</v>
      </c>
      <c r="AI1" s="5" t="s">
        <v>216</v>
      </c>
      <c r="AJ1" s="5" t="s">
        <v>217</v>
      </c>
      <c r="AK1" s="5" t="s">
        <v>218</v>
      </c>
      <c r="AL1" s="5" t="s">
        <v>219</v>
      </c>
      <c r="AM1" s="5" t="s">
        <v>220</v>
      </c>
      <c r="AN1" s="6" t="s">
        <v>2</v>
      </c>
      <c r="AO1" s="7"/>
      <c r="AP1" s="8"/>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ht="17.25" customHeight="1" x14ac:dyDescent="0.5">
      <c r="A2" s="277"/>
      <c r="B2" s="278"/>
      <c r="C2" s="283" t="s">
        <v>3</v>
      </c>
      <c r="D2" s="284"/>
      <c r="E2" s="10"/>
      <c r="F2" s="11"/>
      <c r="G2" s="11"/>
      <c r="H2" s="11"/>
      <c r="I2" s="11"/>
      <c r="J2" s="11"/>
      <c r="K2" s="11"/>
      <c r="L2" s="11"/>
      <c r="M2" s="11"/>
      <c r="N2" s="11"/>
      <c r="O2" s="11"/>
      <c r="P2" s="11"/>
      <c r="Q2" s="11"/>
      <c r="R2" s="11"/>
      <c r="S2" s="10"/>
      <c r="T2" s="10"/>
      <c r="U2" s="10"/>
      <c r="V2" s="10"/>
      <c r="W2" s="10"/>
      <c r="X2" s="10"/>
      <c r="Y2" s="10"/>
      <c r="Z2" s="10"/>
      <c r="AA2" s="10"/>
      <c r="AB2" s="10"/>
      <c r="AC2" s="10"/>
      <c r="AD2" s="10"/>
      <c r="AE2" s="10"/>
      <c r="AF2" s="10"/>
      <c r="AG2" s="10"/>
      <c r="AH2" s="10"/>
      <c r="AI2" s="10"/>
      <c r="AJ2" s="10"/>
      <c r="AK2" s="10"/>
      <c r="AL2" s="10"/>
      <c r="AM2" s="10"/>
      <c r="AN2" s="12"/>
      <c r="AO2" s="7"/>
      <c r="AP2" s="8"/>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78" ht="17.25" customHeight="1" x14ac:dyDescent="0.5">
      <c r="A3" s="277"/>
      <c r="B3" s="278"/>
      <c r="C3" s="285" t="s">
        <v>4</v>
      </c>
      <c r="D3" s="286"/>
      <c r="E3" s="201">
        <v>37060026369</v>
      </c>
      <c r="F3" s="201">
        <v>37067079410</v>
      </c>
      <c r="G3" s="201">
        <v>37069865369</v>
      </c>
      <c r="H3" s="201">
        <v>37062729837</v>
      </c>
      <c r="I3" s="201">
        <v>37061809982</v>
      </c>
      <c r="J3" s="201">
        <v>37067996452</v>
      </c>
      <c r="K3" s="201">
        <v>37061217863</v>
      </c>
      <c r="L3" s="201">
        <v>37064861450</v>
      </c>
      <c r="M3" s="201">
        <v>37069844965</v>
      </c>
      <c r="N3" s="201">
        <v>37068615072</v>
      </c>
      <c r="O3" s="201">
        <v>37068740747</v>
      </c>
      <c r="P3" s="201">
        <v>37065578885</v>
      </c>
      <c r="Q3" s="201">
        <v>37065094544</v>
      </c>
      <c r="R3" s="201">
        <v>37067344400</v>
      </c>
      <c r="S3" s="201">
        <v>37060080280</v>
      </c>
      <c r="T3" s="201">
        <v>37068720221</v>
      </c>
      <c r="U3" s="201">
        <v>37064444408</v>
      </c>
      <c r="V3" s="201">
        <v>37064444408</v>
      </c>
      <c r="W3" s="226">
        <v>37060602259</v>
      </c>
      <c r="X3" s="226">
        <v>37067472732</v>
      </c>
      <c r="Y3" s="227">
        <v>37068669494</v>
      </c>
      <c r="Z3" s="227">
        <v>37068543444</v>
      </c>
      <c r="AA3" s="227">
        <v>37060818782</v>
      </c>
      <c r="AB3" s="219">
        <v>37065504014</v>
      </c>
      <c r="AC3" s="219">
        <v>37061293681</v>
      </c>
      <c r="AD3" s="219">
        <v>37061233929</v>
      </c>
      <c r="AE3" s="192" t="s">
        <v>433</v>
      </c>
      <c r="AF3" s="219">
        <v>37069901155</v>
      </c>
      <c r="AG3" s="219">
        <v>37060458978</v>
      </c>
      <c r="AH3" s="219">
        <v>37067592525</v>
      </c>
      <c r="AI3" s="219">
        <v>37067761386</v>
      </c>
      <c r="AJ3" s="219">
        <v>37068219237</v>
      </c>
      <c r="AK3" s="219">
        <v>37052703597</v>
      </c>
      <c r="AL3" s="219">
        <v>37067715820</v>
      </c>
      <c r="AM3" s="219">
        <v>37061216906</v>
      </c>
      <c r="AN3" s="16"/>
      <c r="AO3" s="7"/>
      <c r="AP3" s="8"/>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row>
    <row r="4" spans="1:78" ht="17.25" customHeight="1" x14ac:dyDescent="0.5">
      <c r="A4" s="277"/>
      <c r="B4" s="278"/>
      <c r="C4" s="285" t="s">
        <v>5</v>
      </c>
      <c r="D4" s="286"/>
      <c r="E4" s="11" t="s">
        <v>344</v>
      </c>
      <c r="F4" s="13" t="s">
        <v>347</v>
      </c>
      <c r="G4" s="13" t="s">
        <v>346</v>
      </c>
      <c r="H4" s="13" t="s">
        <v>89</v>
      </c>
      <c r="I4" s="18" t="s">
        <v>347</v>
      </c>
      <c r="J4" s="13" t="s">
        <v>85</v>
      </c>
      <c r="K4" s="18" t="s">
        <v>82</v>
      </c>
      <c r="L4" s="13" t="s">
        <v>232</v>
      </c>
      <c r="M4" s="13" t="s">
        <v>345</v>
      </c>
      <c r="N4" s="13" t="s">
        <v>228</v>
      </c>
      <c r="O4" s="13" t="s">
        <v>82</v>
      </c>
      <c r="P4" s="13" t="s">
        <v>345</v>
      </c>
      <c r="Q4" s="18" t="s">
        <v>347</v>
      </c>
      <c r="R4" s="13" t="s">
        <v>344</v>
      </c>
      <c r="S4" s="18" t="s">
        <v>89</v>
      </c>
      <c r="T4" s="13" t="s">
        <v>85</v>
      </c>
      <c r="U4" s="225" t="s">
        <v>84</v>
      </c>
      <c r="V4" s="201" t="s">
        <v>82</v>
      </c>
      <c r="W4" s="226" t="s">
        <v>230</v>
      </c>
      <c r="X4" s="18" t="s">
        <v>434</v>
      </c>
      <c r="Y4" s="17" t="s">
        <v>81</v>
      </c>
      <c r="Z4" s="17" t="s">
        <v>229</v>
      </c>
      <c r="AA4" s="17" t="s">
        <v>345</v>
      </c>
      <c r="AB4" s="17" t="s">
        <v>344</v>
      </c>
      <c r="AC4" s="17" t="s">
        <v>229</v>
      </c>
      <c r="AD4" s="17" t="s">
        <v>84</v>
      </c>
      <c r="AE4" s="17" t="s">
        <v>347</v>
      </c>
      <c r="AF4" s="17" t="s">
        <v>89</v>
      </c>
      <c r="AG4" s="17" t="s">
        <v>346</v>
      </c>
      <c r="AH4" s="17" t="s">
        <v>343</v>
      </c>
      <c r="AI4" s="17" t="s">
        <v>84</v>
      </c>
      <c r="AJ4" s="17" t="s">
        <v>85</v>
      </c>
      <c r="AK4" s="17" t="s">
        <v>229</v>
      </c>
      <c r="AL4" s="17" t="s">
        <v>344</v>
      </c>
      <c r="AM4" s="17" t="s">
        <v>232</v>
      </c>
      <c r="AN4" s="16"/>
      <c r="AO4" s="21"/>
      <c r="AP4" s="22"/>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row>
    <row r="5" spans="1:78" ht="17.25" customHeight="1" x14ac:dyDescent="0.5">
      <c r="A5" s="277"/>
      <c r="B5" s="278"/>
      <c r="C5" s="263" t="s">
        <v>6</v>
      </c>
      <c r="D5" s="264"/>
      <c r="E5" s="23" t="str">
        <f>IF(E6="TAIP","-",IF(COUNTIF(E14:E23,"Ne")&gt;=2,"TAIP","-"))</f>
        <v>-</v>
      </c>
      <c r="F5" s="24" t="str">
        <f>IF(F6="TAIP","-",IF(COUNTIF(F14:F23,"Ne")&gt;=2,"TAIP","-"))</f>
        <v>-</v>
      </c>
      <c r="G5" s="24" t="str">
        <f>IF(G6="TAIP","-",IF(COUNTIF(G14:G23,"Ne")&gt;=2,"TAIP","-"))</f>
        <v>-</v>
      </c>
      <c r="H5" s="24"/>
      <c r="I5" s="24" t="str">
        <f t="shared" ref="I5:AM5" si="0">IF(I6="TAIP","-",IF(COUNTIF(I14:I23,"Ne")&gt;=2,"TAIP","-"))</f>
        <v>-</v>
      </c>
      <c r="J5" s="24" t="str">
        <f t="shared" si="0"/>
        <v>TAIP</v>
      </c>
      <c r="K5" s="24" t="str">
        <f t="shared" si="0"/>
        <v>-</v>
      </c>
      <c r="L5" s="24" t="str">
        <f t="shared" si="0"/>
        <v>-</v>
      </c>
      <c r="M5" s="24" t="str">
        <f t="shared" si="0"/>
        <v>-</v>
      </c>
      <c r="N5" s="24" t="str">
        <f t="shared" si="0"/>
        <v>-</v>
      </c>
      <c r="O5" s="24" t="str">
        <f t="shared" si="0"/>
        <v>-</v>
      </c>
      <c r="P5" s="24" t="str">
        <f t="shared" si="0"/>
        <v>-</v>
      </c>
      <c r="Q5" s="24" t="str">
        <f t="shared" si="0"/>
        <v>-</v>
      </c>
      <c r="R5" s="24" t="str">
        <f t="shared" si="0"/>
        <v>TAIP</v>
      </c>
      <c r="S5" s="24" t="str">
        <f t="shared" si="0"/>
        <v>-</v>
      </c>
      <c r="T5" s="24" t="str">
        <f t="shared" si="0"/>
        <v>-</v>
      </c>
      <c r="U5" s="24" t="str">
        <f t="shared" si="0"/>
        <v>-</v>
      </c>
      <c r="V5" s="24" t="str">
        <f t="shared" si="0"/>
        <v>-</v>
      </c>
      <c r="W5" s="24" t="str">
        <f t="shared" si="0"/>
        <v>-</v>
      </c>
      <c r="X5" s="24" t="str">
        <f t="shared" si="0"/>
        <v>-</v>
      </c>
      <c r="Y5" s="24" t="str">
        <f t="shared" si="0"/>
        <v>-</v>
      </c>
      <c r="Z5" s="24" t="str">
        <f t="shared" si="0"/>
        <v>TAIP</v>
      </c>
      <c r="AA5" s="24" t="str">
        <f t="shared" si="0"/>
        <v>-</v>
      </c>
      <c r="AB5" s="24" t="str">
        <f t="shared" si="0"/>
        <v>-</v>
      </c>
      <c r="AC5" s="24" t="str">
        <f t="shared" si="0"/>
        <v>-</v>
      </c>
      <c r="AD5" s="24" t="str">
        <f t="shared" si="0"/>
        <v>-</v>
      </c>
      <c r="AE5" s="24" t="str">
        <f t="shared" si="0"/>
        <v>-</v>
      </c>
      <c r="AF5" s="24" t="str">
        <f t="shared" si="0"/>
        <v>TAIP</v>
      </c>
      <c r="AG5" s="24" t="str">
        <f t="shared" si="0"/>
        <v>-</v>
      </c>
      <c r="AH5" s="24" t="str">
        <f t="shared" si="0"/>
        <v>-</v>
      </c>
      <c r="AI5" s="24" t="str">
        <f t="shared" si="0"/>
        <v>-</v>
      </c>
      <c r="AJ5" s="24" t="str">
        <f t="shared" si="0"/>
        <v>-</v>
      </c>
      <c r="AK5" s="24" t="str">
        <f t="shared" si="0"/>
        <v>-</v>
      </c>
      <c r="AL5" s="24" t="str">
        <f t="shared" si="0"/>
        <v>-</v>
      </c>
      <c r="AM5" s="24" t="str">
        <f t="shared" si="0"/>
        <v>-</v>
      </c>
      <c r="AN5" s="26">
        <f>COUNTIF(E5:AM5,"TAIP")</f>
        <v>4</v>
      </c>
      <c r="AO5" s="261" t="s">
        <v>6</v>
      </c>
      <c r="AP5" s="262"/>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row>
    <row r="6" spans="1:78" ht="17.25" customHeight="1" x14ac:dyDescent="0.5">
      <c r="A6" s="277"/>
      <c r="B6" s="278"/>
      <c r="C6" s="263" t="s">
        <v>7</v>
      </c>
      <c r="D6" s="264"/>
      <c r="E6" s="27" t="str">
        <f t="shared" ref="E6:AM6" si="1">IF((OR(E19="Ne",E26="Ne",E27="Ne")),"TAIP","-")</f>
        <v>-</v>
      </c>
      <c r="F6" s="28" t="str">
        <f t="shared" si="1"/>
        <v>-</v>
      </c>
      <c r="G6" s="28" t="str">
        <f t="shared" si="1"/>
        <v>-</v>
      </c>
      <c r="H6" s="28" t="str">
        <f t="shared" si="1"/>
        <v>-</v>
      </c>
      <c r="I6" s="28" t="str">
        <f t="shared" si="1"/>
        <v>-</v>
      </c>
      <c r="J6" s="28" t="str">
        <f t="shared" si="1"/>
        <v>-</v>
      </c>
      <c r="K6" s="28" t="str">
        <f t="shared" si="1"/>
        <v>-</v>
      </c>
      <c r="L6" s="28" t="str">
        <f t="shared" si="1"/>
        <v>-</v>
      </c>
      <c r="M6" s="28" t="str">
        <f t="shared" si="1"/>
        <v>-</v>
      </c>
      <c r="N6" s="28" t="str">
        <f t="shared" si="1"/>
        <v>-</v>
      </c>
      <c r="O6" s="28" t="str">
        <f t="shared" si="1"/>
        <v>-</v>
      </c>
      <c r="P6" s="28" t="str">
        <f t="shared" si="1"/>
        <v>-</v>
      </c>
      <c r="Q6" s="28" t="str">
        <f t="shared" si="1"/>
        <v>-</v>
      </c>
      <c r="R6" s="28" t="str">
        <f t="shared" si="1"/>
        <v>-</v>
      </c>
      <c r="S6" s="28" t="str">
        <f t="shared" si="1"/>
        <v>-</v>
      </c>
      <c r="T6" s="28" t="str">
        <f t="shared" si="1"/>
        <v>-</v>
      </c>
      <c r="U6" s="28" t="str">
        <f t="shared" si="1"/>
        <v>-</v>
      </c>
      <c r="V6" s="28" t="str">
        <f t="shared" si="1"/>
        <v>-</v>
      </c>
      <c r="W6" s="28" t="str">
        <f t="shared" si="1"/>
        <v>-</v>
      </c>
      <c r="X6" s="28" t="str">
        <f t="shared" si="1"/>
        <v>-</v>
      </c>
      <c r="Y6" s="28" t="str">
        <f t="shared" si="1"/>
        <v>-</v>
      </c>
      <c r="Z6" s="28" t="str">
        <f t="shared" si="1"/>
        <v>-</v>
      </c>
      <c r="AA6" s="28" t="str">
        <f t="shared" si="1"/>
        <v>-</v>
      </c>
      <c r="AB6" s="28" t="str">
        <f t="shared" si="1"/>
        <v>-</v>
      </c>
      <c r="AC6" s="28" t="str">
        <f t="shared" si="1"/>
        <v>-</v>
      </c>
      <c r="AD6" s="28" t="str">
        <f t="shared" si="1"/>
        <v>-</v>
      </c>
      <c r="AE6" s="28" t="str">
        <f t="shared" si="1"/>
        <v>-</v>
      </c>
      <c r="AF6" s="28" t="str">
        <f t="shared" si="1"/>
        <v>-</v>
      </c>
      <c r="AG6" s="28" t="str">
        <f t="shared" si="1"/>
        <v>-</v>
      </c>
      <c r="AH6" s="28" t="str">
        <f t="shared" si="1"/>
        <v>-</v>
      </c>
      <c r="AI6" s="28" t="str">
        <f t="shared" si="1"/>
        <v>TAIP</v>
      </c>
      <c r="AJ6" s="28" t="str">
        <f t="shared" si="1"/>
        <v>TAIP</v>
      </c>
      <c r="AK6" s="28" t="str">
        <f t="shared" si="1"/>
        <v>-</v>
      </c>
      <c r="AL6" s="28" t="str">
        <f t="shared" si="1"/>
        <v>-</v>
      </c>
      <c r="AM6" s="28" t="str">
        <f t="shared" si="1"/>
        <v>-</v>
      </c>
      <c r="AN6" s="30">
        <f>COUNTIF(E6:AM6,"TAIP")</f>
        <v>2</v>
      </c>
      <c r="AO6" s="261" t="s">
        <v>7</v>
      </c>
      <c r="AP6" s="262"/>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row>
    <row r="7" spans="1:78" ht="17.25" customHeight="1" x14ac:dyDescent="0.5">
      <c r="A7" s="277"/>
      <c r="B7" s="278"/>
      <c r="C7" s="118" t="s">
        <v>8</v>
      </c>
      <c r="D7" s="119"/>
      <c r="E7" s="32" t="str">
        <f t="shared" ref="E7:AN7" si="2">IF(OR(E6="TAIP",E5="TAIP"),"TAIP",IF(E8="Skaičiuojama","-",IF(E8&lt;80%,"TAIP","NE")))</f>
        <v>NE</v>
      </c>
      <c r="F7" s="32" t="str">
        <f t="shared" si="2"/>
        <v>NE</v>
      </c>
      <c r="G7" s="32" t="str">
        <f t="shared" si="2"/>
        <v>NE</v>
      </c>
      <c r="H7" s="32" t="str">
        <f t="shared" si="2"/>
        <v>NE</v>
      </c>
      <c r="I7" s="32" t="str">
        <f t="shared" si="2"/>
        <v>NE</v>
      </c>
      <c r="J7" s="32" t="str">
        <f t="shared" si="2"/>
        <v>TAIP</v>
      </c>
      <c r="K7" s="32" t="str">
        <f t="shared" si="2"/>
        <v>NE</v>
      </c>
      <c r="L7" s="32" t="str">
        <f t="shared" si="2"/>
        <v>NE</v>
      </c>
      <c r="M7" s="32" t="str">
        <f t="shared" si="2"/>
        <v>NE</v>
      </c>
      <c r="N7" s="32" t="str">
        <f t="shared" si="2"/>
        <v>NE</v>
      </c>
      <c r="O7" s="32" t="str">
        <f t="shared" si="2"/>
        <v>NE</v>
      </c>
      <c r="P7" s="32" t="str">
        <f t="shared" si="2"/>
        <v>NE</v>
      </c>
      <c r="Q7" s="32" t="str">
        <f t="shared" si="2"/>
        <v>NE</v>
      </c>
      <c r="R7" s="32" t="str">
        <f t="shared" si="2"/>
        <v>TAIP</v>
      </c>
      <c r="S7" s="32" t="str">
        <f t="shared" si="2"/>
        <v>NE</v>
      </c>
      <c r="T7" s="32" t="str">
        <f t="shared" si="2"/>
        <v>NE</v>
      </c>
      <c r="U7" s="32" t="str">
        <f t="shared" si="2"/>
        <v>NE</v>
      </c>
      <c r="V7" s="32" t="str">
        <f t="shared" si="2"/>
        <v>NE</v>
      </c>
      <c r="W7" s="32" t="str">
        <f t="shared" si="2"/>
        <v>NE</v>
      </c>
      <c r="X7" s="32" t="str">
        <f t="shared" si="2"/>
        <v>NE</v>
      </c>
      <c r="Y7" s="32" t="str">
        <f t="shared" si="2"/>
        <v>NE</v>
      </c>
      <c r="Z7" s="32" t="str">
        <f t="shared" si="2"/>
        <v>TAIP</v>
      </c>
      <c r="AA7" s="32" t="str">
        <f t="shared" si="2"/>
        <v>NE</v>
      </c>
      <c r="AB7" s="32" t="str">
        <f t="shared" si="2"/>
        <v>NE</v>
      </c>
      <c r="AC7" s="32" t="str">
        <f t="shared" si="2"/>
        <v>NE</v>
      </c>
      <c r="AD7" s="32" t="str">
        <f t="shared" si="2"/>
        <v>NE</v>
      </c>
      <c r="AE7" s="32" t="str">
        <f t="shared" si="2"/>
        <v>NE</v>
      </c>
      <c r="AF7" s="32" t="str">
        <f t="shared" si="2"/>
        <v>TAIP</v>
      </c>
      <c r="AG7" s="32" t="str">
        <f t="shared" si="2"/>
        <v>NE</v>
      </c>
      <c r="AH7" s="32" t="str">
        <f t="shared" si="2"/>
        <v>NE</v>
      </c>
      <c r="AI7" s="32" t="str">
        <f t="shared" si="2"/>
        <v>TAIP</v>
      </c>
      <c r="AJ7" s="32" t="str">
        <f t="shared" si="2"/>
        <v>TAIP</v>
      </c>
      <c r="AK7" s="32" t="str">
        <f t="shared" si="2"/>
        <v>NE</v>
      </c>
      <c r="AL7" s="32" t="str">
        <f t="shared" si="2"/>
        <v>NE</v>
      </c>
      <c r="AM7" s="32" t="str">
        <f t="shared" si="2"/>
        <v>NE</v>
      </c>
      <c r="AN7" s="32" t="e">
        <f t="shared" si="2"/>
        <v>#REF!</v>
      </c>
      <c r="AO7" s="34" t="s">
        <v>8</v>
      </c>
      <c r="AP7" s="31"/>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row>
    <row r="8" spans="1:78" ht="21" x14ac:dyDescent="0.5">
      <c r="A8" s="279"/>
      <c r="B8" s="280"/>
      <c r="C8" s="265" t="s">
        <v>9</v>
      </c>
      <c r="D8" s="266"/>
      <c r="E8" s="35">
        <f t="shared" ref="E8:AM8" si="3">IF(COUNTIF(E11:E27,"-")&gt;0,"Skaičiuojama",IF(OR(E6="TAIP",E5="TAIP"),"0",SUM(IF(E11="Taip",2.5,0),IF(E12="Taip",7.5,0),IF(E13="Taip",5,0),IF(E14="Taip",5,0),IF(E15="Taip",5,0),IF(E17="Taip",5,0),IF(E18="Taip",5,0),IF(E19="Taip",10,0),IF(E20="Taip",5,0),IF(E22="Taip",5,0),IF(E23="Taip",15,0),IF(E24="Taip",5,0),IF(E26="Taip",12.5,0),IF(E27="Taip",12.5,0)))/100)</f>
        <v>1</v>
      </c>
      <c r="F8" s="35">
        <f t="shared" si="3"/>
        <v>0.95</v>
      </c>
      <c r="G8" s="35">
        <f t="shared" si="3"/>
        <v>0.85</v>
      </c>
      <c r="H8" s="35">
        <f t="shared" si="3"/>
        <v>0.95</v>
      </c>
      <c r="I8" s="35">
        <f t="shared" si="3"/>
        <v>0.95</v>
      </c>
      <c r="J8" s="35">
        <f t="shared" si="3"/>
        <v>0</v>
      </c>
      <c r="K8" s="35">
        <f t="shared" si="3"/>
        <v>0.95</v>
      </c>
      <c r="L8" s="35">
        <f t="shared" si="3"/>
        <v>0.95</v>
      </c>
      <c r="M8" s="35">
        <f t="shared" si="3"/>
        <v>0.95</v>
      </c>
      <c r="N8" s="35">
        <f t="shared" si="3"/>
        <v>0.95</v>
      </c>
      <c r="O8" s="35">
        <f t="shared" si="3"/>
        <v>0.95</v>
      </c>
      <c r="P8" s="35">
        <f t="shared" si="3"/>
        <v>0.875</v>
      </c>
      <c r="Q8" s="35">
        <f t="shared" si="3"/>
        <v>0.95</v>
      </c>
      <c r="R8" s="35">
        <f t="shared" si="3"/>
        <v>0</v>
      </c>
      <c r="S8" s="35">
        <f t="shared" si="3"/>
        <v>1</v>
      </c>
      <c r="T8" s="35">
        <f t="shared" si="3"/>
        <v>0.95</v>
      </c>
      <c r="U8" s="35">
        <f t="shared" si="3"/>
        <v>1</v>
      </c>
      <c r="V8" s="35">
        <f t="shared" si="3"/>
        <v>1</v>
      </c>
      <c r="W8" s="35">
        <f t="shared" si="3"/>
        <v>1</v>
      </c>
      <c r="X8" s="35">
        <f t="shared" si="3"/>
        <v>0.92500000000000004</v>
      </c>
      <c r="Y8" s="35">
        <f t="shared" si="3"/>
        <v>0.9</v>
      </c>
      <c r="Z8" s="35">
        <f t="shared" si="3"/>
        <v>0</v>
      </c>
      <c r="AA8" s="35">
        <f t="shared" si="3"/>
        <v>0.95</v>
      </c>
      <c r="AB8" s="35">
        <f t="shared" si="3"/>
        <v>0.95</v>
      </c>
      <c r="AC8" s="35">
        <f t="shared" si="3"/>
        <v>1</v>
      </c>
      <c r="AD8" s="35">
        <f t="shared" si="3"/>
        <v>0.85</v>
      </c>
      <c r="AE8" s="35">
        <f t="shared" si="3"/>
        <v>0.95</v>
      </c>
      <c r="AF8" s="35">
        <f t="shared" si="3"/>
        <v>0</v>
      </c>
      <c r="AG8" s="35">
        <f t="shared" si="3"/>
        <v>1</v>
      </c>
      <c r="AH8" s="35">
        <f t="shared" si="3"/>
        <v>0.9</v>
      </c>
      <c r="AI8" s="35">
        <f t="shared" si="3"/>
        <v>0</v>
      </c>
      <c r="AJ8" s="35">
        <f t="shared" si="3"/>
        <v>0</v>
      </c>
      <c r="AK8" s="35">
        <f t="shared" si="3"/>
        <v>0.9</v>
      </c>
      <c r="AL8" s="35">
        <f t="shared" si="3"/>
        <v>1</v>
      </c>
      <c r="AM8" s="35">
        <f t="shared" si="3"/>
        <v>1</v>
      </c>
      <c r="AN8" s="36" t="e">
        <f>IF(#REF!="Skaičiuojama","-",AVERAGE(E8:AM8))</f>
        <v>#REF!</v>
      </c>
      <c r="AO8" s="267" t="s">
        <v>9</v>
      </c>
      <c r="AP8" s="268"/>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row>
    <row r="9" spans="1:78" ht="28.5" customHeight="1" x14ac:dyDescent="0.5">
      <c r="A9" s="40"/>
      <c r="B9" s="41" t="s">
        <v>10</v>
      </c>
      <c r="C9" s="42" t="s">
        <v>11</v>
      </c>
      <c r="D9" s="43" t="s">
        <v>12</v>
      </c>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30"/>
      <c r="AO9" s="38"/>
      <c r="AP9" s="3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row>
    <row r="10" spans="1:78" x14ac:dyDescent="0.5">
      <c r="A10" s="37"/>
      <c r="B10" s="269" t="s">
        <v>13</v>
      </c>
      <c r="C10" s="270"/>
      <c r="D10" s="271"/>
      <c r="E10" s="272"/>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123">
        <v>97</v>
      </c>
      <c r="AO10" s="38" t="s">
        <v>435</v>
      </c>
      <c r="AP10" s="39" t="s">
        <v>436</v>
      </c>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row>
    <row r="11" spans="1:78" ht="90.75" customHeight="1" x14ac:dyDescent="0.5">
      <c r="A11" s="44">
        <v>1</v>
      </c>
      <c r="B11" s="45" t="s">
        <v>14</v>
      </c>
      <c r="C11" s="46" t="s">
        <v>15</v>
      </c>
      <c r="D11" s="47">
        <v>2.5</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48" t="s">
        <v>16</v>
      </c>
      <c r="Y11" s="48" t="s">
        <v>16</v>
      </c>
      <c r="Z11" s="48" t="s">
        <v>16</v>
      </c>
      <c r="AA11" s="48" t="s">
        <v>16</v>
      </c>
      <c r="AB11" s="48" t="s">
        <v>16</v>
      </c>
      <c r="AC11" s="48" t="s">
        <v>16</v>
      </c>
      <c r="AD11" s="48" t="s">
        <v>16</v>
      </c>
      <c r="AE11" s="48" t="s">
        <v>16</v>
      </c>
      <c r="AF11" s="48" t="s">
        <v>16</v>
      </c>
      <c r="AG11" s="48" t="s">
        <v>16</v>
      </c>
      <c r="AH11" s="48" t="s">
        <v>16</v>
      </c>
      <c r="AI11" s="48" t="s">
        <v>16</v>
      </c>
      <c r="AJ11" s="48" t="s">
        <v>16</v>
      </c>
      <c r="AK11" s="48" t="s">
        <v>16</v>
      </c>
      <c r="AL11" s="48" t="s">
        <v>16</v>
      </c>
      <c r="AM11" s="48" t="s">
        <v>16</v>
      </c>
      <c r="AN11" s="49" t="s">
        <v>437</v>
      </c>
      <c r="AO11" s="38" t="s">
        <v>297</v>
      </c>
      <c r="AP11" s="3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row>
    <row r="12" spans="1:78" ht="188.25" customHeight="1" x14ac:dyDescent="0.5">
      <c r="A12" s="50">
        <v>2</v>
      </c>
      <c r="B12" s="51" t="s">
        <v>17</v>
      </c>
      <c r="C12" s="52" t="s">
        <v>18</v>
      </c>
      <c r="D12" s="53">
        <v>7.5</v>
      </c>
      <c r="E12" s="48" t="s">
        <v>16</v>
      </c>
      <c r="F12" s="48" t="s">
        <v>16</v>
      </c>
      <c r="G12" s="48" t="s">
        <v>16</v>
      </c>
      <c r="H12" s="48" t="s">
        <v>16</v>
      </c>
      <c r="I12" s="48" t="s">
        <v>16</v>
      </c>
      <c r="J12" s="48" t="s">
        <v>16</v>
      </c>
      <c r="K12" s="48" t="s">
        <v>16</v>
      </c>
      <c r="L12" s="48" t="s">
        <v>16</v>
      </c>
      <c r="M12" s="48" t="s">
        <v>16</v>
      </c>
      <c r="N12" s="48" t="s">
        <v>16</v>
      </c>
      <c r="O12" s="48" t="s">
        <v>16</v>
      </c>
      <c r="P12" s="48" t="s">
        <v>23</v>
      </c>
      <c r="Q12" s="48" t="s">
        <v>16</v>
      </c>
      <c r="R12" s="48" t="s">
        <v>16</v>
      </c>
      <c r="S12" s="48" t="s">
        <v>16</v>
      </c>
      <c r="T12" s="48" t="s">
        <v>16</v>
      </c>
      <c r="U12" s="48" t="s">
        <v>16</v>
      </c>
      <c r="V12" s="48" t="s">
        <v>16</v>
      </c>
      <c r="W12" s="48" t="s">
        <v>16</v>
      </c>
      <c r="X12" s="48" t="s">
        <v>23</v>
      </c>
      <c r="Y12" s="48" t="s">
        <v>16</v>
      </c>
      <c r="Z12" s="48" t="s">
        <v>16</v>
      </c>
      <c r="AA12" s="48" t="s">
        <v>16</v>
      </c>
      <c r="AB12" s="48" t="s">
        <v>16</v>
      </c>
      <c r="AC12" s="48" t="s">
        <v>16</v>
      </c>
      <c r="AD12" s="48" t="s">
        <v>16</v>
      </c>
      <c r="AE12" s="48" t="s">
        <v>16</v>
      </c>
      <c r="AF12" s="48" t="s">
        <v>16</v>
      </c>
      <c r="AG12" s="48" t="s">
        <v>16</v>
      </c>
      <c r="AH12" s="48" t="s">
        <v>16</v>
      </c>
      <c r="AI12" s="48" t="s">
        <v>16</v>
      </c>
      <c r="AJ12" s="48" t="s">
        <v>16</v>
      </c>
      <c r="AK12" s="48" t="s">
        <v>16</v>
      </c>
      <c r="AL12" s="48" t="s">
        <v>16</v>
      </c>
      <c r="AM12" s="48" t="s">
        <v>16</v>
      </c>
      <c r="AN12" s="54">
        <v>94</v>
      </c>
      <c r="AO12" s="38" t="s">
        <v>295</v>
      </c>
      <c r="AP12" s="3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58.25" customHeight="1" x14ac:dyDescent="0.5">
      <c r="A13" s="50">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16</v>
      </c>
      <c r="P13" s="48" t="s">
        <v>23</v>
      </c>
      <c r="Q13" s="48" t="s">
        <v>16</v>
      </c>
      <c r="R13" s="48" t="s">
        <v>16</v>
      </c>
      <c r="S13" s="48" t="s">
        <v>16</v>
      </c>
      <c r="T13" s="48" t="s">
        <v>16</v>
      </c>
      <c r="U13" s="48" t="s">
        <v>16</v>
      </c>
      <c r="V13" s="48" t="s">
        <v>16</v>
      </c>
      <c r="W13" s="48" t="s">
        <v>16</v>
      </c>
      <c r="X13" s="48" t="s">
        <v>16</v>
      </c>
      <c r="Y13" s="48" t="s">
        <v>16</v>
      </c>
      <c r="Z13" s="48" t="s">
        <v>16</v>
      </c>
      <c r="AA13" s="48" t="s">
        <v>16</v>
      </c>
      <c r="AB13" s="48" t="s">
        <v>16</v>
      </c>
      <c r="AC13" s="48" t="s">
        <v>16</v>
      </c>
      <c r="AD13" s="48" t="s">
        <v>16</v>
      </c>
      <c r="AE13" s="48" t="s">
        <v>16</v>
      </c>
      <c r="AF13" s="48" t="s">
        <v>16</v>
      </c>
      <c r="AG13" s="48" t="s">
        <v>16</v>
      </c>
      <c r="AH13" s="48" t="s">
        <v>23</v>
      </c>
      <c r="AI13" s="48" t="s">
        <v>16</v>
      </c>
      <c r="AJ13" s="48" t="s">
        <v>16</v>
      </c>
      <c r="AK13" s="48" t="s">
        <v>16</v>
      </c>
      <c r="AL13" s="48" t="s">
        <v>16</v>
      </c>
      <c r="AM13" s="48" t="s">
        <v>16</v>
      </c>
      <c r="AN13" s="124">
        <v>100</v>
      </c>
      <c r="AO13" s="120" t="s">
        <v>296</v>
      </c>
      <c r="AP13" s="121"/>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9"/>
      <c r="BZ13" s="9"/>
    </row>
    <row r="14" spans="1:78" ht="124.5" customHeight="1" x14ac:dyDescent="0.5">
      <c r="A14" s="50">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48" t="s">
        <v>16</v>
      </c>
      <c r="Z14" s="48" t="s">
        <v>16</v>
      </c>
      <c r="AA14" s="48" t="s">
        <v>16</v>
      </c>
      <c r="AB14" s="48" t="s">
        <v>16</v>
      </c>
      <c r="AC14" s="48" t="s">
        <v>16</v>
      </c>
      <c r="AD14" s="48" t="s">
        <v>16</v>
      </c>
      <c r="AE14" s="48" t="s">
        <v>16</v>
      </c>
      <c r="AF14" s="48" t="s">
        <v>16</v>
      </c>
      <c r="AG14" s="48" t="s">
        <v>16</v>
      </c>
      <c r="AH14" s="48" t="s">
        <v>16</v>
      </c>
      <c r="AI14" s="48" t="s">
        <v>16</v>
      </c>
      <c r="AJ14" s="48" t="s">
        <v>16</v>
      </c>
      <c r="AK14" s="48" t="s">
        <v>16</v>
      </c>
      <c r="AL14" s="48" t="s">
        <v>16</v>
      </c>
      <c r="AM14" s="48" t="s">
        <v>16</v>
      </c>
      <c r="AN14" s="124"/>
      <c r="AO14" s="120"/>
      <c r="AP14" s="121"/>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9"/>
      <c r="BZ14" s="9"/>
    </row>
    <row r="15" spans="1:78" ht="181.5" customHeight="1" x14ac:dyDescent="0.5">
      <c r="A15" s="55">
        <v>5</v>
      </c>
      <c r="B15" s="56" t="s">
        <v>22</v>
      </c>
      <c r="C15" s="57" t="s">
        <v>21</v>
      </c>
      <c r="D15" s="58">
        <v>5</v>
      </c>
      <c r="E15" s="48" t="s">
        <v>16</v>
      </c>
      <c r="F15" s="48" t="s">
        <v>16</v>
      </c>
      <c r="G15" s="48" t="s">
        <v>16</v>
      </c>
      <c r="H15" s="48" t="s">
        <v>16</v>
      </c>
      <c r="I15" s="48" t="s">
        <v>16</v>
      </c>
      <c r="J15" s="48" t="s">
        <v>16</v>
      </c>
      <c r="K15" s="48" t="s">
        <v>16</v>
      </c>
      <c r="L15" s="48" t="s">
        <v>23</v>
      </c>
      <c r="M15" s="48" t="s">
        <v>16</v>
      </c>
      <c r="N15" s="48" t="s">
        <v>16</v>
      </c>
      <c r="O15" s="48" t="s">
        <v>23</v>
      </c>
      <c r="P15" s="48" t="s">
        <v>16</v>
      </c>
      <c r="Q15" s="48" t="s">
        <v>16</v>
      </c>
      <c r="R15" s="48" t="s">
        <v>23</v>
      </c>
      <c r="S15" s="48" t="s">
        <v>16</v>
      </c>
      <c r="T15" s="48" t="s">
        <v>16</v>
      </c>
      <c r="U15" s="48" t="s">
        <v>16</v>
      </c>
      <c r="V15" s="48" t="s">
        <v>16</v>
      </c>
      <c r="W15" s="48" t="s">
        <v>16</v>
      </c>
      <c r="X15" s="48" t="s">
        <v>16</v>
      </c>
      <c r="Y15" s="48" t="s">
        <v>16</v>
      </c>
      <c r="Z15" s="48" t="s">
        <v>23</v>
      </c>
      <c r="AA15" s="48" t="s">
        <v>23</v>
      </c>
      <c r="AB15" s="48" t="s">
        <v>16</v>
      </c>
      <c r="AC15" s="48" t="s">
        <v>16</v>
      </c>
      <c r="AD15" s="48" t="s">
        <v>16</v>
      </c>
      <c r="AE15" s="48" t="s">
        <v>16</v>
      </c>
      <c r="AF15" s="48" t="s">
        <v>16</v>
      </c>
      <c r="AG15" s="48" t="s">
        <v>16</v>
      </c>
      <c r="AH15" s="48" t="s">
        <v>16</v>
      </c>
      <c r="AI15" s="48" t="s">
        <v>16</v>
      </c>
      <c r="AJ15" s="48" t="s">
        <v>16</v>
      </c>
      <c r="AK15" s="48" t="s">
        <v>16</v>
      </c>
      <c r="AL15" s="48" t="s">
        <v>16</v>
      </c>
      <c r="AM15" s="48" t="s">
        <v>16</v>
      </c>
      <c r="AN15" s="125"/>
      <c r="AO15" s="120"/>
      <c r="AP15" s="121"/>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9"/>
      <c r="BZ15" s="9"/>
    </row>
    <row r="16" spans="1:78" ht="30" customHeight="1" x14ac:dyDescent="0.5">
      <c r="A16" s="90"/>
      <c r="B16" s="250" t="s">
        <v>24</v>
      </c>
      <c r="C16" s="250"/>
      <c r="D16" s="251"/>
      <c r="E16" s="252"/>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126"/>
      <c r="AO16" s="120"/>
      <c r="AP16" s="121"/>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91"/>
      <c r="BZ16" s="91"/>
    </row>
    <row r="17" spans="1:78" ht="149.25" customHeight="1" x14ac:dyDescent="0.5">
      <c r="A17" s="88">
        <v>6</v>
      </c>
      <c r="B17" s="92" t="s">
        <v>25</v>
      </c>
      <c r="C17" s="93" t="s">
        <v>21</v>
      </c>
      <c r="D17" s="94">
        <v>5</v>
      </c>
      <c r="E17" s="48" t="s">
        <v>16</v>
      </c>
      <c r="F17" s="48" t="s">
        <v>16</v>
      </c>
      <c r="G17" s="48" t="s">
        <v>16</v>
      </c>
      <c r="H17" s="48" t="s">
        <v>16</v>
      </c>
      <c r="I17" s="48" t="s">
        <v>16</v>
      </c>
      <c r="J17" s="48" t="s">
        <v>23</v>
      </c>
      <c r="K17" s="48" t="s">
        <v>16</v>
      </c>
      <c r="L17" s="48" t="s">
        <v>16</v>
      </c>
      <c r="M17" s="48" t="s">
        <v>16</v>
      </c>
      <c r="N17" s="48" t="s">
        <v>23</v>
      </c>
      <c r="O17" s="48" t="s">
        <v>16</v>
      </c>
      <c r="P17" s="48" t="s">
        <v>16</v>
      </c>
      <c r="Q17" s="48" t="s">
        <v>16</v>
      </c>
      <c r="R17" s="48" t="s">
        <v>23</v>
      </c>
      <c r="S17" s="48" t="s">
        <v>16</v>
      </c>
      <c r="T17" s="48" t="s">
        <v>16</v>
      </c>
      <c r="U17" s="48" t="s">
        <v>16</v>
      </c>
      <c r="V17" s="48" t="s">
        <v>16</v>
      </c>
      <c r="W17" s="48" t="s">
        <v>16</v>
      </c>
      <c r="X17" s="48" t="s">
        <v>16</v>
      </c>
      <c r="Y17" s="48" t="s">
        <v>16</v>
      </c>
      <c r="Z17" s="48" t="s">
        <v>16</v>
      </c>
      <c r="AA17" s="48" t="s">
        <v>16</v>
      </c>
      <c r="AB17" s="48" t="s">
        <v>16</v>
      </c>
      <c r="AC17" s="48" t="s">
        <v>16</v>
      </c>
      <c r="AD17" s="48" t="s">
        <v>16</v>
      </c>
      <c r="AE17" s="48" t="s">
        <v>16</v>
      </c>
      <c r="AF17" s="48" t="s">
        <v>16</v>
      </c>
      <c r="AG17" s="48" t="s">
        <v>16</v>
      </c>
      <c r="AH17" s="48" t="s">
        <v>23</v>
      </c>
      <c r="AI17" s="48" t="s">
        <v>16</v>
      </c>
      <c r="AJ17" s="48" t="s">
        <v>16</v>
      </c>
      <c r="AK17" s="48" t="s">
        <v>23</v>
      </c>
      <c r="AL17" s="48" t="s">
        <v>16</v>
      </c>
      <c r="AM17" s="48" t="s">
        <v>16</v>
      </c>
      <c r="AN17" s="49"/>
      <c r="AO17" s="38"/>
      <c r="AP17" s="3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row>
    <row r="18" spans="1:78" ht="163.5" customHeight="1" x14ac:dyDescent="0.5">
      <c r="A18" s="89">
        <v>7</v>
      </c>
      <c r="B18" s="95" t="s">
        <v>26</v>
      </c>
      <c r="C18" s="93" t="s">
        <v>21</v>
      </c>
      <c r="D18" s="96">
        <v>5</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c r="T18" s="48" t="s">
        <v>16</v>
      </c>
      <c r="U18" s="48" t="s">
        <v>16</v>
      </c>
      <c r="V18" s="48" t="s">
        <v>16</v>
      </c>
      <c r="W18" s="48" t="s">
        <v>16</v>
      </c>
      <c r="X18" s="48" t="s">
        <v>16</v>
      </c>
      <c r="Y18" s="48" t="s">
        <v>16</v>
      </c>
      <c r="Z18" s="48" t="s">
        <v>16</v>
      </c>
      <c r="AA18" s="48" t="s">
        <v>16</v>
      </c>
      <c r="AB18" s="48" t="s">
        <v>16</v>
      </c>
      <c r="AC18" s="48" t="s">
        <v>16</v>
      </c>
      <c r="AD18" s="48" t="s">
        <v>16</v>
      </c>
      <c r="AE18" s="48" t="s">
        <v>16</v>
      </c>
      <c r="AF18" s="48" t="s">
        <v>23</v>
      </c>
      <c r="AG18" s="48" t="s">
        <v>16</v>
      </c>
      <c r="AH18" s="48" t="s">
        <v>16</v>
      </c>
      <c r="AI18" s="48" t="s">
        <v>16</v>
      </c>
      <c r="AJ18" s="48" t="s">
        <v>16</v>
      </c>
      <c r="AK18" s="48" t="s">
        <v>16</v>
      </c>
      <c r="AL18" s="48" t="s">
        <v>16</v>
      </c>
      <c r="AM18" s="48" t="s">
        <v>16</v>
      </c>
      <c r="AN18" s="54"/>
      <c r="AO18" s="38"/>
      <c r="AP18" s="3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row>
    <row r="19" spans="1:78" ht="117.75" customHeight="1" x14ac:dyDescent="0.5">
      <c r="A19" s="89">
        <v>8</v>
      </c>
      <c r="B19" s="95" t="s">
        <v>27</v>
      </c>
      <c r="C19" s="93" t="s">
        <v>28</v>
      </c>
      <c r="D19" s="96">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48" t="s">
        <v>16</v>
      </c>
      <c r="Y19" s="48" t="s">
        <v>16</v>
      </c>
      <c r="Z19" s="48" t="s">
        <v>16</v>
      </c>
      <c r="AA19" s="48" t="s">
        <v>16</v>
      </c>
      <c r="AB19" s="48" t="s">
        <v>16</v>
      </c>
      <c r="AC19" s="48" t="s">
        <v>16</v>
      </c>
      <c r="AD19" s="48" t="s">
        <v>16</v>
      </c>
      <c r="AE19" s="48" t="s">
        <v>16</v>
      </c>
      <c r="AF19" s="48" t="s">
        <v>16</v>
      </c>
      <c r="AG19" s="48" t="s">
        <v>16</v>
      </c>
      <c r="AH19" s="48" t="s">
        <v>16</v>
      </c>
      <c r="AI19" s="48" t="s">
        <v>23</v>
      </c>
      <c r="AJ19" s="48" t="s">
        <v>23</v>
      </c>
      <c r="AK19" s="48" t="s">
        <v>16</v>
      </c>
      <c r="AL19" s="48" t="s">
        <v>16</v>
      </c>
      <c r="AM19" s="48" t="s">
        <v>16</v>
      </c>
      <c r="AN19" s="54"/>
      <c r="AO19" s="38"/>
      <c r="AP19" s="3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row>
    <row r="20" spans="1:78" ht="141.75" customHeight="1" x14ac:dyDescent="0.5">
      <c r="A20" s="89">
        <v>9</v>
      </c>
      <c r="B20" s="95" t="s">
        <v>29</v>
      </c>
      <c r="C20" s="93" t="s">
        <v>21</v>
      </c>
      <c r="D20" s="96">
        <v>5</v>
      </c>
      <c r="E20" s="48" t="s">
        <v>16</v>
      </c>
      <c r="F20" s="48" t="s">
        <v>23</v>
      </c>
      <c r="G20" s="48" t="s">
        <v>16</v>
      </c>
      <c r="H20" s="48" t="s">
        <v>23</v>
      </c>
      <c r="I20" s="48" t="s">
        <v>23</v>
      </c>
      <c r="J20" s="48" t="s">
        <v>16</v>
      </c>
      <c r="K20" s="48" t="s">
        <v>23</v>
      </c>
      <c r="L20" s="48" t="s">
        <v>16</v>
      </c>
      <c r="M20" s="48" t="s">
        <v>16</v>
      </c>
      <c r="N20" s="48" t="s">
        <v>16</v>
      </c>
      <c r="O20" s="48" t="s">
        <v>16</v>
      </c>
      <c r="P20" s="48" t="s">
        <v>16</v>
      </c>
      <c r="Q20" s="48" t="s">
        <v>16</v>
      </c>
      <c r="R20" s="48" t="s">
        <v>16</v>
      </c>
      <c r="S20" s="48" t="s">
        <v>16</v>
      </c>
      <c r="T20" s="48" t="s">
        <v>23</v>
      </c>
      <c r="U20" s="48" t="s">
        <v>16</v>
      </c>
      <c r="V20" s="48" t="s">
        <v>16</v>
      </c>
      <c r="W20" s="48" t="s">
        <v>16</v>
      </c>
      <c r="X20" s="48" t="s">
        <v>16</v>
      </c>
      <c r="Y20" s="48" t="s">
        <v>23</v>
      </c>
      <c r="Z20" s="48" t="s">
        <v>16</v>
      </c>
      <c r="AA20" s="48" t="s">
        <v>16</v>
      </c>
      <c r="AB20" s="48" t="s">
        <v>23</v>
      </c>
      <c r="AC20" s="48" t="s">
        <v>16</v>
      </c>
      <c r="AD20" s="48" t="s">
        <v>16</v>
      </c>
      <c r="AE20" s="48" t="s">
        <v>16</v>
      </c>
      <c r="AF20" s="48" t="s">
        <v>16</v>
      </c>
      <c r="AG20" s="48" t="s">
        <v>16</v>
      </c>
      <c r="AH20" s="48" t="s">
        <v>16</v>
      </c>
      <c r="AI20" s="48" t="s">
        <v>16</v>
      </c>
      <c r="AJ20" s="48" t="s">
        <v>16</v>
      </c>
      <c r="AK20" s="48" t="s">
        <v>16</v>
      </c>
      <c r="AL20" s="48" t="s">
        <v>16</v>
      </c>
      <c r="AM20" s="48" t="s">
        <v>16</v>
      </c>
      <c r="AN20" s="69"/>
      <c r="AO20" s="38"/>
      <c r="AP20" s="3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row>
    <row r="21" spans="1:78" ht="25.5" customHeight="1" x14ac:dyDescent="0.5">
      <c r="A21" s="86"/>
      <c r="B21" s="255" t="s">
        <v>30</v>
      </c>
      <c r="C21" s="255"/>
      <c r="D21" s="256"/>
      <c r="E21" s="257"/>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127"/>
      <c r="AO21" s="121"/>
      <c r="AP21" s="121"/>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row>
    <row r="22" spans="1:78" ht="102.75" customHeight="1" x14ac:dyDescent="0.5">
      <c r="A22" s="97">
        <v>11</v>
      </c>
      <c r="B22" s="98" t="s">
        <v>31</v>
      </c>
      <c r="C22" s="99" t="s">
        <v>21</v>
      </c>
      <c r="D22" s="100">
        <v>5</v>
      </c>
      <c r="E22" s="48" t="s">
        <v>16</v>
      </c>
      <c r="F22" s="48" t="s">
        <v>16</v>
      </c>
      <c r="G22" s="48" t="s">
        <v>16</v>
      </c>
      <c r="H22" s="48" t="s">
        <v>16</v>
      </c>
      <c r="I22" s="48" t="s">
        <v>16</v>
      </c>
      <c r="J22" s="48" t="s">
        <v>16</v>
      </c>
      <c r="K22" s="48" t="s">
        <v>16</v>
      </c>
      <c r="L22" s="48" t="s">
        <v>16</v>
      </c>
      <c r="M22" s="48" t="s">
        <v>23</v>
      </c>
      <c r="N22" s="48" t="s">
        <v>16</v>
      </c>
      <c r="O22" s="48" t="s">
        <v>16</v>
      </c>
      <c r="P22" s="48" t="s">
        <v>16</v>
      </c>
      <c r="Q22" s="48" t="s">
        <v>23</v>
      </c>
      <c r="R22" s="48" t="s">
        <v>16</v>
      </c>
      <c r="S22" s="48" t="s">
        <v>16</v>
      </c>
      <c r="T22" s="48" t="s">
        <v>16</v>
      </c>
      <c r="U22" s="48" t="s">
        <v>16</v>
      </c>
      <c r="V22" s="48" t="s">
        <v>16</v>
      </c>
      <c r="W22" s="48" t="s">
        <v>16</v>
      </c>
      <c r="X22" s="48" t="s">
        <v>16</v>
      </c>
      <c r="Y22" s="48" t="s">
        <v>16</v>
      </c>
      <c r="Z22" s="48" t="s">
        <v>23</v>
      </c>
      <c r="AA22" s="48" t="s">
        <v>16</v>
      </c>
      <c r="AB22" s="48" t="s">
        <v>16</v>
      </c>
      <c r="AC22" s="48" t="s">
        <v>16</v>
      </c>
      <c r="AD22" s="48" t="s">
        <v>16</v>
      </c>
      <c r="AE22" s="48" t="s">
        <v>23</v>
      </c>
      <c r="AF22" s="48" t="s">
        <v>16</v>
      </c>
      <c r="AG22" s="48" t="s">
        <v>16</v>
      </c>
      <c r="AH22" s="48" t="s">
        <v>16</v>
      </c>
      <c r="AI22" s="48" t="s">
        <v>16</v>
      </c>
      <c r="AJ22" s="48" t="s">
        <v>16</v>
      </c>
      <c r="AK22" s="48" t="s">
        <v>16</v>
      </c>
      <c r="AL22" s="48" t="s">
        <v>16</v>
      </c>
      <c r="AM22" s="48" t="s">
        <v>16</v>
      </c>
      <c r="AN22" s="49"/>
      <c r="AO22" s="38"/>
      <c r="AP22" s="3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93" customHeight="1" x14ac:dyDescent="0.5">
      <c r="A23" s="101">
        <v>12</v>
      </c>
      <c r="B23" s="102" t="s">
        <v>32</v>
      </c>
      <c r="C23" s="103" t="s">
        <v>21</v>
      </c>
      <c r="D23" s="104">
        <v>15</v>
      </c>
      <c r="E23" s="48" t="s">
        <v>16</v>
      </c>
      <c r="F23" s="48" t="s">
        <v>16</v>
      </c>
      <c r="G23" s="48" t="s">
        <v>23</v>
      </c>
      <c r="H23" s="48" t="s">
        <v>16</v>
      </c>
      <c r="I23" s="48" t="s">
        <v>16</v>
      </c>
      <c r="J23" s="48" t="s">
        <v>23</v>
      </c>
      <c r="K23" s="48" t="s">
        <v>16</v>
      </c>
      <c r="L23" s="48" t="s">
        <v>16</v>
      </c>
      <c r="M23" s="48" t="s">
        <v>16</v>
      </c>
      <c r="N23" s="48" t="s">
        <v>16</v>
      </c>
      <c r="O23" s="48" t="s">
        <v>16</v>
      </c>
      <c r="P23" s="48" t="s">
        <v>16</v>
      </c>
      <c r="Q23" s="48" t="s">
        <v>16</v>
      </c>
      <c r="R23" s="48" t="s">
        <v>23</v>
      </c>
      <c r="S23" s="48" t="s">
        <v>16</v>
      </c>
      <c r="T23" s="48" t="s">
        <v>16</v>
      </c>
      <c r="U23" s="48" t="s">
        <v>16</v>
      </c>
      <c r="V23" s="48" t="s">
        <v>16</v>
      </c>
      <c r="W23" s="48" t="s">
        <v>16</v>
      </c>
      <c r="X23" s="48" t="s">
        <v>16</v>
      </c>
      <c r="Y23" s="48" t="s">
        <v>16</v>
      </c>
      <c r="Z23" s="48" t="s">
        <v>16</v>
      </c>
      <c r="AA23" s="48" t="s">
        <v>16</v>
      </c>
      <c r="AB23" s="48" t="s">
        <v>16</v>
      </c>
      <c r="AC23" s="48" t="s">
        <v>16</v>
      </c>
      <c r="AD23" s="48" t="s">
        <v>23</v>
      </c>
      <c r="AE23" s="48" t="s">
        <v>16</v>
      </c>
      <c r="AF23" s="48" t="s">
        <v>23</v>
      </c>
      <c r="AG23" s="48" t="s">
        <v>16</v>
      </c>
      <c r="AH23" s="48" t="s">
        <v>16</v>
      </c>
      <c r="AI23" s="48" t="s">
        <v>16</v>
      </c>
      <c r="AJ23" s="48" t="s">
        <v>16</v>
      </c>
      <c r="AK23" s="48" t="s">
        <v>16</v>
      </c>
      <c r="AL23" s="48" t="s">
        <v>16</v>
      </c>
      <c r="AM23" s="48" t="s">
        <v>16</v>
      </c>
      <c r="AN23" s="54"/>
      <c r="AO23" s="38"/>
      <c r="AP23" s="3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143.25" customHeight="1" x14ac:dyDescent="0.5">
      <c r="A24" s="105">
        <v>13</v>
      </c>
      <c r="B24" s="106" t="s">
        <v>33</v>
      </c>
      <c r="C24" s="107" t="s">
        <v>15</v>
      </c>
      <c r="D24" s="108">
        <v>5</v>
      </c>
      <c r="E24" s="48" t="s">
        <v>16</v>
      </c>
      <c r="F24" s="48" t="s">
        <v>16</v>
      </c>
      <c r="G24" s="48" t="s">
        <v>16</v>
      </c>
      <c r="H24" s="48" t="s">
        <v>16</v>
      </c>
      <c r="I24" s="48" t="s">
        <v>16</v>
      </c>
      <c r="J24" s="48" t="s">
        <v>16</v>
      </c>
      <c r="K24" s="48" t="s">
        <v>16</v>
      </c>
      <c r="L24" s="48" t="s">
        <v>16</v>
      </c>
      <c r="M24" s="48" t="s">
        <v>16</v>
      </c>
      <c r="N24" s="48" t="s">
        <v>16</v>
      </c>
      <c r="O24" s="48" t="s">
        <v>16</v>
      </c>
      <c r="P24" s="48" t="s">
        <v>16</v>
      </c>
      <c r="Q24" s="48" t="s">
        <v>16</v>
      </c>
      <c r="R24" s="48" t="s">
        <v>16</v>
      </c>
      <c r="S24" s="48" t="s">
        <v>16</v>
      </c>
      <c r="T24" s="48" t="s">
        <v>16</v>
      </c>
      <c r="U24" s="48" t="s">
        <v>16</v>
      </c>
      <c r="V24" s="48" t="s">
        <v>16</v>
      </c>
      <c r="W24" s="48" t="s">
        <v>16</v>
      </c>
      <c r="X24" s="48" t="s">
        <v>16</v>
      </c>
      <c r="Y24" s="48" t="s">
        <v>23</v>
      </c>
      <c r="Z24" s="48" t="s">
        <v>16</v>
      </c>
      <c r="AA24" s="48" t="s">
        <v>16</v>
      </c>
      <c r="AB24" s="48" t="s">
        <v>16</v>
      </c>
      <c r="AC24" s="48" t="s">
        <v>16</v>
      </c>
      <c r="AD24" s="48" t="s">
        <v>16</v>
      </c>
      <c r="AE24" s="48" t="s">
        <v>16</v>
      </c>
      <c r="AF24" s="48" t="s">
        <v>16</v>
      </c>
      <c r="AG24" s="48" t="s">
        <v>16</v>
      </c>
      <c r="AH24" s="48" t="s">
        <v>16</v>
      </c>
      <c r="AI24" s="48" t="s">
        <v>16</v>
      </c>
      <c r="AJ24" s="48" t="s">
        <v>16</v>
      </c>
      <c r="AK24" s="48" t="s">
        <v>23</v>
      </c>
      <c r="AL24" s="48" t="s">
        <v>16</v>
      </c>
      <c r="AM24" s="48" t="s">
        <v>16</v>
      </c>
      <c r="AN24" s="69"/>
      <c r="AO24" s="38"/>
      <c r="AP24" s="3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row>
    <row r="25" spans="1:78" ht="27.75" customHeight="1" x14ac:dyDescent="0.5">
      <c r="A25" s="109"/>
      <c r="B25" s="259" t="s">
        <v>34</v>
      </c>
      <c r="C25" s="259"/>
      <c r="D25" s="260"/>
      <c r="E25" s="257"/>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128"/>
      <c r="AO25" s="39"/>
      <c r="AP25" s="3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row>
    <row r="26" spans="1:78" ht="94.5" customHeight="1" x14ac:dyDescent="0.5">
      <c r="A26" s="110">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16</v>
      </c>
      <c r="X26" s="48" t="s">
        <v>16</v>
      </c>
      <c r="Y26" s="48" t="s">
        <v>16</v>
      </c>
      <c r="Z26" s="48" t="s">
        <v>16</v>
      </c>
      <c r="AA26" s="48" t="s">
        <v>16</v>
      </c>
      <c r="AB26" s="48" t="s">
        <v>16</v>
      </c>
      <c r="AC26" s="48" t="s">
        <v>16</v>
      </c>
      <c r="AD26" s="48" t="s">
        <v>16</v>
      </c>
      <c r="AE26" s="48" t="s">
        <v>16</v>
      </c>
      <c r="AF26" s="48" t="s">
        <v>16</v>
      </c>
      <c r="AG26" s="48" t="s">
        <v>16</v>
      </c>
      <c r="AH26" s="48" t="s">
        <v>16</v>
      </c>
      <c r="AI26" s="48" t="s">
        <v>16</v>
      </c>
      <c r="AJ26" s="48" t="s">
        <v>16</v>
      </c>
      <c r="AK26" s="48" t="s">
        <v>16</v>
      </c>
      <c r="AL26" s="48" t="s">
        <v>16</v>
      </c>
      <c r="AM26" s="48" t="s">
        <v>16</v>
      </c>
      <c r="AN26" s="49"/>
      <c r="AO26" s="38"/>
      <c r="AP26" s="3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row>
    <row r="27" spans="1:78" ht="134.25" customHeight="1" x14ac:dyDescent="0.5">
      <c r="A27" s="114">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48" t="s">
        <v>16</v>
      </c>
      <c r="Y27" s="48" t="s">
        <v>16</v>
      </c>
      <c r="Z27" s="48" t="s">
        <v>16</v>
      </c>
      <c r="AA27" s="48" t="s">
        <v>16</v>
      </c>
      <c r="AB27" s="48" t="s">
        <v>16</v>
      </c>
      <c r="AC27" s="48" t="s">
        <v>16</v>
      </c>
      <c r="AD27" s="48" t="s">
        <v>16</v>
      </c>
      <c r="AE27" s="48" t="s">
        <v>16</v>
      </c>
      <c r="AF27" s="48" t="s">
        <v>16</v>
      </c>
      <c r="AG27" s="48" t="s">
        <v>16</v>
      </c>
      <c r="AH27" s="48" t="s">
        <v>16</v>
      </c>
      <c r="AI27" s="48" t="s">
        <v>16</v>
      </c>
      <c r="AJ27" s="48" t="s">
        <v>16</v>
      </c>
      <c r="AK27" s="48" t="s">
        <v>16</v>
      </c>
      <c r="AL27" s="48" t="s">
        <v>16</v>
      </c>
      <c r="AM27" s="48" t="s">
        <v>16</v>
      </c>
      <c r="AN27" s="59"/>
      <c r="AO27" s="38"/>
      <c r="AP27" s="3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row>
    <row r="28" spans="1:78" ht="117.6" x14ac:dyDescent="0.5">
      <c r="A28" s="237" t="s">
        <v>37</v>
      </c>
      <c r="B28" s="238"/>
      <c r="C28" s="239" t="s">
        <v>13</v>
      </c>
      <c r="D28" s="240"/>
      <c r="E28" s="71" t="s">
        <v>126</v>
      </c>
      <c r="F28" s="210" t="s">
        <v>438</v>
      </c>
      <c r="G28" s="210" t="s">
        <v>439</v>
      </c>
      <c r="H28" s="210" t="s">
        <v>440</v>
      </c>
      <c r="I28" s="210" t="s">
        <v>441</v>
      </c>
      <c r="J28" s="210" t="s">
        <v>442</v>
      </c>
      <c r="K28" s="210" t="s">
        <v>443</v>
      </c>
      <c r="L28" s="210" t="s">
        <v>444</v>
      </c>
      <c r="M28" s="210" t="s">
        <v>445</v>
      </c>
      <c r="N28" s="210" t="s">
        <v>446</v>
      </c>
      <c r="O28" s="210" t="s">
        <v>447</v>
      </c>
      <c r="P28" s="197" t="s">
        <v>448</v>
      </c>
      <c r="Q28" s="210" t="s">
        <v>449</v>
      </c>
      <c r="R28" s="210" t="s">
        <v>450</v>
      </c>
      <c r="S28" s="72" t="s">
        <v>126</v>
      </c>
      <c r="T28" s="210" t="s">
        <v>451</v>
      </c>
      <c r="U28" s="210" t="s">
        <v>452</v>
      </c>
      <c r="V28" s="73" t="s">
        <v>130</v>
      </c>
      <c r="W28" s="223" t="s">
        <v>453</v>
      </c>
      <c r="X28" s="224" t="s">
        <v>454</v>
      </c>
      <c r="Y28" s="224" t="s">
        <v>455</v>
      </c>
      <c r="Z28" s="224" t="s">
        <v>456</v>
      </c>
      <c r="AA28" s="223" t="s">
        <v>404</v>
      </c>
      <c r="AB28" s="196" t="s">
        <v>457</v>
      </c>
      <c r="AC28" s="196" t="s">
        <v>458</v>
      </c>
      <c r="AD28" s="196" t="s">
        <v>459</v>
      </c>
      <c r="AE28" s="196" t="s">
        <v>460</v>
      </c>
      <c r="AF28" s="196" t="s">
        <v>461</v>
      </c>
      <c r="AG28" s="196" t="s">
        <v>130</v>
      </c>
      <c r="AH28" s="196" t="s">
        <v>462</v>
      </c>
      <c r="AI28" s="196" t="s">
        <v>463</v>
      </c>
      <c r="AJ28" s="196" t="s">
        <v>464</v>
      </c>
      <c r="AK28" s="196" t="s">
        <v>465</v>
      </c>
      <c r="AL28" s="196" t="s">
        <v>466</v>
      </c>
      <c r="AM28" s="196" t="s">
        <v>126</v>
      </c>
      <c r="AN28" s="76"/>
      <c r="AO28" s="38"/>
      <c r="AP28" s="3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row>
    <row r="29" spans="1:78" ht="17.25" customHeight="1" x14ac:dyDescent="0.5">
      <c r="A29" s="241" t="s">
        <v>38</v>
      </c>
      <c r="B29" s="238"/>
      <c r="C29" s="246" t="s">
        <v>13</v>
      </c>
      <c r="D29" s="247"/>
      <c r="E29" s="60">
        <f t="shared" ref="E29:AM29" si="4">SUM(IF(E11="Taip",2.5,0),IF(E12="Taip",7.5,0),IF(E13="Taip",5,0),IF(E14="Taip",5,0),IF(E15="Taip",5,0))</f>
        <v>25</v>
      </c>
      <c r="F29" s="61">
        <f t="shared" si="4"/>
        <v>25</v>
      </c>
      <c r="G29" s="61">
        <f t="shared" si="4"/>
        <v>25</v>
      </c>
      <c r="H29" s="61">
        <f t="shared" si="4"/>
        <v>25</v>
      </c>
      <c r="I29" s="61">
        <f t="shared" si="4"/>
        <v>25</v>
      </c>
      <c r="J29" s="61">
        <f t="shared" si="4"/>
        <v>25</v>
      </c>
      <c r="K29" s="61">
        <f t="shared" si="4"/>
        <v>25</v>
      </c>
      <c r="L29" s="61">
        <f t="shared" si="4"/>
        <v>20</v>
      </c>
      <c r="M29" s="61">
        <f t="shared" si="4"/>
        <v>25</v>
      </c>
      <c r="N29" s="61">
        <f t="shared" si="4"/>
        <v>25</v>
      </c>
      <c r="O29" s="61">
        <f t="shared" si="4"/>
        <v>20</v>
      </c>
      <c r="P29" s="61">
        <f t="shared" si="4"/>
        <v>12.5</v>
      </c>
      <c r="Q29" s="61">
        <f t="shared" si="4"/>
        <v>25</v>
      </c>
      <c r="R29" s="61">
        <f t="shared" si="4"/>
        <v>20</v>
      </c>
      <c r="S29" s="61">
        <f t="shared" si="4"/>
        <v>25</v>
      </c>
      <c r="T29" s="61">
        <f t="shared" si="4"/>
        <v>25</v>
      </c>
      <c r="U29" s="61">
        <f t="shared" si="4"/>
        <v>25</v>
      </c>
      <c r="V29" s="61">
        <f t="shared" si="4"/>
        <v>25</v>
      </c>
      <c r="W29" s="62"/>
      <c r="X29" s="62">
        <f t="shared" ref="X29" si="5">SUM(IF(X11="Taip",2.5,0),IF(X12="Taip",7.5,0),IF(X13="Taip",5,0),IF(X14="Taip",5,0),IF(X15="Taip",5,0))</f>
        <v>17.5</v>
      </c>
      <c r="Y29" s="61">
        <f t="shared" si="4"/>
        <v>25</v>
      </c>
      <c r="Z29" s="61">
        <f t="shared" si="4"/>
        <v>20</v>
      </c>
      <c r="AA29" s="61">
        <f t="shared" si="4"/>
        <v>20</v>
      </c>
      <c r="AB29" s="61">
        <f t="shared" si="4"/>
        <v>25</v>
      </c>
      <c r="AC29" s="61">
        <f t="shared" si="4"/>
        <v>25</v>
      </c>
      <c r="AD29" s="61">
        <f t="shared" si="4"/>
        <v>25</v>
      </c>
      <c r="AE29" s="61">
        <f t="shared" si="4"/>
        <v>25</v>
      </c>
      <c r="AF29" s="61">
        <f t="shared" si="4"/>
        <v>25</v>
      </c>
      <c r="AG29" s="61">
        <f t="shared" si="4"/>
        <v>25</v>
      </c>
      <c r="AH29" s="61">
        <f t="shared" si="4"/>
        <v>20</v>
      </c>
      <c r="AI29" s="61">
        <f t="shared" si="4"/>
        <v>25</v>
      </c>
      <c r="AJ29" s="61">
        <f t="shared" si="4"/>
        <v>25</v>
      </c>
      <c r="AK29" s="61">
        <f t="shared" si="4"/>
        <v>25</v>
      </c>
      <c r="AL29" s="61">
        <f t="shared" si="4"/>
        <v>25</v>
      </c>
      <c r="AM29" s="61">
        <f t="shared" si="4"/>
        <v>25</v>
      </c>
      <c r="AN29" s="77">
        <f>AVERAGE(E29:AM29)</f>
        <v>23.529411764705884</v>
      </c>
      <c r="AO29" s="38"/>
      <c r="AP29" s="3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row>
    <row r="30" spans="1:78" x14ac:dyDescent="0.5">
      <c r="A30" s="242"/>
      <c r="B30" s="243"/>
      <c r="C30" s="248" t="s">
        <v>39</v>
      </c>
      <c r="D30" s="249"/>
      <c r="E30" s="63">
        <f t="shared" ref="E30:Y30" si="6">SUM(IF(E17="Taip",5,0),IF(E18="Taip",5,0),IF(E19="Taip",10,0),IF(E20="Taip",5,0))</f>
        <v>25</v>
      </c>
      <c r="F30" s="64">
        <f t="shared" si="6"/>
        <v>20</v>
      </c>
      <c r="G30" s="64">
        <f t="shared" si="6"/>
        <v>25</v>
      </c>
      <c r="H30" s="64">
        <f t="shared" si="6"/>
        <v>20</v>
      </c>
      <c r="I30" s="64">
        <f t="shared" si="6"/>
        <v>20</v>
      </c>
      <c r="J30" s="64">
        <f t="shared" si="6"/>
        <v>20</v>
      </c>
      <c r="K30" s="64">
        <f t="shared" si="6"/>
        <v>20</v>
      </c>
      <c r="L30" s="64">
        <f t="shared" si="6"/>
        <v>25</v>
      </c>
      <c r="M30" s="64">
        <f t="shared" si="6"/>
        <v>25</v>
      </c>
      <c r="N30" s="64">
        <f t="shared" si="6"/>
        <v>20</v>
      </c>
      <c r="O30" s="64">
        <f t="shared" si="6"/>
        <v>25</v>
      </c>
      <c r="P30" s="64">
        <f t="shared" si="6"/>
        <v>25</v>
      </c>
      <c r="Q30" s="64">
        <f t="shared" si="6"/>
        <v>25</v>
      </c>
      <c r="R30" s="64">
        <f t="shared" si="6"/>
        <v>20</v>
      </c>
      <c r="S30" s="64">
        <f t="shared" si="6"/>
        <v>25</v>
      </c>
      <c r="T30" s="64">
        <f t="shared" si="6"/>
        <v>20</v>
      </c>
      <c r="U30" s="64">
        <f t="shared" si="6"/>
        <v>25</v>
      </c>
      <c r="V30" s="64">
        <f t="shared" si="6"/>
        <v>25</v>
      </c>
      <c r="W30" s="65"/>
      <c r="X30" s="65">
        <f t="shared" ref="X30" si="7">SUM(IF(X17="Taip",5,0),IF(X18="Taip",5,0),IF(X19="Taip",10,0),IF(X20="Taip",5,0))</f>
        <v>25</v>
      </c>
      <c r="Y30" s="64">
        <f t="shared" si="6"/>
        <v>20</v>
      </c>
      <c r="Z30" s="65"/>
      <c r="AA30" s="65"/>
      <c r="AB30" s="65"/>
      <c r="AC30" s="65"/>
      <c r="AD30" s="65"/>
      <c r="AE30" s="65"/>
      <c r="AF30" s="65"/>
      <c r="AG30" s="65"/>
      <c r="AH30" s="65"/>
      <c r="AI30" s="65"/>
      <c r="AJ30" s="65"/>
      <c r="AK30" s="65"/>
      <c r="AL30" s="65"/>
      <c r="AM30" s="65"/>
      <c r="AN30" s="26">
        <f>AVERAGE(E30:AM30)</f>
        <v>22.75</v>
      </c>
      <c r="AO30" s="38"/>
      <c r="AP30" s="3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x14ac:dyDescent="0.5">
      <c r="A31" s="242"/>
      <c r="B31" s="243"/>
      <c r="C31" s="78" t="s">
        <v>30</v>
      </c>
      <c r="D31" s="79"/>
      <c r="E31" s="63">
        <f t="shared" ref="E31:Y31" si="8">SUM(IF(E22="Taip",5,0),IF(E23="Taip",5,0),IF(E24="Taip",15,0))</f>
        <v>25</v>
      </c>
      <c r="F31" s="64">
        <f t="shared" si="8"/>
        <v>25</v>
      </c>
      <c r="G31" s="64">
        <f t="shared" si="8"/>
        <v>20</v>
      </c>
      <c r="H31" s="64">
        <f t="shared" si="8"/>
        <v>25</v>
      </c>
      <c r="I31" s="64">
        <f t="shared" si="8"/>
        <v>25</v>
      </c>
      <c r="J31" s="64">
        <f t="shared" si="8"/>
        <v>20</v>
      </c>
      <c r="K31" s="64">
        <f t="shared" si="8"/>
        <v>25</v>
      </c>
      <c r="L31" s="64">
        <f t="shared" si="8"/>
        <v>25</v>
      </c>
      <c r="M31" s="64">
        <f t="shared" si="8"/>
        <v>20</v>
      </c>
      <c r="N31" s="64">
        <f t="shared" si="8"/>
        <v>25</v>
      </c>
      <c r="O31" s="64">
        <f t="shared" si="8"/>
        <v>25</v>
      </c>
      <c r="P31" s="64">
        <f t="shared" si="8"/>
        <v>25</v>
      </c>
      <c r="Q31" s="64">
        <f t="shared" si="8"/>
        <v>20</v>
      </c>
      <c r="R31" s="64">
        <f t="shared" si="8"/>
        <v>20</v>
      </c>
      <c r="S31" s="64">
        <f t="shared" si="8"/>
        <v>25</v>
      </c>
      <c r="T31" s="64">
        <f t="shared" si="8"/>
        <v>25</v>
      </c>
      <c r="U31" s="64">
        <f t="shared" si="8"/>
        <v>25</v>
      </c>
      <c r="V31" s="64">
        <f t="shared" si="8"/>
        <v>25</v>
      </c>
      <c r="W31" s="65"/>
      <c r="X31" s="65">
        <f t="shared" ref="X31" si="9">SUM(IF(X22="Taip",5,0),IF(X23="Taip",5,0),IF(X24="Taip",15,0))</f>
        <v>25</v>
      </c>
      <c r="Y31" s="64">
        <f t="shared" si="8"/>
        <v>10</v>
      </c>
      <c r="Z31" s="65"/>
      <c r="AA31" s="65"/>
      <c r="AB31" s="65"/>
      <c r="AC31" s="65"/>
      <c r="AD31" s="65"/>
      <c r="AE31" s="65"/>
      <c r="AF31" s="65"/>
      <c r="AG31" s="65"/>
      <c r="AH31" s="65"/>
      <c r="AI31" s="65"/>
      <c r="AJ31" s="65"/>
      <c r="AK31" s="65"/>
      <c r="AL31" s="65"/>
      <c r="AM31" s="65"/>
      <c r="AN31" s="26">
        <f>AVERAGE(E31:AM31)</f>
        <v>23</v>
      </c>
      <c r="AO31" s="38"/>
      <c r="AP31" s="3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x14ac:dyDescent="0.5">
      <c r="A32" s="244"/>
      <c r="B32" s="245"/>
      <c r="C32" s="80" t="s">
        <v>40</v>
      </c>
      <c r="D32" s="81"/>
      <c r="E32" s="66">
        <f t="shared" ref="E32:Y32" si="10">SUM(IF(E26="Taip",12.5,0),IF(E27="Taip",12.5,0))</f>
        <v>25</v>
      </c>
      <c r="F32" s="67">
        <f t="shared" si="10"/>
        <v>25</v>
      </c>
      <c r="G32" s="67">
        <f t="shared" si="10"/>
        <v>25</v>
      </c>
      <c r="H32" s="67">
        <f t="shared" si="10"/>
        <v>25</v>
      </c>
      <c r="I32" s="67">
        <f t="shared" si="10"/>
        <v>25</v>
      </c>
      <c r="J32" s="67">
        <f t="shared" si="10"/>
        <v>25</v>
      </c>
      <c r="K32" s="67">
        <f t="shared" si="10"/>
        <v>25</v>
      </c>
      <c r="L32" s="67">
        <f t="shared" si="10"/>
        <v>25</v>
      </c>
      <c r="M32" s="67">
        <f t="shared" si="10"/>
        <v>25</v>
      </c>
      <c r="N32" s="67">
        <f t="shared" si="10"/>
        <v>25</v>
      </c>
      <c r="O32" s="67">
        <f t="shared" si="10"/>
        <v>25</v>
      </c>
      <c r="P32" s="67">
        <f t="shared" si="10"/>
        <v>25</v>
      </c>
      <c r="Q32" s="67">
        <f t="shared" si="10"/>
        <v>25</v>
      </c>
      <c r="R32" s="67">
        <f t="shared" si="10"/>
        <v>25</v>
      </c>
      <c r="S32" s="67">
        <f t="shared" si="10"/>
        <v>25</v>
      </c>
      <c r="T32" s="67">
        <f t="shared" si="10"/>
        <v>25</v>
      </c>
      <c r="U32" s="67">
        <f t="shared" si="10"/>
        <v>25</v>
      </c>
      <c r="V32" s="67">
        <f t="shared" si="10"/>
        <v>25</v>
      </c>
      <c r="W32" s="68"/>
      <c r="X32" s="68">
        <f t="shared" ref="X32" si="11">SUM(IF(X26="Taip",12.5,0),IF(X27="Taip",12.5,0))</f>
        <v>25</v>
      </c>
      <c r="Y32" s="67">
        <f t="shared" si="10"/>
        <v>25</v>
      </c>
      <c r="Z32" s="68"/>
      <c r="AA32" s="68"/>
      <c r="AB32" s="68"/>
      <c r="AC32" s="68"/>
      <c r="AD32" s="68"/>
      <c r="AE32" s="68"/>
      <c r="AF32" s="68"/>
      <c r="AG32" s="68"/>
      <c r="AH32" s="68"/>
      <c r="AI32" s="68"/>
      <c r="AJ32" s="68"/>
      <c r="AK32" s="68"/>
      <c r="AL32" s="68"/>
      <c r="AM32" s="68"/>
      <c r="AN32" s="82">
        <f>AVERAGE(E32:AM32)</f>
        <v>25</v>
      </c>
      <c r="AO32" s="38"/>
      <c r="AP32" s="3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row>
    <row r="33" spans="1:78" x14ac:dyDescent="0.5">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row>
    <row r="34" spans="1:78" x14ac:dyDescent="0.5">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row>
    <row r="35" spans="1:78" x14ac:dyDescent="0.5">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row>
    <row r="36" spans="1:78" x14ac:dyDescent="0.5">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row>
    <row r="37" spans="1:78" x14ac:dyDescent="0.5">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x14ac:dyDescent="0.5">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x14ac:dyDescent="0.5">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row>
    <row r="40" spans="1:78" x14ac:dyDescent="0.5">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row>
    <row r="41" spans="1:78" x14ac:dyDescent="0.5">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row>
    <row r="42" spans="1:78" x14ac:dyDescent="0.5">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x14ac:dyDescent="0.5">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x14ac:dyDescent="0.5">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row>
    <row r="45" spans="1:78" x14ac:dyDescent="0.5">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row>
    <row r="46" spans="1:78" x14ac:dyDescent="0.5">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row>
    <row r="47" spans="1:78" x14ac:dyDescent="0.5">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row>
    <row r="48" spans="1:78" x14ac:dyDescent="0.5">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x14ac:dyDescent="0.5">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x14ac:dyDescent="0.5">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row>
    <row r="51" spans="1:78" x14ac:dyDescent="0.5">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row>
    <row r="52" spans="1:78" x14ac:dyDescent="0.5">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row>
    <row r="53" spans="1:78" x14ac:dyDescent="0.5">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row>
    <row r="54" spans="1:78" x14ac:dyDescent="0.5">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row>
    <row r="55" spans="1:78" x14ac:dyDescent="0.5">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row>
    <row r="56" spans="1:78" x14ac:dyDescent="0.5">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row>
    <row r="57" spans="1:78" x14ac:dyDescent="0.5">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row>
    <row r="58" spans="1:78" x14ac:dyDescent="0.5">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row>
    <row r="59" spans="1:78" x14ac:dyDescent="0.5">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row>
    <row r="60" spans="1:78" x14ac:dyDescent="0.5">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row>
    <row r="61" spans="1:78" x14ac:dyDescent="0.5">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row>
    <row r="62" spans="1:78" x14ac:dyDescent="0.5">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row>
    <row r="63" spans="1:78" x14ac:dyDescent="0.5">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row>
    <row r="64" spans="1:78" x14ac:dyDescent="0.5">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row>
    <row r="65" spans="1:78" x14ac:dyDescent="0.5">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row>
    <row r="66" spans="1:78" x14ac:dyDescent="0.5">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row>
    <row r="67" spans="1:78" x14ac:dyDescent="0.5">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row>
    <row r="68" spans="1:78" x14ac:dyDescent="0.5">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row>
    <row r="69" spans="1:78" x14ac:dyDescent="0.5">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row>
    <row r="70" spans="1:78" x14ac:dyDescent="0.5">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row>
    <row r="71" spans="1:78" x14ac:dyDescent="0.5">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row>
    <row r="72" spans="1:78" x14ac:dyDescent="0.5">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row>
    <row r="73" spans="1:78" x14ac:dyDescent="0.5">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row>
    <row r="74" spans="1:78" x14ac:dyDescent="0.5">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row>
    <row r="75" spans="1:78" x14ac:dyDescent="0.5">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row>
    <row r="76" spans="1:78" x14ac:dyDescent="0.5">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row>
    <row r="77" spans="1:78" x14ac:dyDescent="0.5">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row>
    <row r="78" spans="1:78" x14ac:dyDescent="0.5">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row>
    <row r="79" spans="1:78" x14ac:dyDescent="0.5">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row>
    <row r="80" spans="1:78" x14ac:dyDescent="0.5">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row>
    <row r="81" spans="1:78" x14ac:dyDescent="0.5">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row>
    <row r="82" spans="1:78" x14ac:dyDescent="0.5">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row>
    <row r="83" spans="1:78" x14ac:dyDescent="0.5">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row>
    <row r="84" spans="1:78" x14ac:dyDescent="0.5">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row>
    <row r="85" spans="1:78" x14ac:dyDescent="0.5">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row>
    <row r="86" spans="1:78" x14ac:dyDescent="0.5">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row>
    <row r="87" spans="1:78" x14ac:dyDescent="0.5">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row>
    <row r="88" spans="1:78" x14ac:dyDescent="0.5">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row>
    <row r="89" spans="1:78" x14ac:dyDescent="0.5">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row>
    <row r="90" spans="1:78" x14ac:dyDescent="0.5">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row>
    <row r="91" spans="1:78" x14ac:dyDescent="0.5">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row>
    <row r="92" spans="1:78" x14ac:dyDescent="0.5">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row>
    <row r="93" spans="1:78" x14ac:dyDescent="0.5">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x14ac:dyDescent="0.5">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x14ac:dyDescent="0.5">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row>
    <row r="96" spans="1:78" x14ac:dyDescent="0.5">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row>
    <row r="97" spans="1:78" x14ac:dyDescent="0.5">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x14ac:dyDescent="0.5">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x14ac:dyDescent="0.5">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row>
    <row r="100" spans="1:78" x14ac:dyDescent="0.5">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row>
    <row r="101" spans="1:78" x14ac:dyDescent="0.5">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x14ac:dyDescent="0.5">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x14ac:dyDescent="0.5">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row>
    <row r="104" spans="1:78" x14ac:dyDescent="0.5">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row>
    <row r="105" spans="1:78" x14ac:dyDescent="0.5">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row>
    <row r="106" spans="1:78" x14ac:dyDescent="0.5">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x14ac:dyDescent="0.5">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x14ac:dyDescent="0.5">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row>
    <row r="109" spans="1:78" x14ac:dyDescent="0.5">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row>
    <row r="110" spans="1:78" x14ac:dyDescent="0.5">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row>
    <row r="111" spans="1:78" x14ac:dyDescent="0.5">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x14ac:dyDescent="0.5">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x14ac:dyDescent="0.5">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row>
    <row r="114" spans="1:78" x14ac:dyDescent="0.5">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row>
    <row r="115" spans="1:78" x14ac:dyDescent="0.5">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row>
    <row r="116" spans="1:78" x14ac:dyDescent="0.5">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row>
    <row r="117" spans="1:78" x14ac:dyDescent="0.5">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row>
    <row r="118" spans="1:78" x14ac:dyDescent="0.5">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row>
    <row r="119" spans="1:78" x14ac:dyDescent="0.5">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row>
    <row r="120" spans="1:78" x14ac:dyDescent="0.5">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row>
    <row r="121" spans="1:78" x14ac:dyDescent="0.5">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row>
    <row r="122" spans="1:78" x14ac:dyDescent="0.5">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row>
    <row r="123" spans="1:78" x14ac:dyDescent="0.5">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row>
    <row r="124" spans="1:78" x14ac:dyDescent="0.5">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row>
    <row r="125" spans="1:78" x14ac:dyDescent="0.5">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row>
    <row r="126" spans="1:78" x14ac:dyDescent="0.5">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row>
    <row r="127" spans="1:78" x14ac:dyDescent="0.5">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row>
    <row r="128" spans="1:78" x14ac:dyDescent="0.5">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row>
    <row r="129" spans="1:78" x14ac:dyDescent="0.5">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row>
    <row r="130" spans="1:78" x14ac:dyDescent="0.5">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row>
    <row r="131" spans="1:78" x14ac:dyDescent="0.5">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row>
    <row r="132" spans="1:78" x14ac:dyDescent="0.5">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row>
    <row r="133" spans="1:78" x14ac:dyDescent="0.5">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row>
    <row r="134" spans="1:78" x14ac:dyDescent="0.5">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row>
    <row r="135" spans="1:78" x14ac:dyDescent="0.5">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row>
    <row r="136" spans="1:78" x14ac:dyDescent="0.5">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row>
    <row r="137" spans="1:78" x14ac:dyDescent="0.5">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row>
    <row r="138" spans="1:78" x14ac:dyDescent="0.5">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row>
    <row r="139" spans="1:78" x14ac:dyDescent="0.5">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row>
    <row r="140" spans="1:78" x14ac:dyDescent="0.5">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row>
    <row r="141" spans="1:78" x14ac:dyDescent="0.5">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row>
    <row r="142" spans="1:78" x14ac:dyDescent="0.5">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row>
    <row r="143" spans="1:78" x14ac:dyDescent="0.5">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row>
    <row r="144" spans="1:78" x14ac:dyDescent="0.5">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row>
    <row r="145" spans="1:78" x14ac:dyDescent="0.5">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row>
    <row r="146" spans="1:78" x14ac:dyDescent="0.5">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row>
    <row r="147" spans="1:78" x14ac:dyDescent="0.5">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row>
    <row r="148" spans="1:78" x14ac:dyDescent="0.5">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row>
    <row r="149" spans="1:78" x14ac:dyDescent="0.5">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row>
    <row r="150" spans="1:78" x14ac:dyDescent="0.5">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row>
    <row r="151" spans="1:78" x14ac:dyDescent="0.5">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row>
    <row r="152" spans="1:78" x14ac:dyDescent="0.5">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row>
    <row r="153" spans="1:78" x14ac:dyDescent="0.5">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row>
    <row r="154" spans="1:78" x14ac:dyDescent="0.5">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row>
    <row r="155" spans="1:78" x14ac:dyDescent="0.5">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row>
    <row r="156" spans="1:78" x14ac:dyDescent="0.5">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row>
    <row r="157" spans="1:78" x14ac:dyDescent="0.5">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row>
    <row r="158" spans="1:78" x14ac:dyDescent="0.5">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row>
    <row r="159" spans="1:78" x14ac:dyDescent="0.5">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row>
    <row r="160" spans="1:78" x14ac:dyDescent="0.5">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row>
    <row r="161" spans="1:78" x14ac:dyDescent="0.5">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row>
    <row r="162" spans="1:78" x14ac:dyDescent="0.5">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row>
    <row r="163" spans="1:78" x14ac:dyDescent="0.5">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row>
    <row r="164" spans="1:78" x14ac:dyDescent="0.5">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row>
    <row r="165" spans="1:78" x14ac:dyDescent="0.5">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row>
    <row r="166" spans="1:78" x14ac:dyDescent="0.5">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row>
    <row r="167" spans="1:78" x14ac:dyDescent="0.5">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row>
    <row r="168" spans="1:78" x14ac:dyDescent="0.5">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row>
    <row r="169" spans="1:78" x14ac:dyDescent="0.5">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row>
    <row r="170" spans="1:78" x14ac:dyDescent="0.5">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row>
    <row r="171" spans="1:78" x14ac:dyDescent="0.5">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row>
    <row r="172" spans="1:78" x14ac:dyDescent="0.5">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row>
    <row r="173" spans="1:78" x14ac:dyDescent="0.5">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row>
    <row r="174" spans="1:78" x14ac:dyDescent="0.5">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row>
    <row r="175" spans="1:78" x14ac:dyDescent="0.5">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row>
    <row r="176" spans="1:78" x14ac:dyDescent="0.5">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row>
    <row r="177" spans="1:78" x14ac:dyDescent="0.5">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row>
    <row r="178" spans="1:78" x14ac:dyDescent="0.5">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row>
    <row r="179" spans="1:78" x14ac:dyDescent="0.5">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row>
    <row r="180" spans="1:78" x14ac:dyDescent="0.5">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row>
    <row r="181" spans="1:78" x14ac:dyDescent="0.5">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row>
    <row r="182" spans="1:78" x14ac:dyDescent="0.5">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row>
    <row r="183" spans="1:78" x14ac:dyDescent="0.5">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row>
    <row r="184" spans="1:78" x14ac:dyDescent="0.5">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row>
    <row r="185" spans="1:78" x14ac:dyDescent="0.5">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row>
    <row r="186" spans="1:78" x14ac:dyDescent="0.5">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row>
    <row r="187" spans="1:78" x14ac:dyDescent="0.5">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row>
    <row r="188" spans="1:78" x14ac:dyDescent="0.5">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row>
    <row r="189" spans="1:78" x14ac:dyDescent="0.5">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row>
    <row r="190" spans="1:78" x14ac:dyDescent="0.5">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row>
    <row r="191" spans="1:78" x14ac:dyDescent="0.5">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row>
    <row r="192" spans="1:78" x14ac:dyDescent="0.5">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row>
    <row r="193" spans="1:78" x14ac:dyDescent="0.5">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row>
    <row r="194" spans="1:78" x14ac:dyDescent="0.5">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row>
    <row r="195" spans="1:78" x14ac:dyDescent="0.5">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row>
    <row r="196" spans="1:78" x14ac:dyDescent="0.5">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row>
    <row r="197" spans="1:78" x14ac:dyDescent="0.5">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row>
    <row r="198" spans="1:78" x14ac:dyDescent="0.5">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row>
    <row r="199" spans="1:78" x14ac:dyDescent="0.5">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row>
    <row r="200" spans="1:78" x14ac:dyDescent="0.5">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row>
    <row r="201" spans="1:78" x14ac:dyDescent="0.5">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row>
    <row r="202" spans="1:78" x14ac:dyDescent="0.5">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row>
    <row r="203" spans="1:78" x14ac:dyDescent="0.5">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row>
    <row r="204" spans="1:78" x14ac:dyDescent="0.5">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1:78" x14ac:dyDescent="0.5">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1:78" x14ac:dyDescent="0.5">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1:78" x14ac:dyDescent="0.5">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1:78" x14ac:dyDescent="0.5">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1:78" x14ac:dyDescent="0.5">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1:78" x14ac:dyDescent="0.5">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1:78" x14ac:dyDescent="0.5">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1:78" x14ac:dyDescent="0.5">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1:78" x14ac:dyDescent="0.5">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1:78" x14ac:dyDescent="0.5">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1:78" x14ac:dyDescent="0.5">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1:78" x14ac:dyDescent="0.5">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1:78" x14ac:dyDescent="0.5">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1:78" x14ac:dyDescent="0.5">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1:78" x14ac:dyDescent="0.5">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1:78" x14ac:dyDescent="0.5">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row r="221" spans="1:78" x14ac:dyDescent="0.5">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row>
    <row r="222" spans="1:78" x14ac:dyDescent="0.5">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row>
    <row r="223" spans="1:78" x14ac:dyDescent="0.5">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row>
    <row r="224" spans="1:78" x14ac:dyDescent="0.5">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row>
    <row r="225" spans="1:78" x14ac:dyDescent="0.5">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row>
    <row r="226" spans="1:78" x14ac:dyDescent="0.5">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row>
    <row r="227" spans="1:78" x14ac:dyDescent="0.5">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row>
    <row r="228" spans="1:78" x14ac:dyDescent="0.5">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row>
    <row r="229" spans="1:78" x14ac:dyDescent="0.5">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row>
    <row r="230" spans="1:78" x14ac:dyDescent="0.5">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row>
    <row r="231" spans="1:78" x14ac:dyDescent="0.5">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row>
    <row r="232" spans="1:78" x14ac:dyDescent="0.5">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row>
    <row r="233" spans="1:78" x14ac:dyDescent="0.5">
      <c r="A233" s="9"/>
      <c r="B233" s="85"/>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row>
    <row r="234" spans="1:78" x14ac:dyDescent="0.5">
      <c r="A234" s="9"/>
      <c r="B234" s="85"/>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row>
    <row r="235" spans="1:78" x14ac:dyDescent="0.5">
      <c r="A235" s="9"/>
      <c r="B235" s="85"/>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row>
    <row r="236" spans="1:78" x14ac:dyDescent="0.5">
      <c r="A236" s="9"/>
      <c r="B236" s="85"/>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row>
    <row r="237" spans="1:78" x14ac:dyDescent="0.5">
      <c r="A237" s="9"/>
      <c r="B237" s="85"/>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row>
    <row r="238" spans="1:78" x14ac:dyDescent="0.5">
      <c r="A238" s="9"/>
      <c r="B238" s="85"/>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row>
    <row r="239" spans="1:78" x14ac:dyDescent="0.5">
      <c r="A239" s="9"/>
      <c r="B239" s="85"/>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row>
    <row r="240" spans="1:78" x14ac:dyDescent="0.5">
      <c r="A240" s="9"/>
      <c r="B240" s="85"/>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row>
    <row r="241" spans="1:78" x14ac:dyDescent="0.5">
      <c r="A241" s="9"/>
      <c r="B241" s="85"/>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row>
    <row r="242" spans="1:78" x14ac:dyDescent="0.5">
      <c r="A242" s="9"/>
      <c r="B242" s="85"/>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row>
    <row r="243" spans="1:78" x14ac:dyDescent="0.5">
      <c r="A243" s="9"/>
      <c r="B243" s="85"/>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row>
    <row r="244" spans="1:78" x14ac:dyDescent="0.5">
      <c r="A244" s="9"/>
      <c r="B244" s="85"/>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row>
    <row r="245" spans="1:78" x14ac:dyDescent="0.5">
      <c r="A245" s="9"/>
      <c r="B245" s="85"/>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row>
    <row r="246" spans="1:78" x14ac:dyDescent="0.5">
      <c r="A246" s="9"/>
      <c r="B246" s="85"/>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row>
    <row r="247" spans="1:78" x14ac:dyDescent="0.5">
      <c r="A247" s="9"/>
      <c r="B247" s="85"/>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row>
    <row r="248" spans="1:78" x14ac:dyDescent="0.5">
      <c r="A248" s="9"/>
      <c r="B248" s="85"/>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row>
    <row r="249" spans="1:78" x14ac:dyDescent="0.5">
      <c r="A249" s="9"/>
      <c r="B249" s="85"/>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row>
    <row r="250" spans="1:78" x14ac:dyDescent="0.5">
      <c r="A250" s="9"/>
      <c r="B250" s="85"/>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row>
    <row r="251" spans="1:78" x14ac:dyDescent="0.5">
      <c r="A251" s="9"/>
      <c r="B251" s="85"/>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row>
    <row r="252" spans="1:78" x14ac:dyDescent="0.5">
      <c r="A252" s="9"/>
      <c r="B252" s="85"/>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row>
    <row r="253" spans="1:78" x14ac:dyDescent="0.5">
      <c r="A253" s="9"/>
      <c r="B253" s="85"/>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row>
    <row r="254" spans="1:78" x14ac:dyDescent="0.5">
      <c r="A254" s="9"/>
      <c r="B254" s="85"/>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row>
    <row r="255" spans="1:78" x14ac:dyDescent="0.5">
      <c r="A255" s="9"/>
      <c r="B255" s="85"/>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row>
    <row r="256" spans="1:78" x14ac:dyDescent="0.5">
      <c r="A256" s="9"/>
      <c r="B256" s="85"/>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row>
    <row r="257" spans="1:78" x14ac:dyDescent="0.5">
      <c r="A257" s="9"/>
      <c r="B257" s="85"/>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row>
    <row r="258" spans="1:78" x14ac:dyDescent="0.5">
      <c r="A258" s="9"/>
      <c r="B258" s="85"/>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row>
    <row r="259" spans="1:78" x14ac:dyDescent="0.5">
      <c r="A259" s="9"/>
      <c r="B259" s="85"/>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row>
    <row r="260" spans="1:78" x14ac:dyDescent="0.5">
      <c r="A260" s="9"/>
      <c r="B260" s="85"/>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78" x14ac:dyDescent="0.5">
      <c r="A261" s="9"/>
      <c r="B261" s="85"/>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row>
    <row r="262" spans="1:78" x14ac:dyDescent="0.5">
      <c r="A262" s="9"/>
      <c r="B262" s="85"/>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row>
    <row r="263" spans="1:78" x14ac:dyDescent="0.5">
      <c r="A263" s="9"/>
      <c r="B263" s="85"/>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row>
    <row r="264" spans="1:78" x14ac:dyDescent="0.5">
      <c r="A264" s="9"/>
      <c r="B264" s="85"/>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row>
    <row r="265" spans="1:78" x14ac:dyDescent="0.5">
      <c r="A265" s="9"/>
      <c r="B265" s="85"/>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row>
    <row r="266" spans="1:78" x14ac:dyDescent="0.5">
      <c r="A266" s="9"/>
      <c r="B266" s="85"/>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row>
    <row r="267" spans="1:78" x14ac:dyDescent="0.5">
      <c r="A267" s="9"/>
      <c r="B267" s="85"/>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row>
    <row r="268" spans="1:78" x14ac:dyDescent="0.5">
      <c r="A268" s="9"/>
      <c r="B268" s="85"/>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row>
    <row r="269" spans="1:78" x14ac:dyDescent="0.5">
      <c r="A269" s="9"/>
      <c r="B269" s="85"/>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row>
    <row r="270" spans="1:78" x14ac:dyDescent="0.5">
      <c r="A270" s="9"/>
      <c r="B270" s="85"/>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row>
    <row r="271" spans="1:78" x14ac:dyDescent="0.5">
      <c r="A271" s="9"/>
      <c r="B271" s="85"/>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row>
    <row r="272" spans="1:78" x14ac:dyDescent="0.5">
      <c r="A272" s="9"/>
      <c r="B272" s="85"/>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row>
    <row r="273" spans="1:78" x14ac:dyDescent="0.5">
      <c r="A273" s="9"/>
      <c r="B273" s="85"/>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row>
    <row r="274" spans="1:78" x14ac:dyDescent="0.5">
      <c r="A274" s="9"/>
      <c r="B274" s="85"/>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row>
    <row r="275" spans="1:78" x14ac:dyDescent="0.5">
      <c r="A275" s="9"/>
      <c r="B275" s="85"/>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row>
    <row r="276" spans="1:78" x14ac:dyDescent="0.5">
      <c r="A276" s="9"/>
      <c r="B276" s="85"/>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row>
    <row r="277" spans="1:78" x14ac:dyDescent="0.5">
      <c r="A277" s="9"/>
      <c r="B277" s="85"/>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row>
    <row r="278" spans="1:78" x14ac:dyDescent="0.5">
      <c r="A278" s="9"/>
      <c r="B278" s="85"/>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row>
    <row r="279" spans="1:78" x14ac:dyDescent="0.5">
      <c r="A279" s="9"/>
      <c r="B279" s="85"/>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row>
    <row r="280" spans="1:78" x14ac:dyDescent="0.5">
      <c r="A280" s="9"/>
      <c r="B280" s="85"/>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row>
    <row r="281" spans="1:78" x14ac:dyDescent="0.5">
      <c r="A281" s="9"/>
      <c r="B281" s="85"/>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row>
    <row r="282" spans="1:78" x14ac:dyDescent="0.5">
      <c r="A282" s="9"/>
      <c r="B282" s="85"/>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row>
    <row r="283" spans="1:78" x14ac:dyDescent="0.5">
      <c r="A283" s="9"/>
      <c r="B283" s="85"/>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row>
    <row r="284" spans="1:78" x14ac:dyDescent="0.5">
      <c r="A284" s="9"/>
      <c r="B284" s="85"/>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row>
    <row r="285" spans="1:78" x14ac:dyDescent="0.5">
      <c r="A285" s="9"/>
      <c r="B285" s="85"/>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row>
    <row r="286" spans="1:78" x14ac:dyDescent="0.5">
      <c r="A286" s="9"/>
      <c r="B286" s="85"/>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row>
    <row r="287" spans="1:78" x14ac:dyDescent="0.5">
      <c r="A287" s="9"/>
      <c r="B287" s="85"/>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row>
    <row r="288" spans="1:78" x14ac:dyDescent="0.5">
      <c r="A288" s="9"/>
      <c r="B288" s="85"/>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row>
    <row r="289" spans="1:78" x14ac:dyDescent="0.5">
      <c r="A289" s="9"/>
      <c r="B289" s="85"/>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row>
    <row r="290" spans="1:78" x14ac:dyDescent="0.5">
      <c r="A290" s="9"/>
      <c r="B290" s="85"/>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row>
    <row r="291" spans="1:78" x14ac:dyDescent="0.5">
      <c r="A291" s="9"/>
      <c r="B291" s="85"/>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row>
    <row r="292" spans="1:78" x14ac:dyDescent="0.5">
      <c r="A292" s="9"/>
      <c r="B292" s="85"/>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row>
    <row r="293" spans="1:78" x14ac:dyDescent="0.5">
      <c r="A293" s="9"/>
      <c r="B293" s="85"/>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row>
    <row r="294" spans="1:78" x14ac:dyDescent="0.5">
      <c r="A294" s="9"/>
      <c r="B294" s="85"/>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row>
    <row r="295" spans="1:78" x14ac:dyDescent="0.5">
      <c r="A295" s="9"/>
      <c r="B295" s="85"/>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row>
    <row r="296" spans="1:78" x14ac:dyDescent="0.5">
      <c r="A296" s="9"/>
      <c r="B296" s="85"/>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row>
    <row r="297" spans="1:78" x14ac:dyDescent="0.5">
      <c r="A297" s="9"/>
      <c r="B297" s="85"/>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row>
    <row r="298" spans="1:78" x14ac:dyDescent="0.5">
      <c r="A298" s="9"/>
      <c r="B298" s="85"/>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row>
    <row r="299" spans="1:78" x14ac:dyDescent="0.5">
      <c r="A299" s="9"/>
      <c r="B299" s="85"/>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row>
    <row r="300" spans="1:78" x14ac:dyDescent="0.5">
      <c r="A300" s="9"/>
      <c r="B300" s="85"/>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row>
    <row r="301" spans="1:78" x14ac:dyDescent="0.5">
      <c r="A301" s="9"/>
      <c r="B301" s="85"/>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x14ac:dyDescent="0.5">
      <c r="A302" s="9"/>
      <c r="B302" s="85"/>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row>
    <row r="303" spans="1:78" x14ac:dyDescent="0.5">
      <c r="A303" s="9"/>
      <c r="B303" s="85"/>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row>
    <row r="304" spans="1:78" x14ac:dyDescent="0.5">
      <c r="A304" s="9"/>
      <c r="B304" s="85"/>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x14ac:dyDescent="0.5">
      <c r="A305" s="9"/>
      <c r="B305" s="85"/>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row>
    <row r="306" spans="1:78" x14ac:dyDescent="0.5">
      <c r="A306" s="9"/>
      <c r="B306" s="85"/>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row>
    <row r="307" spans="1:78" x14ac:dyDescent="0.5">
      <c r="A307" s="9"/>
      <c r="B307" s="85"/>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row>
    <row r="308" spans="1:78" x14ac:dyDescent="0.5">
      <c r="A308" s="9"/>
      <c r="B308" s="85"/>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row>
    <row r="309" spans="1:78" x14ac:dyDescent="0.5">
      <c r="A309" s="9"/>
      <c r="B309" s="85"/>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row>
    <row r="310" spans="1:78" x14ac:dyDescent="0.5">
      <c r="A310" s="9"/>
      <c r="B310" s="85"/>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row>
    <row r="311" spans="1:78" x14ac:dyDescent="0.5">
      <c r="A311" s="9"/>
      <c r="B311" s="85"/>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row>
    <row r="312" spans="1:78" x14ac:dyDescent="0.5">
      <c r="A312" s="9"/>
      <c r="B312" s="85"/>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row>
    <row r="313" spans="1:78" x14ac:dyDescent="0.5">
      <c r="A313" s="9"/>
      <c r="B313" s="85"/>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row>
    <row r="314" spans="1:78" x14ac:dyDescent="0.5">
      <c r="A314" s="9"/>
      <c r="B314" s="85"/>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row>
    <row r="315" spans="1:78" x14ac:dyDescent="0.5">
      <c r="A315" s="9"/>
      <c r="B315" s="85"/>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x14ac:dyDescent="0.5">
      <c r="A316" s="9"/>
      <c r="B316" s="85"/>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row>
    <row r="317" spans="1:78" x14ac:dyDescent="0.5">
      <c r="A317" s="9"/>
      <c r="B317" s="85"/>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row>
    <row r="318" spans="1:78" x14ac:dyDescent="0.5">
      <c r="A318" s="9"/>
      <c r="B318" s="85"/>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row>
    <row r="319" spans="1:78" x14ac:dyDescent="0.5">
      <c r="A319" s="9"/>
      <c r="B319" s="85"/>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row>
    <row r="320" spans="1:78" x14ac:dyDescent="0.5">
      <c r="A320" s="9"/>
      <c r="B320" s="85"/>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x14ac:dyDescent="0.5">
      <c r="A321" s="9"/>
      <c r="B321" s="85"/>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row>
    <row r="322" spans="1:78" x14ac:dyDescent="0.5">
      <c r="A322" s="9"/>
      <c r="B322" s="85"/>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x14ac:dyDescent="0.5">
      <c r="A323" s="9"/>
      <c r="B323" s="85"/>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row>
    <row r="324" spans="1:78" x14ac:dyDescent="0.5">
      <c r="A324" s="9"/>
      <c r="B324" s="85"/>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row>
    <row r="325" spans="1:78" x14ac:dyDescent="0.5">
      <c r="A325" s="9"/>
      <c r="B325" s="85"/>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row>
    <row r="326" spans="1:78" x14ac:dyDescent="0.5">
      <c r="A326" s="9"/>
      <c r="B326" s="85"/>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row>
    <row r="327" spans="1:78" x14ac:dyDescent="0.5">
      <c r="A327" s="9"/>
      <c r="B327" s="85"/>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row>
    <row r="328" spans="1:78" x14ac:dyDescent="0.5">
      <c r="A328" s="9"/>
      <c r="B328" s="85"/>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row>
    <row r="329" spans="1:78" x14ac:dyDescent="0.5">
      <c r="A329" s="9"/>
      <c r="B329" s="85"/>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row>
    <row r="330" spans="1:78" x14ac:dyDescent="0.5">
      <c r="A330" s="9"/>
      <c r="B330" s="85"/>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row>
    <row r="331" spans="1:78" x14ac:dyDescent="0.5">
      <c r="A331" s="9"/>
      <c r="B331" s="85"/>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row>
    <row r="332" spans="1:78" x14ac:dyDescent="0.5">
      <c r="A332" s="9"/>
      <c r="B332" s="85"/>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row>
    <row r="333" spans="1:78" x14ac:dyDescent="0.5">
      <c r="A333" s="9"/>
      <c r="B333" s="85"/>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row>
    <row r="334" spans="1:78" x14ac:dyDescent="0.5">
      <c r="A334" s="9"/>
      <c r="B334" s="85"/>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row>
    <row r="335" spans="1:78" x14ac:dyDescent="0.5">
      <c r="A335" s="9"/>
      <c r="B335" s="85"/>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row>
    <row r="336" spans="1:78" x14ac:dyDescent="0.5">
      <c r="A336" s="9"/>
      <c r="B336" s="85"/>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row>
    <row r="337" spans="1:78" x14ac:dyDescent="0.5">
      <c r="A337" s="9"/>
      <c r="B337" s="85"/>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row>
    <row r="338" spans="1:78" x14ac:dyDescent="0.5">
      <c r="A338" s="9"/>
      <c r="B338" s="85"/>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row>
    <row r="339" spans="1:78" x14ac:dyDescent="0.5">
      <c r="A339" s="9"/>
      <c r="B339" s="85"/>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row>
    <row r="340" spans="1:78" x14ac:dyDescent="0.5">
      <c r="A340" s="9"/>
      <c r="B340" s="85"/>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row>
    <row r="341" spans="1:78" x14ac:dyDescent="0.5">
      <c r="A341" s="9"/>
      <c r="B341" s="85"/>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row>
    <row r="342" spans="1:78" x14ac:dyDescent="0.5">
      <c r="A342" s="9"/>
      <c r="B342" s="85"/>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row>
    <row r="343" spans="1:78" x14ac:dyDescent="0.5">
      <c r="A343" s="9"/>
      <c r="B343" s="85"/>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row>
    <row r="344" spans="1:78" x14ac:dyDescent="0.5">
      <c r="A344" s="9"/>
      <c r="B344" s="85"/>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row>
    <row r="345" spans="1:78" x14ac:dyDescent="0.5">
      <c r="A345" s="9"/>
      <c r="B345" s="85"/>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row>
    <row r="346" spans="1:78" x14ac:dyDescent="0.5">
      <c r="A346" s="9"/>
      <c r="B346" s="85"/>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row>
    <row r="347" spans="1:78" x14ac:dyDescent="0.5">
      <c r="A347" s="9"/>
      <c r="B347" s="85"/>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row>
    <row r="348" spans="1:78" x14ac:dyDescent="0.5">
      <c r="A348" s="9"/>
      <c r="B348" s="85"/>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row>
    <row r="349" spans="1:78" x14ac:dyDescent="0.5">
      <c r="A349" s="9"/>
      <c r="B349" s="85"/>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row>
    <row r="350" spans="1:78" x14ac:dyDescent="0.5">
      <c r="A350" s="9"/>
      <c r="B350" s="85"/>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row>
    <row r="351" spans="1:78" x14ac:dyDescent="0.5">
      <c r="A351" s="9"/>
      <c r="B351" s="85"/>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row>
    <row r="352" spans="1:78" x14ac:dyDescent="0.5">
      <c r="A352" s="9"/>
      <c r="B352" s="85"/>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row>
    <row r="353" spans="1:78" x14ac:dyDescent="0.5">
      <c r="A353" s="9"/>
      <c r="B353" s="85"/>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row>
    <row r="354" spans="1:78" x14ac:dyDescent="0.5">
      <c r="A354" s="9"/>
      <c r="B354" s="85"/>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row>
    <row r="355" spans="1:78" x14ac:dyDescent="0.5">
      <c r="A355" s="9"/>
      <c r="B355" s="85"/>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row>
    <row r="356" spans="1:78" x14ac:dyDescent="0.5">
      <c r="A356" s="9"/>
      <c r="B356" s="85"/>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row>
    <row r="357" spans="1:78" x14ac:dyDescent="0.5">
      <c r="A357" s="9"/>
      <c r="B357" s="85"/>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row>
    <row r="358" spans="1:78" x14ac:dyDescent="0.5">
      <c r="A358" s="9"/>
      <c r="B358" s="85"/>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row>
    <row r="359" spans="1:78" x14ac:dyDescent="0.5">
      <c r="A359" s="9"/>
      <c r="B359" s="85"/>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row>
    <row r="360" spans="1:78" x14ac:dyDescent="0.5">
      <c r="A360" s="9"/>
      <c r="B360" s="85"/>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row>
    <row r="361" spans="1:78" x14ac:dyDescent="0.5">
      <c r="A361" s="9"/>
      <c r="B361" s="85"/>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row>
    <row r="362" spans="1:78" x14ac:dyDescent="0.5">
      <c r="A362" s="9"/>
      <c r="B362" s="85"/>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row>
    <row r="363" spans="1:78" x14ac:dyDescent="0.5">
      <c r="A363" s="9"/>
      <c r="B363" s="85"/>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row>
    <row r="364" spans="1:78" x14ac:dyDescent="0.5">
      <c r="A364" s="9"/>
      <c r="B364" s="85"/>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row>
    <row r="365" spans="1:78" x14ac:dyDescent="0.5">
      <c r="A365" s="9"/>
      <c r="B365" s="85"/>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row>
    <row r="366" spans="1:78" x14ac:dyDescent="0.5">
      <c r="A366" s="9"/>
      <c r="B366" s="85"/>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row>
    <row r="367" spans="1:78" x14ac:dyDescent="0.5">
      <c r="A367" s="9"/>
      <c r="B367" s="85"/>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x14ac:dyDescent="0.5">
      <c r="A368" s="9"/>
      <c r="B368" s="85"/>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row>
    <row r="369" spans="1:78" x14ac:dyDescent="0.5">
      <c r="A369" s="9"/>
      <c r="B369" s="85"/>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row>
    <row r="370" spans="1:78" x14ac:dyDescent="0.5">
      <c r="A370" s="9"/>
      <c r="B370" s="85"/>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row>
    <row r="371" spans="1:78" x14ac:dyDescent="0.5">
      <c r="A371" s="9"/>
      <c r="B371" s="85"/>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row>
    <row r="372" spans="1:78" x14ac:dyDescent="0.5">
      <c r="A372" s="9"/>
      <c r="B372" s="85"/>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row>
    <row r="373" spans="1:78" x14ac:dyDescent="0.5">
      <c r="A373" s="9"/>
      <c r="B373" s="85"/>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row>
    <row r="374" spans="1:78" x14ac:dyDescent="0.5">
      <c r="A374" s="9"/>
      <c r="B374" s="85"/>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row>
    <row r="375" spans="1:78" x14ac:dyDescent="0.5">
      <c r="A375" s="9"/>
      <c r="B375" s="85"/>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row>
    <row r="376" spans="1:78" x14ac:dyDescent="0.5">
      <c r="A376" s="9"/>
      <c r="B376" s="85"/>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row>
    <row r="377" spans="1:78" x14ac:dyDescent="0.5">
      <c r="A377" s="9"/>
      <c r="B377" s="85"/>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row>
    <row r="378" spans="1:78" x14ac:dyDescent="0.5">
      <c r="A378" s="9"/>
      <c r="B378" s="85"/>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row>
    <row r="379" spans="1:78" x14ac:dyDescent="0.5">
      <c r="A379" s="9"/>
      <c r="B379" s="85"/>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row>
    <row r="380" spans="1:78" x14ac:dyDescent="0.5">
      <c r="A380" s="9"/>
      <c r="B380" s="85"/>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row>
    <row r="381" spans="1:78" x14ac:dyDescent="0.5">
      <c r="A381" s="9"/>
      <c r="B381" s="85"/>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row>
    <row r="382" spans="1:78" x14ac:dyDescent="0.5">
      <c r="A382" s="9"/>
      <c r="B382" s="85"/>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row>
    <row r="383" spans="1:78" x14ac:dyDescent="0.5">
      <c r="A383" s="9"/>
      <c r="B383" s="85"/>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row>
    <row r="384" spans="1:78" x14ac:dyDescent="0.5">
      <c r="A384" s="9"/>
      <c r="B384" s="85"/>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row>
    <row r="385" spans="1:78" x14ac:dyDescent="0.5">
      <c r="A385" s="9"/>
      <c r="B385" s="85"/>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row>
    <row r="386" spans="1:78" x14ac:dyDescent="0.5">
      <c r="A386" s="9"/>
      <c r="B386" s="85"/>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row>
    <row r="387" spans="1:78" x14ac:dyDescent="0.5">
      <c r="A387" s="9"/>
      <c r="B387" s="85"/>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row>
    <row r="388" spans="1:78" x14ac:dyDescent="0.5">
      <c r="A388" s="9"/>
      <c r="B388" s="85"/>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row>
    <row r="389" spans="1:78" x14ac:dyDescent="0.5">
      <c r="A389" s="9"/>
      <c r="B389" s="85"/>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row>
    <row r="390" spans="1:78" x14ac:dyDescent="0.5">
      <c r="A390" s="9"/>
      <c r="B390" s="85"/>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row>
    <row r="391" spans="1:78" x14ac:dyDescent="0.5">
      <c r="A391" s="9"/>
      <c r="B391" s="85"/>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row>
    <row r="392" spans="1:78" x14ac:dyDescent="0.5">
      <c r="A392" s="9"/>
      <c r="B392" s="85"/>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row>
    <row r="393" spans="1:78" x14ac:dyDescent="0.5">
      <c r="A393" s="9"/>
      <c r="B393" s="85"/>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row>
    <row r="394" spans="1:78" x14ac:dyDescent="0.5">
      <c r="A394" s="9"/>
      <c r="B394" s="85"/>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row>
    <row r="395" spans="1:78" x14ac:dyDescent="0.5">
      <c r="A395" s="9"/>
      <c r="B395" s="85"/>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row>
    <row r="396" spans="1:78" x14ac:dyDescent="0.5">
      <c r="A396" s="9"/>
      <c r="B396" s="85"/>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row>
    <row r="397" spans="1:78" x14ac:dyDescent="0.5">
      <c r="A397" s="9"/>
      <c r="B397" s="85"/>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row>
    <row r="398" spans="1:78" x14ac:dyDescent="0.5">
      <c r="A398" s="9"/>
      <c r="B398" s="85"/>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row>
    <row r="399" spans="1:78" x14ac:dyDescent="0.5">
      <c r="A399" s="9"/>
      <c r="B399" s="85"/>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row>
    <row r="400" spans="1:78" x14ac:dyDescent="0.5">
      <c r="A400" s="9"/>
      <c r="B400" s="85"/>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row>
    <row r="401" spans="1:78" x14ac:dyDescent="0.5">
      <c r="A401" s="9"/>
      <c r="B401" s="85"/>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row>
    <row r="402" spans="1:78" x14ac:dyDescent="0.5">
      <c r="A402" s="9"/>
      <c r="B402" s="85"/>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row>
    <row r="403" spans="1:78" x14ac:dyDescent="0.5">
      <c r="A403" s="9"/>
      <c r="B403" s="85"/>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row>
    <row r="404" spans="1:78" x14ac:dyDescent="0.5">
      <c r="A404" s="9"/>
      <c r="B404" s="85"/>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row>
    <row r="405" spans="1:78" x14ac:dyDescent="0.5">
      <c r="A405" s="9"/>
      <c r="B405" s="85"/>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row>
    <row r="406" spans="1:78" x14ac:dyDescent="0.5">
      <c r="A406" s="9"/>
      <c r="B406" s="85"/>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row>
    <row r="407" spans="1:78" x14ac:dyDescent="0.5">
      <c r="A407" s="9"/>
      <c r="B407" s="85"/>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row>
    <row r="408" spans="1:78" x14ac:dyDescent="0.5">
      <c r="A408" s="9"/>
      <c r="B408" s="85"/>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row>
    <row r="409" spans="1:78" x14ac:dyDescent="0.5">
      <c r="A409" s="9"/>
      <c r="B409" s="85"/>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row>
    <row r="410" spans="1:78" x14ac:dyDescent="0.5">
      <c r="A410" s="9"/>
      <c r="B410" s="85"/>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row>
    <row r="411" spans="1:78" x14ac:dyDescent="0.5">
      <c r="A411" s="9"/>
      <c r="B411" s="85"/>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row>
    <row r="412" spans="1:78" x14ac:dyDescent="0.5">
      <c r="A412" s="9"/>
      <c r="B412" s="85"/>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row>
    <row r="413" spans="1:78" x14ac:dyDescent="0.5">
      <c r="A413" s="9"/>
      <c r="B413" s="85"/>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row>
    <row r="414" spans="1:78" x14ac:dyDescent="0.5">
      <c r="A414" s="9"/>
      <c r="B414" s="85"/>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row>
    <row r="415" spans="1:78" x14ac:dyDescent="0.5">
      <c r="A415" s="9"/>
      <c r="B415" s="85"/>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row>
    <row r="416" spans="1:78" x14ac:dyDescent="0.5">
      <c r="A416" s="9"/>
      <c r="B416" s="85"/>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row>
    <row r="417" spans="1:78" x14ac:dyDescent="0.5">
      <c r="A417" s="9"/>
      <c r="B417" s="85"/>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row>
    <row r="418" spans="1:78" x14ac:dyDescent="0.5">
      <c r="A418" s="9"/>
      <c r="B418" s="85"/>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row>
    <row r="419" spans="1:78" x14ac:dyDescent="0.5">
      <c r="A419" s="9"/>
      <c r="B419" s="85"/>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row>
    <row r="420" spans="1:78" x14ac:dyDescent="0.5">
      <c r="A420" s="9"/>
      <c r="B420" s="85"/>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row>
    <row r="421" spans="1:78" x14ac:dyDescent="0.5">
      <c r="A421" s="9"/>
      <c r="B421" s="85"/>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row>
    <row r="422" spans="1:78" x14ac:dyDescent="0.5">
      <c r="A422" s="9"/>
      <c r="B422" s="85"/>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row>
    <row r="423" spans="1:78" x14ac:dyDescent="0.5">
      <c r="A423" s="9"/>
      <c r="B423" s="85"/>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row>
    <row r="424" spans="1:78" x14ac:dyDescent="0.5">
      <c r="A424" s="9"/>
      <c r="B424" s="85"/>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row>
    <row r="425" spans="1:78" x14ac:dyDescent="0.5">
      <c r="A425" s="9"/>
      <c r="B425" s="85"/>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row>
    <row r="426" spans="1:78" x14ac:dyDescent="0.5">
      <c r="A426" s="9"/>
      <c r="B426" s="85"/>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row>
    <row r="427" spans="1:78" x14ac:dyDescent="0.5">
      <c r="A427" s="9"/>
      <c r="B427" s="85"/>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row>
    <row r="428" spans="1:78" x14ac:dyDescent="0.5">
      <c r="A428" s="9"/>
      <c r="B428" s="85"/>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row>
    <row r="429" spans="1:78" x14ac:dyDescent="0.5">
      <c r="A429" s="9"/>
      <c r="B429" s="85"/>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row>
    <row r="430" spans="1:78" x14ac:dyDescent="0.5">
      <c r="A430" s="9"/>
      <c r="B430" s="85"/>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row>
    <row r="431" spans="1:78" x14ac:dyDescent="0.5">
      <c r="A431" s="9"/>
      <c r="B431" s="85"/>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row>
    <row r="432" spans="1:78" x14ac:dyDescent="0.5">
      <c r="A432" s="9"/>
      <c r="B432" s="85"/>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row>
    <row r="433" spans="1:78" x14ac:dyDescent="0.5">
      <c r="A433" s="9"/>
      <c r="B433" s="85"/>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row>
    <row r="434" spans="1:78" x14ac:dyDescent="0.5">
      <c r="A434" s="9"/>
      <c r="B434" s="85"/>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row>
    <row r="435" spans="1:78" x14ac:dyDescent="0.5">
      <c r="A435" s="9"/>
      <c r="B435" s="85"/>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row>
    <row r="436" spans="1:78" x14ac:dyDescent="0.5">
      <c r="A436" s="9"/>
      <c r="B436" s="85"/>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row>
    <row r="437" spans="1:78" x14ac:dyDescent="0.5">
      <c r="A437" s="9"/>
      <c r="B437" s="85"/>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row>
    <row r="438" spans="1:78" x14ac:dyDescent="0.5">
      <c r="A438" s="9"/>
      <c r="B438" s="85"/>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row>
    <row r="439" spans="1:78" x14ac:dyDescent="0.5">
      <c r="A439" s="9"/>
      <c r="B439" s="85"/>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row>
    <row r="440" spans="1:78" x14ac:dyDescent="0.5">
      <c r="A440" s="9"/>
      <c r="B440" s="85"/>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row>
    <row r="441" spans="1:78" x14ac:dyDescent="0.5">
      <c r="A441" s="9"/>
      <c r="B441" s="85"/>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row>
    <row r="442" spans="1:78" x14ac:dyDescent="0.5">
      <c r="A442" s="9"/>
      <c r="B442" s="85"/>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row>
    <row r="443" spans="1:78" x14ac:dyDescent="0.5">
      <c r="A443" s="9"/>
      <c r="B443" s="85"/>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row>
    <row r="444" spans="1:78" x14ac:dyDescent="0.5">
      <c r="A444" s="9"/>
      <c r="B444" s="85"/>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row>
    <row r="445" spans="1:78" x14ac:dyDescent="0.5">
      <c r="A445" s="9"/>
      <c r="B445" s="85"/>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row>
    <row r="446" spans="1:78" x14ac:dyDescent="0.5">
      <c r="A446" s="9"/>
      <c r="B446" s="85"/>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row>
    <row r="447" spans="1:78" x14ac:dyDescent="0.5">
      <c r="A447" s="9"/>
      <c r="B447" s="85"/>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row>
    <row r="448" spans="1:78" x14ac:dyDescent="0.5">
      <c r="A448" s="9"/>
      <c r="B448" s="85"/>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row>
    <row r="449" spans="1:78" x14ac:dyDescent="0.5">
      <c r="A449" s="9"/>
      <c r="B449" s="85"/>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row>
    <row r="450" spans="1:78" x14ac:dyDescent="0.5">
      <c r="A450" s="9"/>
      <c r="B450" s="85"/>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row>
    <row r="451" spans="1:78" x14ac:dyDescent="0.5">
      <c r="A451" s="9"/>
      <c r="B451" s="85"/>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row>
    <row r="452" spans="1:78" x14ac:dyDescent="0.5">
      <c r="A452" s="9"/>
      <c r="B452" s="85"/>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row>
    <row r="453" spans="1:78" x14ac:dyDescent="0.5">
      <c r="A453" s="9"/>
      <c r="B453" s="85"/>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row>
    <row r="454" spans="1:78" x14ac:dyDescent="0.5">
      <c r="A454" s="9"/>
      <c r="B454" s="85"/>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row>
    <row r="455" spans="1:78" x14ac:dyDescent="0.5">
      <c r="A455" s="9"/>
      <c r="B455" s="85"/>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row>
    <row r="456" spans="1:78" x14ac:dyDescent="0.5">
      <c r="A456" s="9"/>
      <c r="B456" s="85"/>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row>
    <row r="457" spans="1:78" x14ac:dyDescent="0.5">
      <c r="A457" s="9"/>
      <c r="B457" s="85"/>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row>
    <row r="458" spans="1:78" x14ac:dyDescent="0.5">
      <c r="A458" s="9"/>
      <c r="B458" s="85"/>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row>
    <row r="459" spans="1:78" x14ac:dyDescent="0.5">
      <c r="A459" s="9"/>
      <c r="B459" s="85"/>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row>
    <row r="460" spans="1:78" x14ac:dyDescent="0.5">
      <c r="A460" s="9"/>
      <c r="B460" s="85"/>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row>
    <row r="461" spans="1:78" x14ac:dyDescent="0.5">
      <c r="A461" s="9"/>
      <c r="B461" s="85"/>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row>
    <row r="462" spans="1:78" x14ac:dyDescent="0.5">
      <c r="A462" s="9"/>
      <c r="B462" s="85"/>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row>
    <row r="463" spans="1:78" x14ac:dyDescent="0.5">
      <c r="A463" s="9"/>
      <c r="B463" s="85"/>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row>
    <row r="464" spans="1:78" x14ac:dyDescent="0.5">
      <c r="A464" s="9"/>
      <c r="B464" s="85"/>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row>
    <row r="465" spans="1:78" x14ac:dyDescent="0.5">
      <c r="A465" s="9"/>
      <c r="B465" s="85"/>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row>
    <row r="466" spans="1:78" x14ac:dyDescent="0.5">
      <c r="A466" s="9"/>
      <c r="B466" s="85"/>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row>
    <row r="467" spans="1:78" x14ac:dyDescent="0.5">
      <c r="A467" s="9"/>
      <c r="B467" s="85"/>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row>
    <row r="468" spans="1:78" x14ac:dyDescent="0.5">
      <c r="A468" s="9"/>
      <c r="B468" s="85"/>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row>
    <row r="469" spans="1:78" x14ac:dyDescent="0.5">
      <c r="A469" s="9"/>
      <c r="B469" s="85"/>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row>
    <row r="470" spans="1:78" x14ac:dyDescent="0.5">
      <c r="A470" s="9"/>
      <c r="B470" s="85"/>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row>
    <row r="471" spans="1:78" x14ac:dyDescent="0.5">
      <c r="A471" s="9"/>
      <c r="B471" s="85"/>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row>
    <row r="472" spans="1:78" x14ac:dyDescent="0.5">
      <c r="A472" s="9"/>
      <c r="B472" s="85"/>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row>
    <row r="473" spans="1:78" x14ac:dyDescent="0.5">
      <c r="A473" s="9"/>
      <c r="B473" s="85"/>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row>
    <row r="474" spans="1:78" x14ac:dyDescent="0.5">
      <c r="A474" s="9"/>
      <c r="B474" s="85"/>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row>
    <row r="475" spans="1:78" x14ac:dyDescent="0.5">
      <c r="A475" s="9"/>
      <c r="B475" s="85"/>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row>
    <row r="476" spans="1:78" x14ac:dyDescent="0.5">
      <c r="A476" s="9"/>
      <c r="B476" s="85"/>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row>
    <row r="477" spans="1:78" x14ac:dyDescent="0.5">
      <c r="A477" s="9"/>
      <c r="B477" s="85"/>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row>
    <row r="478" spans="1:78" x14ac:dyDescent="0.5">
      <c r="A478" s="9"/>
      <c r="B478" s="85"/>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row>
    <row r="479" spans="1:78" x14ac:dyDescent="0.5">
      <c r="A479" s="9"/>
      <c r="B479" s="85"/>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row>
    <row r="480" spans="1:78" x14ac:dyDescent="0.5">
      <c r="A480" s="9"/>
      <c r="B480" s="85"/>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row>
    <row r="481" spans="1:78" x14ac:dyDescent="0.5">
      <c r="A481" s="9"/>
      <c r="B481" s="85"/>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row>
    <row r="482" spans="1:78" x14ac:dyDescent="0.5">
      <c r="A482" s="9"/>
      <c r="B482" s="85"/>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row>
    <row r="483" spans="1:78" x14ac:dyDescent="0.5">
      <c r="A483" s="9"/>
      <c r="B483" s="85"/>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row>
    <row r="484" spans="1:78" x14ac:dyDescent="0.5">
      <c r="A484" s="9"/>
      <c r="B484" s="85"/>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row>
    <row r="485" spans="1:78" x14ac:dyDescent="0.5">
      <c r="A485" s="9"/>
      <c r="B485" s="85"/>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row>
    <row r="486" spans="1:78" x14ac:dyDescent="0.5">
      <c r="A486" s="9"/>
      <c r="B486" s="85"/>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row>
    <row r="487" spans="1:78" x14ac:dyDescent="0.5">
      <c r="A487" s="9"/>
      <c r="B487" s="85"/>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row>
    <row r="488" spans="1:78" x14ac:dyDescent="0.5">
      <c r="A488" s="9"/>
      <c r="B488" s="85"/>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row>
    <row r="489" spans="1:78" x14ac:dyDescent="0.5">
      <c r="A489" s="9"/>
      <c r="B489" s="85"/>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row>
    <row r="490" spans="1:78" x14ac:dyDescent="0.5">
      <c r="A490" s="9"/>
      <c r="B490" s="85"/>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row>
    <row r="491" spans="1:78" x14ac:dyDescent="0.5">
      <c r="A491" s="9"/>
      <c r="B491" s="85"/>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row>
    <row r="492" spans="1:78" x14ac:dyDescent="0.5">
      <c r="A492" s="9"/>
      <c r="B492" s="85"/>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row>
    <row r="493" spans="1:78" x14ac:dyDescent="0.5">
      <c r="A493" s="9"/>
      <c r="B493" s="85"/>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row>
    <row r="494" spans="1:78" x14ac:dyDescent="0.5">
      <c r="A494" s="9"/>
      <c r="B494" s="85"/>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row>
    <row r="495" spans="1:78" x14ac:dyDescent="0.5">
      <c r="A495" s="9"/>
      <c r="B495" s="85"/>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row>
    <row r="496" spans="1:78" x14ac:dyDescent="0.5">
      <c r="A496" s="9"/>
      <c r="B496" s="85"/>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row>
    <row r="497" spans="1:78" x14ac:dyDescent="0.5">
      <c r="A497" s="9"/>
      <c r="B497" s="85"/>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row>
    <row r="498" spans="1:78" x14ac:dyDescent="0.5">
      <c r="A498" s="9"/>
      <c r="B498" s="85"/>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row>
    <row r="499" spans="1:78" x14ac:dyDescent="0.5">
      <c r="A499" s="9"/>
      <c r="B499" s="85"/>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row>
    <row r="500" spans="1:78" x14ac:dyDescent="0.5">
      <c r="A500" s="9"/>
      <c r="B500" s="85"/>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row>
    <row r="501" spans="1:78" x14ac:dyDescent="0.5">
      <c r="A501" s="9"/>
      <c r="B501" s="85"/>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row>
    <row r="502" spans="1:78" x14ac:dyDescent="0.5">
      <c r="A502" s="9"/>
      <c r="B502" s="85"/>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row>
    <row r="503" spans="1:78" x14ac:dyDescent="0.5">
      <c r="A503" s="9"/>
      <c r="B503" s="85"/>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row>
    <row r="504" spans="1:78" x14ac:dyDescent="0.5">
      <c r="A504" s="9"/>
      <c r="B504" s="85"/>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row>
    <row r="505" spans="1:78" x14ac:dyDescent="0.5">
      <c r="A505" s="9"/>
      <c r="B505" s="85"/>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row>
    <row r="506" spans="1:78" x14ac:dyDescent="0.5">
      <c r="A506" s="9"/>
      <c r="B506" s="85"/>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row>
    <row r="507" spans="1:78" x14ac:dyDescent="0.5">
      <c r="A507" s="9"/>
      <c r="B507" s="85"/>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row>
    <row r="508" spans="1:78" x14ac:dyDescent="0.5">
      <c r="A508" s="9"/>
      <c r="B508" s="85"/>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row>
    <row r="509" spans="1:78" x14ac:dyDescent="0.5">
      <c r="A509" s="9"/>
      <c r="B509" s="85"/>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row>
    <row r="510" spans="1:78" x14ac:dyDescent="0.5">
      <c r="A510" s="9"/>
      <c r="B510" s="85"/>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row>
    <row r="511" spans="1:78" x14ac:dyDescent="0.5">
      <c r="A511" s="9"/>
      <c r="B511" s="85"/>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row>
    <row r="512" spans="1:78" x14ac:dyDescent="0.5">
      <c r="A512" s="9"/>
      <c r="B512" s="85"/>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row>
    <row r="513" spans="1:78" x14ac:dyDescent="0.5">
      <c r="A513" s="9"/>
      <c r="B513" s="85"/>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row>
    <row r="514" spans="1:78" x14ac:dyDescent="0.5">
      <c r="A514" s="9"/>
      <c r="B514" s="85"/>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row>
    <row r="515" spans="1:78" x14ac:dyDescent="0.5">
      <c r="A515" s="9"/>
      <c r="B515" s="85"/>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row>
    <row r="516" spans="1:78" x14ac:dyDescent="0.5">
      <c r="A516" s="9"/>
      <c r="B516" s="85"/>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row>
    <row r="517" spans="1:78" x14ac:dyDescent="0.5">
      <c r="A517" s="9"/>
      <c r="B517" s="85"/>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row>
    <row r="518" spans="1:78" x14ac:dyDescent="0.5">
      <c r="A518" s="9"/>
      <c r="B518" s="85"/>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row>
    <row r="519" spans="1:78" x14ac:dyDescent="0.5">
      <c r="A519" s="9"/>
      <c r="B519" s="85"/>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row>
    <row r="520" spans="1:78" x14ac:dyDescent="0.5">
      <c r="A520" s="9"/>
      <c r="B520" s="85"/>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row>
    <row r="521" spans="1:78" x14ac:dyDescent="0.5">
      <c r="A521" s="9"/>
      <c r="B521" s="85"/>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row>
    <row r="522" spans="1:78" x14ac:dyDescent="0.5">
      <c r="A522" s="9"/>
      <c r="B522" s="85"/>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row>
    <row r="523" spans="1:78" x14ac:dyDescent="0.5">
      <c r="A523" s="9"/>
      <c r="B523" s="85"/>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row>
    <row r="524" spans="1:78" x14ac:dyDescent="0.5">
      <c r="A524" s="9"/>
      <c r="B524" s="85"/>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row>
    <row r="525" spans="1:78" x14ac:dyDescent="0.5">
      <c r="A525" s="9"/>
      <c r="B525" s="85"/>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row>
    <row r="526" spans="1:78" x14ac:dyDescent="0.5">
      <c r="A526" s="9"/>
      <c r="B526" s="85"/>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row>
    <row r="527" spans="1:78" x14ac:dyDescent="0.5">
      <c r="A527" s="9"/>
      <c r="B527" s="85"/>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row>
    <row r="528" spans="1:78" x14ac:dyDescent="0.5">
      <c r="A528" s="9"/>
      <c r="B528" s="85"/>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row>
    <row r="529" spans="1:78" x14ac:dyDescent="0.5">
      <c r="A529" s="9"/>
      <c r="B529" s="85"/>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row>
    <row r="530" spans="1:78" x14ac:dyDescent="0.5">
      <c r="A530" s="9"/>
      <c r="B530" s="85"/>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row>
    <row r="531" spans="1:78" x14ac:dyDescent="0.5">
      <c r="A531" s="9"/>
      <c r="B531" s="85"/>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row>
    <row r="532" spans="1:78" x14ac:dyDescent="0.5">
      <c r="A532" s="9"/>
      <c r="B532" s="85"/>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row>
    <row r="533" spans="1:78" x14ac:dyDescent="0.5">
      <c r="A533" s="9"/>
      <c r="B533" s="85"/>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row>
    <row r="534" spans="1:78" x14ac:dyDescent="0.5">
      <c r="A534" s="9"/>
      <c r="B534" s="85"/>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row>
    <row r="535" spans="1:78" x14ac:dyDescent="0.5">
      <c r="A535" s="9"/>
      <c r="B535" s="85"/>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row>
    <row r="536" spans="1:78" x14ac:dyDescent="0.5">
      <c r="A536" s="9"/>
      <c r="B536" s="85"/>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row>
    <row r="537" spans="1:78" x14ac:dyDescent="0.5">
      <c r="A537" s="9"/>
      <c r="B537" s="85"/>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row>
    <row r="538" spans="1:78" x14ac:dyDescent="0.5">
      <c r="A538" s="9"/>
      <c r="B538" s="85"/>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row>
    <row r="539" spans="1:78" x14ac:dyDescent="0.5">
      <c r="A539" s="9"/>
      <c r="B539" s="85"/>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row>
    <row r="540" spans="1:78" x14ac:dyDescent="0.5">
      <c r="A540" s="9"/>
      <c r="B540" s="85"/>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row>
    <row r="541" spans="1:78" x14ac:dyDescent="0.5">
      <c r="A541" s="9"/>
      <c r="B541" s="85"/>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row>
    <row r="542" spans="1:78" x14ac:dyDescent="0.5">
      <c r="A542" s="9"/>
      <c r="B542" s="85"/>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row>
    <row r="543" spans="1:78" x14ac:dyDescent="0.5">
      <c r="A543" s="9"/>
      <c r="B543" s="85"/>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row>
    <row r="544" spans="1:78" x14ac:dyDescent="0.5">
      <c r="A544" s="9"/>
      <c r="B544" s="85"/>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row>
    <row r="545" spans="1:78" x14ac:dyDescent="0.5">
      <c r="A545" s="9"/>
      <c r="B545" s="8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row>
    <row r="546" spans="1:78" x14ac:dyDescent="0.5">
      <c r="A546" s="9"/>
      <c r="B546" s="85"/>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row>
    <row r="547" spans="1:78" x14ac:dyDescent="0.5">
      <c r="A547" s="9"/>
      <c r="B547" s="85"/>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row>
    <row r="548" spans="1:78" x14ac:dyDescent="0.5">
      <c r="A548" s="9"/>
      <c r="B548" s="85"/>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row>
    <row r="549" spans="1:78" x14ac:dyDescent="0.5">
      <c r="A549" s="9"/>
      <c r="B549" s="85"/>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row>
    <row r="550" spans="1:78" x14ac:dyDescent="0.5">
      <c r="A550" s="9"/>
      <c r="B550" s="85"/>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row>
    <row r="551" spans="1:78" x14ac:dyDescent="0.5">
      <c r="A551" s="9"/>
      <c r="B551" s="85"/>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row>
    <row r="552" spans="1:78" x14ac:dyDescent="0.5">
      <c r="A552" s="9"/>
      <c r="B552" s="85"/>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row>
    <row r="553" spans="1:78" x14ac:dyDescent="0.5">
      <c r="A553" s="9"/>
      <c r="B553" s="85"/>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row>
    <row r="554" spans="1:78" x14ac:dyDescent="0.5">
      <c r="A554" s="9"/>
      <c r="B554" s="85"/>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row>
    <row r="555" spans="1:78" x14ac:dyDescent="0.5">
      <c r="A555" s="9"/>
      <c r="B555" s="85"/>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row>
    <row r="556" spans="1:78" x14ac:dyDescent="0.5">
      <c r="A556" s="9"/>
      <c r="B556" s="85"/>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row>
    <row r="557" spans="1:78" x14ac:dyDescent="0.5">
      <c r="A557" s="9"/>
      <c r="B557" s="85"/>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row>
    <row r="558" spans="1:78" x14ac:dyDescent="0.5">
      <c r="A558" s="9"/>
      <c r="B558" s="85"/>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row>
    <row r="559" spans="1:78" x14ac:dyDescent="0.5">
      <c r="A559" s="9"/>
      <c r="B559" s="85"/>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row>
    <row r="560" spans="1:78" x14ac:dyDescent="0.5">
      <c r="A560" s="9"/>
      <c r="B560" s="85"/>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row>
    <row r="561" spans="1:78" x14ac:dyDescent="0.5">
      <c r="A561" s="9"/>
      <c r="B561" s="85"/>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row>
    <row r="562" spans="1:78" x14ac:dyDescent="0.5">
      <c r="A562" s="9"/>
      <c r="B562" s="85"/>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row>
    <row r="563" spans="1:78" x14ac:dyDescent="0.5">
      <c r="A563" s="9"/>
      <c r="B563" s="85"/>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row>
    <row r="564" spans="1:78" x14ac:dyDescent="0.5">
      <c r="A564" s="9"/>
      <c r="B564" s="85"/>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row>
    <row r="565" spans="1:78" x14ac:dyDescent="0.5">
      <c r="A565" s="9"/>
      <c r="B565" s="85"/>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row>
    <row r="566" spans="1:78" x14ac:dyDescent="0.5">
      <c r="A566" s="9"/>
      <c r="B566" s="85"/>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row>
    <row r="567" spans="1:78" x14ac:dyDescent="0.5">
      <c r="A567" s="9"/>
      <c r="B567" s="85"/>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row>
    <row r="568" spans="1:78" x14ac:dyDescent="0.5">
      <c r="A568" s="9"/>
      <c r="B568" s="85"/>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row>
    <row r="569" spans="1:78" x14ac:dyDescent="0.5">
      <c r="A569" s="9"/>
      <c r="B569" s="85"/>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row>
    <row r="570" spans="1:78" x14ac:dyDescent="0.5">
      <c r="A570" s="9"/>
      <c r="B570" s="85"/>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row>
    <row r="571" spans="1:78" x14ac:dyDescent="0.5">
      <c r="A571" s="9"/>
      <c r="B571" s="85"/>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row>
    <row r="572" spans="1:78" x14ac:dyDescent="0.5">
      <c r="A572" s="9"/>
      <c r="B572" s="85"/>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row>
    <row r="573" spans="1:78" x14ac:dyDescent="0.5">
      <c r="A573" s="9"/>
      <c r="B573" s="85"/>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row>
    <row r="574" spans="1:78" x14ac:dyDescent="0.5">
      <c r="A574" s="9"/>
      <c r="B574" s="85"/>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row>
    <row r="575" spans="1:78" x14ac:dyDescent="0.5">
      <c r="A575" s="9"/>
      <c r="B575" s="85"/>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row>
    <row r="576" spans="1:78" x14ac:dyDescent="0.5">
      <c r="A576" s="9"/>
      <c r="B576" s="85"/>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row>
    <row r="577" spans="1:78" x14ac:dyDescent="0.5">
      <c r="A577" s="9"/>
      <c r="B577" s="85"/>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row>
    <row r="578" spans="1:78" x14ac:dyDescent="0.5">
      <c r="A578" s="9"/>
      <c r="B578" s="85"/>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row>
    <row r="579" spans="1:78" x14ac:dyDescent="0.5">
      <c r="A579" s="9"/>
      <c r="B579" s="85"/>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row>
    <row r="580" spans="1:78" x14ac:dyDescent="0.5">
      <c r="A580" s="9"/>
      <c r="B580" s="85"/>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row>
    <row r="581" spans="1:78" x14ac:dyDescent="0.5">
      <c r="A581" s="9"/>
      <c r="B581" s="85"/>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row>
    <row r="582" spans="1:78" x14ac:dyDescent="0.5">
      <c r="A582" s="9"/>
      <c r="B582" s="85"/>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row>
    <row r="583" spans="1:78" x14ac:dyDescent="0.5">
      <c r="A583" s="9"/>
      <c r="B583" s="85"/>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row>
    <row r="584" spans="1:78" x14ac:dyDescent="0.5">
      <c r="A584" s="9"/>
      <c r="B584" s="85"/>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row>
    <row r="585" spans="1:78" x14ac:dyDescent="0.5">
      <c r="A585" s="9"/>
      <c r="B585" s="85"/>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row>
    <row r="586" spans="1:78" x14ac:dyDescent="0.5">
      <c r="A586" s="9"/>
      <c r="B586" s="85"/>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row>
    <row r="587" spans="1:78" x14ac:dyDescent="0.5">
      <c r="A587" s="9"/>
      <c r="B587" s="85"/>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row>
    <row r="588" spans="1:78" x14ac:dyDescent="0.5">
      <c r="A588" s="9"/>
      <c r="B588" s="85"/>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row>
    <row r="589" spans="1:78" x14ac:dyDescent="0.5">
      <c r="A589" s="9"/>
      <c r="B589" s="85"/>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row>
    <row r="590" spans="1:78" x14ac:dyDescent="0.5">
      <c r="A590" s="9"/>
      <c r="B590" s="85"/>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row>
    <row r="591" spans="1:78" x14ac:dyDescent="0.5">
      <c r="A591" s="9"/>
      <c r="B591" s="85"/>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row>
    <row r="592" spans="1:78" x14ac:dyDescent="0.5">
      <c r="A592" s="9"/>
      <c r="B592" s="85"/>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row>
    <row r="593" spans="1:78" x14ac:dyDescent="0.5">
      <c r="A593" s="9"/>
      <c r="B593" s="85"/>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row>
    <row r="594" spans="1:78" x14ac:dyDescent="0.5">
      <c r="A594" s="9"/>
      <c r="B594" s="85"/>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row>
    <row r="595" spans="1:78" x14ac:dyDescent="0.5">
      <c r="A595" s="9"/>
      <c r="B595" s="85"/>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row>
    <row r="596" spans="1:78" x14ac:dyDescent="0.5">
      <c r="A596" s="9"/>
      <c r="B596" s="85"/>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row>
    <row r="597" spans="1:78" x14ac:dyDescent="0.5">
      <c r="A597" s="9"/>
      <c r="B597" s="85"/>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row>
    <row r="598" spans="1:78" x14ac:dyDescent="0.5">
      <c r="A598" s="9"/>
      <c r="B598" s="85"/>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row>
    <row r="599" spans="1:78" x14ac:dyDescent="0.5">
      <c r="A599" s="9"/>
      <c r="B599" s="85"/>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row>
    <row r="600" spans="1:78" x14ac:dyDescent="0.5">
      <c r="A600" s="9"/>
      <c r="B600" s="85"/>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row>
    <row r="601" spans="1:78" x14ac:dyDescent="0.5">
      <c r="A601" s="9"/>
      <c r="B601" s="85"/>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row>
    <row r="602" spans="1:78" x14ac:dyDescent="0.5">
      <c r="A602" s="9"/>
      <c r="B602" s="85"/>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row>
    <row r="603" spans="1:78" x14ac:dyDescent="0.5">
      <c r="A603" s="9"/>
      <c r="B603" s="85"/>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row>
    <row r="604" spans="1:78" x14ac:dyDescent="0.5">
      <c r="A604" s="9"/>
      <c r="B604" s="85"/>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row>
    <row r="605" spans="1:78" x14ac:dyDescent="0.5">
      <c r="A605" s="9"/>
      <c r="B605" s="85"/>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row>
    <row r="606" spans="1:78" x14ac:dyDescent="0.5">
      <c r="A606" s="9"/>
      <c r="B606" s="85"/>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row>
    <row r="607" spans="1:78" x14ac:dyDescent="0.5">
      <c r="A607" s="9"/>
      <c r="B607" s="85"/>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row>
    <row r="608" spans="1:78" x14ac:dyDescent="0.5">
      <c r="A608" s="9"/>
      <c r="B608" s="85"/>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row>
    <row r="609" spans="1:78" x14ac:dyDescent="0.5">
      <c r="A609" s="9"/>
      <c r="B609" s="85"/>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row>
    <row r="610" spans="1:78" x14ac:dyDescent="0.5">
      <c r="A610" s="9"/>
      <c r="B610" s="85"/>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row>
    <row r="611" spans="1:78" x14ac:dyDescent="0.5">
      <c r="A611" s="9"/>
      <c r="B611" s="85"/>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row>
    <row r="612" spans="1:78" x14ac:dyDescent="0.5">
      <c r="A612" s="9"/>
      <c r="B612" s="85"/>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row>
    <row r="613" spans="1:78" x14ac:dyDescent="0.5">
      <c r="A613" s="9"/>
      <c r="B613" s="85"/>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row>
    <row r="614" spans="1:78" x14ac:dyDescent="0.5">
      <c r="A614" s="9"/>
      <c r="B614" s="85"/>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row>
    <row r="615" spans="1:78" x14ac:dyDescent="0.5">
      <c r="A615" s="9"/>
      <c r="B615" s="85"/>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row>
    <row r="616" spans="1:78" x14ac:dyDescent="0.5">
      <c r="A616" s="9"/>
      <c r="B616" s="85"/>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row>
    <row r="617" spans="1:78" x14ac:dyDescent="0.5">
      <c r="A617" s="9"/>
      <c r="B617" s="85"/>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row>
    <row r="618" spans="1:78" x14ac:dyDescent="0.5">
      <c r="A618" s="9"/>
      <c r="B618" s="85"/>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row>
    <row r="619" spans="1:78" x14ac:dyDescent="0.5">
      <c r="A619" s="9"/>
      <c r="B619" s="85"/>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row>
    <row r="620" spans="1:78" x14ac:dyDescent="0.5">
      <c r="A620" s="9"/>
      <c r="B620" s="85"/>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row>
    <row r="621" spans="1:78" x14ac:dyDescent="0.5">
      <c r="A621" s="9"/>
      <c r="B621" s="85"/>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row>
    <row r="622" spans="1:78" x14ac:dyDescent="0.5">
      <c r="A622" s="9"/>
      <c r="B622" s="85"/>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row>
    <row r="623" spans="1:78" x14ac:dyDescent="0.5">
      <c r="A623" s="9"/>
      <c r="B623" s="85"/>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row>
    <row r="624" spans="1:78" x14ac:dyDescent="0.5">
      <c r="A624" s="9"/>
      <c r="B624" s="85"/>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row>
    <row r="625" spans="1:78" x14ac:dyDescent="0.5">
      <c r="A625" s="9"/>
      <c r="B625" s="85"/>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row>
    <row r="626" spans="1:78" x14ac:dyDescent="0.5">
      <c r="A626" s="9"/>
      <c r="B626" s="85"/>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row>
    <row r="627" spans="1:78" x14ac:dyDescent="0.5">
      <c r="A627" s="9"/>
      <c r="B627" s="85"/>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row>
    <row r="628" spans="1:78" x14ac:dyDescent="0.5">
      <c r="A628" s="9"/>
      <c r="B628" s="85"/>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row>
    <row r="629" spans="1:78" x14ac:dyDescent="0.5">
      <c r="A629" s="9"/>
      <c r="B629" s="85"/>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row>
    <row r="630" spans="1:78" x14ac:dyDescent="0.5">
      <c r="A630" s="9"/>
      <c r="B630" s="85"/>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row>
    <row r="631" spans="1:78" x14ac:dyDescent="0.5">
      <c r="A631" s="9"/>
      <c r="B631" s="85"/>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row>
    <row r="632" spans="1:78" x14ac:dyDescent="0.5">
      <c r="A632" s="9"/>
      <c r="B632" s="85"/>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row>
    <row r="633" spans="1:78" x14ac:dyDescent="0.5">
      <c r="A633" s="9"/>
      <c r="B633" s="85"/>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row>
    <row r="634" spans="1:78" x14ac:dyDescent="0.5">
      <c r="A634" s="9"/>
      <c r="B634" s="85"/>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row>
    <row r="635" spans="1:78" x14ac:dyDescent="0.5">
      <c r="A635" s="9"/>
      <c r="B635" s="85"/>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row>
    <row r="636" spans="1:78" x14ac:dyDescent="0.5">
      <c r="A636" s="9"/>
      <c r="B636" s="85"/>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row>
    <row r="637" spans="1:78" x14ac:dyDescent="0.5">
      <c r="A637" s="9"/>
      <c r="B637" s="85"/>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row>
    <row r="638" spans="1:78" x14ac:dyDescent="0.5">
      <c r="A638" s="9"/>
      <c r="B638" s="85"/>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row>
    <row r="639" spans="1:78" x14ac:dyDescent="0.5">
      <c r="A639" s="9"/>
      <c r="B639" s="85"/>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row>
    <row r="640" spans="1:78" x14ac:dyDescent="0.5">
      <c r="A640" s="9"/>
      <c r="B640" s="85"/>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row>
    <row r="641" spans="1:78" x14ac:dyDescent="0.5">
      <c r="A641" s="9"/>
      <c r="B641" s="85"/>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row>
    <row r="642" spans="1:78" x14ac:dyDescent="0.5">
      <c r="A642" s="9"/>
      <c r="B642" s="85"/>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row>
    <row r="643" spans="1:78" x14ac:dyDescent="0.5">
      <c r="A643" s="9"/>
      <c r="B643" s="85"/>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row>
    <row r="644" spans="1:78" x14ac:dyDescent="0.5">
      <c r="A644" s="9"/>
      <c r="B644" s="85"/>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row>
    <row r="645" spans="1:78" x14ac:dyDescent="0.5">
      <c r="A645" s="9"/>
      <c r="B645" s="85"/>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row>
    <row r="646" spans="1:78" x14ac:dyDescent="0.5">
      <c r="A646" s="9"/>
      <c r="B646" s="85"/>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row>
    <row r="647" spans="1:78" x14ac:dyDescent="0.5">
      <c r="A647" s="9"/>
      <c r="B647" s="85"/>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row>
    <row r="648" spans="1:78" x14ac:dyDescent="0.5">
      <c r="A648" s="9"/>
      <c r="B648" s="85"/>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row>
    <row r="649" spans="1:78" x14ac:dyDescent="0.5">
      <c r="A649" s="9"/>
      <c r="B649" s="85"/>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row>
    <row r="650" spans="1:78" x14ac:dyDescent="0.5">
      <c r="A650" s="9"/>
      <c r="B650" s="85"/>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row>
    <row r="651" spans="1:78" x14ac:dyDescent="0.5">
      <c r="A651" s="9"/>
      <c r="B651" s="85"/>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row>
    <row r="652" spans="1:78" x14ac:dyDescent="0.5">
      <c r="A652" s="9"/>
      <c r="B652" s="85"/>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row>
    <row r="653" spans="1:78" x14ac:dyDescent="0.5">
      <c r="A653" s="9"/>
      <c r="B653" s="85"/>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row>
    <row r="654" spans="1:78" x14ac:dyDescent="0.5">
      <c r="A654" s="9"/>
      <c r="B654" s="85"/>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row>
    <row r="655" spans="1:78" x14ac:dyDescent="0.5">
      <c r="A655" s="9"/>
      <c r="B655" s="85"/>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row>
    <row r="656" spans="1:78" x14ac:dyDescent="0.5">
      <c r="A656" s="9"/>
      <c r="B656" s="85"/>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row>
    <row r="657" spans="1:78" x14ac:dyDescent="0.5">
      <c r="A657" s="9"/>
      <c r="B657" s="85"/>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row>
    <row r="658" spans="1:78" x14ac:dyDescent="0.5">
      <c r="A658" s="9"/>
      <c r="B658" s="85"/>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row>
    <row r="659" spans="1:78" x14ac:dyDescent="0.5">
      <c r="A659" s="9"/>
      <c r="B659" s="85"/>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row>
    <row r="660" spans="1:78" x14ac:dyDescent="0.5">
      <c r="A660" s="9"/>
      <c r="B660" s="85"/>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row>
    <row r="661" spans="1:78" x14ac:dyDescent="0.5">
      <c r="A661" s="9"/>
      <c r="B661" s="85"/>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row>
    <row r="662" spans="1:78" x14ac:dyDescent="0.5">
      <c r="A662" s="9"/>
      <c r="B662" s="85"/>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row>
    <row r="663" spans="1:78" x14ac:dyDescent="0.5">
      <c r="A663" s="9"/>
      <c r="B663" s="85"/>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row>
    <row r="664" spans="1:78" x14ac:dyDescent="0.5">
      <c r="A664" s="9"/>
      <c r="B664" s="85"/>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row>
    <row r="665" spans="1:78" x14ac:dyDescent="0.5">
      <c r="A665" s="9"/>
      <c r="B665" s="85"/>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row>
    <row r="666" spans="1:78" x14ac:dyDescent="0.5">
      <c r="A666" s="9"/>
      <c r="B666" s="85"/>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row>
    <row r="667" spans="1:78" x14ac:dyDescent="0.5">
      <c r="A667" s="9"/>
      <c r="B667" s="85"/>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row>
    <row r="668" spans="1:78" x14ac:dyDescent="0.5">
      <c r="A668" s="9"/>
      <c r="B668" s="85"/>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row>
    <row r="669" spans="1:78" x14ac:dyDescent="0.5">
      <c r="A669" s="9"/>
      <c r="B669" s="85"/>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row>
    <row r="670" spans="1:78" x14ac:dyDescent="0.5">
      <c r="A670" s="9"/>
      <c r="B670" s="85"/>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row>
    <row r="671" spans="1:78" x14ac:dyDescent="0.5">
      <c r="A671" s="9"/>
      <c r="B671" s="85"/>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row>
    <row r="672" spans="1:78" x14ac:dyDescent="0.5">
      <c r="A672" s="9"/>
      <c r="B672" s="85"/>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row>
    <row r="673" spans="1:78" x14ac:dyDescent="0.5">
      <c r="A673" s="9"/>
      <c r="B673" s="85"/>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row>
    <row r="674" spans="1:78" x14ac:dyDescent="0.5">
      <c r="A674" s="9"/>
      <c r="B674" s="85"/>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row>
    <row r="675" spans="1:78" x14ac:dyDescent="0.5">
      <c r="A675" s="9"/>
      <c r="B675" s="85"/>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row>
    <row r="676" spans="1:78" x14ac:dyDescent="0.5">
      <c r="A676" s="9"/>
      <c r="B676" s="85"/>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row>
    <row r="677" spans="1:78" x14ac:dyDescent="0.5">
      <c r="A677" s="9"/>
      <c r="B677" s="85"/>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row>
    <row r="678" spans="1:78" x14ac:dyDescent="0.5">
      <c r="A678" s="9"/>
      <c r="B678" s="85"/>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row>
    <row r="679" spans="1:78" x14ac:dyDescent="0.5">
      <c r="A679" s="9"/>
      <c r="B679" s="85"/>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row>
    <row r="680" spans="1:78" x14ac:dyDescent="0.5">
      <c r="A680" s="9"/>
      <c r="B680" s="85"/>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row>
    <row r="681" spans="1:78" x14ac:dyDescent="0.5">
      <c r="A681" s="9"/>
      <c r="B681" s="85"/>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row>
    <row r="682" spans="1:78" x14ac:dyDescent="0.5">
      <c r="A682" s="9"/>
      <c r="B682" s="85"/>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row>
    <row r="683" spans="1:78" x14ac:dyDescent="0.5">
      <c r="A683" s="9"/>
      <c r="B683" s="85"/>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row>
    <row r="684" spans="1:78" x14ac:dyDescent="0.5">
      <c r="A684" s="9"/>
      <c r="B684" s="85"/>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row>
    <row r="685" spans="1:78" x14ac:dyDescent="0.5">
      <c r="A685" s="9"/>
      <c r="B685" s="85"/>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row>
    <row r="686" spans="1:78" x14ac:dyDescent="0.5">
      <c r="A686" s="9"/>
      <c r="B686" s="85"/>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row>
    <row r="687" spans="1:78" x14ac:dyDescent="0.5">
      <c r="A687" s="9"/>
      <c r="B687" s="85"/>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row>
    <row r="688" spans="1:78" x14ac:dyDescent="0.5">
      <c r="A688" s="9"/>
      <c r="B688" s="85"/>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row>
    <row r="689" spans="1:78" x14ac:dyDescent="0.5">
      <c r="A689" s="9"/>
      <c r="B689" s="85"/>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row>
    <row r="690" spans="1:78" x14ac:dyDescent="0.5">
      <c r="A690" s="9"/>
      <c r="B690" s="85"/>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row>
    <row r="691" spans="1:78" x14ac:dyDescent="0.5">
      <c r="A691" s="9"/>
      <c r="B691" s="85"/>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row>
    <row r="692" spans="1:78" x14ac:dyDescent="0.5">
      <c r="A692" s="9"/>
      <c r="B692" s="85"/>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row>
    <row r="693" spans="1:78" x14ac:dyDescent="0.5">
      <c r="A693" s="9"/>
      <c r="B693" s="85"/>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row>
    <row r="694" spans="1:78" x14ac:dyDescent="0.5">
      <c r="A694" s="9"/>
      <c r="B694" s="85"/>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row>
    <row r="695" spans="1:78" x14ac:dyDescent="0.5">
      <c r="A695" s="9"/>
      <c r="B695" s="85"/>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row>
    <row r="696" spans="1:78" x14ac:dyDescent="0.5">
      <c r="A696" s="9"/>
      <c r="B696" s="85"/>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row>
    <row r="697" spans="1:78" x14ac:dyDescent="0.5">
      <c r="A697" s="9"/>
      <c r="B697" s="85"/>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row>
    <row r="698" spans="1:78" x14ac:dyDescent="0.5">
      <c r="A698" s="9"/>
      <c r="B698" s="85"/>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row>
    <row r="699" spans="1:78" x14ac:dyDescent="0.5">
      <c r="A699" s="9"/>
      <c r="B699" s="85"/>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row>
    <row r="700" spans="1:78" x14ac:dyDescent="0.5">
      <c r="A700" s="9"/>
      <c r="B700" s="85"/>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row>
    <row r="701" spans="1:78" x14ac:dyDescent="0.5">
      <c r="A701" s="9"/>
      <c r="B701" s="85"/>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row>
    <row r="702" spans="1:78" x14ac:dyDescent="0.5">
      <c r="A702" s="9"/>
      <c r="B702" s="85"/>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row>
    <row r="703" spans="1:78" x14ac:dyDescent="0.5">
      <c r="A703" s="9"/>
      <c r="B703" s="85"/>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row>
    <row r="704" spans="1:78" x14ac:dyDescent="0.5">
      <c r="A704" s="9"/>
      <c r="B704" s="85"/>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row>
    <row r="705" spans="1:78" x14ac:dyDescent="0.5">
      <c r="A705" s="9"/>
      <c r="B705" s="85"/>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row>
    <row r="706" spans="1:78" x14ac:dyDescent="0.5">
      <c r="A706" s="9"/>
      <c r="B706" s="85"/>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row>
    <row r="707" spans="1:78" x14ac:dyDescent="0.5">
      <c r="A707" s="9"/>
      <c r="B707" s="85"/>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row>
    <row r="708" spans="1:78" x14ac:dyDescent="0.5">
      <c r="A708" s="9"/>
      <c r="B708" s="85"/>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row>
    <row r="709" spans="1:78" x14ac:dyDescent="0.5">
      <c r="A709" s="9"/>
      <c r="B709" s="85"/>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row>
    <row r="710" spans="1:78" x14ac:dyDescent="0.5">
      <c r="A710" s="9"/>
      <c r="B710" s="85"/>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row>
    <row r="711" spans="1:78" x14ac:dyDescent="0.5">
      <c r="A711" s="9"/>
      <c r="B711" s="85"/>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row>
    <row r="712" spans="1:78" x14ac:dyDescent="0.5">
      <c r="A712" s="9"/>
      <c r="B712" s="85"/>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row>
    <row r="713" spans="1:78" x14ac:dyDescent="0.5">
      <c r="A713" s="9"/>
      <c r="B713" s="85"/>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row>
    <row r="714" spans="1:78" x14ac:dyDescent="0.5">
      <c r="A714" s="9"/>
      <c r="B714" s="85"/>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row>
    <row r="715" spans="1:78" x14ac:dyDescent="0.5">
      <c r="A715" s="9"/>
      <c r="B715" s="85"/>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row>
    <row r="716" spans="1:78" x14ac:dyDescent="0.5">
      <c r="A716" s="9"/>
      <c r="B716" s="85"/>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row>
    <row r="717" spans="1:78" x14ac:dyDescent="0.5">
      <c r="A717" s="9"/>
      <c r="B717" s="85"/>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row>
    <row r="718" spans="1:78" x14ac:dyDescent="0.5">
      <c r="A718" s="9"/>
      <c r="B718" s="85"/>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row>
    <row r="719" spans="1:78" x14ac:dyDescent="0.5">
      <c r="A719" s="9"/>
      <c r="B719" s="85"/>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row>
    <row r="720" spans="1:78" x14ac:dyDescent="0.5">
      <c r="A720" s="9"/>
      <c r="B720" s="85"/>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row>
    <row r="721" spans="1:78" x14ac:dyDescent="0.5">
      <c r="A721" s="9"/>
      <c r="B721" s="85"/>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row>
    <row r="722" spans="1:78" x14ac:dyDescent="0.5">
      <c r="A722" s="9"/>
      <c r="B722" s="85"/>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row>
    <row r="723" spans="1:78" x14ac:dyDescent="0.5">
      <c r="A723" s="9"/>
      <c r="B723" s="85"/>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row>
    <row r="724" spans="1:78" x14ac:dyDescent="0.5">
      <c r="A724" s="9"/>
      <c r="B724" s="85"/>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row>
    <row r="725" spans="1:78" x14ac:dyDescent="0.5">
      <c r="A725" s="9"/>
      <c r="B725" s="85"/>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row>
    <row r="726" spans="1:78" x14ac:dyDescent="0.5">
      <c r="A726" s="9"/>
      <c r="B726" s="85"/>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row>
    <row r="727" spans="1:78" x14ac:dyDescent="0.5">
      <c r="A727" s="9"/>
      <c r="B727" s="85"/>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row>
    <row r="728" spans="1:78" x14ac:dyDescent="0.5">
      <c r="A728" s="9"/>
      <c r="B728" s="85"/>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row>
    <row r="729" spans="1:78" x14ac:dyDescent="0.5">
      <c r="A729" s="9"/>
      <c r="B729" s="85"/>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row>
    <row r="730" spans="1:78" x14ac:dyDescent="0.5">
      <c r="A730" s="9"/>
      <c r="B730" s="85"/>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row>
    <row r="731" spans="1:78" x14ac:dyDescent="0.5">
      <c r="A731" s="9"/>
      <c r="B731" s="85"/>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row>
    <row r="732" spans="1:78" x14ac:dyDescent="0.5">
      <c r="A732" s="9"/>
      <c r="B732" s="85"/>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row>
    <row r="733" spans="1:78" x14ac:dyDescent="0.5">
      <c r="A733" s="9"/>
      <c r="B733" s="85"/>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row>
    <row r="734" spans="1:78" x14ac:dyDescent="0.5">
      <c r="A734" s="9"/>
      <c r="B734" s="85"/>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row>
    <row r="735" spans="1:78" x14ac:dyDescent="0.5">
      <c r="A735" s="9"/>
      <c r="B735" s="85"/>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row>
    <row r="736" spans="1:78" x14ac:dyDescent="0.5">
      <c r="A736" s="9"/>
      <c r="B736" s="85"/>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row>
    <row r="737" spans="1:78" x14ac:dyDescent="0.5">
      <c r="A737" s="9"/>
      <c r="B737" s="85"/>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row>
    <row r="738" spans="1:78" x14ac:dyDescent="0.5">
      <c r="A738" s="9"/>
      <c r="B738" s="85"/>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row>
    <row r="739" spans="1:78" x14ac:dyDescent="0.5">
      <c r="A739" s="9"/>
      <c r="B739" s="85"/>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row>
    <row r="740" spans="1:78" x14ac:dyDescent="0.5">
      <c r="A740" s="9"/>
      <c r="B740" s="85"/>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row>
    <row r="741" spans="1:78" x14ac:dyDescent="0.5">
      <c r="A741" s="9"/>
      <c r="B741" s="85"/>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row>
    <row r="742" spans="1:78" x14ac:dyDescent="0.5">
      <c r="A742" s="9"/>
      <c r="B742" s="85"/>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row>
    <row r="743" spans="1:78" x14ac:dyDescent="0.5">
      <c r="A743" s="9"/>
      <c r="B743" s="85"/>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row>
    <row r="744" spans="1:78" x14ac:dyDescent="0.5">
      <c r="A744" s="9"/>
      <c r="B744" s="85"/>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row>
    <row r="745" spans="1:78" x14ac:dyDescent="0.5">
      <c r="A745" s="9"/>
      <c r="B745" s="85"/>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row>
    <row r="746" spans="1:78" x14ac:dyDescent="0.5">
      <c r="A746" s="9"/>
      <c r="B746" s="85"/>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row>
    <row r="747" spans="1:78" x14ac:dyDescent="0.5">
      <c r="A747" s="9"/>
      <c r="B747" s="85"/>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row>
    <row r="748" spans="1:78" x14ac:dyDescent="0.5">
      <c r="A748" s="9"/>
      <c r="B748" s="85"/>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row>
    <row r="749" spans="1:78" x14ac:dyDescent="0.5">
      <c r="A749" s="9"/>
      <c r="B749" s="85"/>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row>
    <row r="750" spans="1:78" x14ac:dyDescent="0.5">
      <c r="A750" s="9"/>
      <c r="B750" s="85"/>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row>
    <row r="751" spans="1:78" x14ac:dyDescent="0.5">
      <c r="A751" s="9"/>
      <c r="B751" s="85"/>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row>
    <row r="752" spans="1:78" x14ac:dyDescent="0.5">
      <c r="A752" s="9"/>
      <c r="B752" s="85"/>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row>
    <row r="753" spans="1:78" x14ac:dyDescent="0.5">
      <c r="A753" s="9"/>
      <c r="B753" s="85"/>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row>
    <row r="754" spans="1:78" x14ac:dyDescent="0.5">
      <c r="A754" s="9"/>
      <c r="B754" s="85"/>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row>
    <row r="755" spans="1:78" x14ac:dyDescent="0.5">
      <c r="A755" s="9"/>
      <c r="B755" s="85"/>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row>
    <row r="756" spans="1:78" x14ac:dyDescent="0.5">
      <c r="A756" s="9"/>
      <c r="B756" s="85"/>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row>
    <row r="757" spans="1:78" x14ac:dyDescent="0.5">
      <c r="A757" s="9"/>
      <c r="B757" s="85"/>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row>
    <row r="758" spans="1:78" x14ac:dyDescent="0.5">
      <c r="A758" s="9"/>
      <c r="B758" s="85"/>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row>
    <row r="759" spans="1:78" x14ac:dyDescent="0.5">
      <c r="A759" s="9"/>
      <c r="B759" s="85"/>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row>
    <row r="760" spans="1:78" x14ac:dyDescent="0.5">
      <c r="A760" s="9"/>
      <c r="B760" s="85"/>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row>
    <row r="761" spans="1:78" x14ac:dyDescent="0.5">
      <c r="A761" s="9"/>
      <c r="B761" s="85"/>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row>
    <row r="762" spans="1:78" x14ac:dyDescent="0.5">
      <c r="A762" s="9"/>
      <c r="B762" s="85"/>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row>
    <row r="763" spans="1:78" x14ac:dyDescent="0.5">
      <c r="A763" s="9"/>
      <c r="B763" s="85"/>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row>
    <row r="764" spans="1:78" x14ac:dyDescent="0.5">
      <c r="A764" s="9"/>
      <c r="B764" s="85"/>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row>
    <row r="765" spans="1:78" x14ac:dyDescent="0.5">
      <c r="A765" s="9"/>
      <c r="B765" s="85"/>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row>
    <row r="766" spans="1:78" x14ac:dyDescent="0.5">
      <c r="A766" s="9"/>
      <c r="B766" s="85"/>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row>
    <row r="767" spans="1:78" x14ac:dyDescent="0.5">
      <c r="A767" s="9"/>
      <c r="B767" s="85"/>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row>
    <row r="768" spans="1:78" x14ac:dyDescent="0.5">
      <c r="A768" s="9"/>
      <c r="B768" s="85"/>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row>
    <row r="769" spans="1:78" x14ac:dyDescent="0.5">
      <c r="A769" s="9"/>
      <c r="B769" s="85"/>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row>
    <row r="770" spans="1:78" x14ac:dyDescent="0.5">
      <c r="A770" s="9"/>
      <c r="B770" s="85"/>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row>
    <row r="771" spans="1:78" x14ac:dyDescent="0.5">
      <c r="A771" s="9"/>
      <c r="B771" s="85"/>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row>
    <row r="772" spans="1:78" x14ac:dyDescent="0.5">
      <c r="A772" s="9"/>
      <c r="B772" s="85"/>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row>
    <row r="773" spans="1:78" x14ac:dyDescent="0.5">
      <c r="A773" s="9"/>
      <c r="B773" s="85"/>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row>
    <row r="774" spans="1:78" x14ac:dyDescent="0.5">
      <c r="A774" s="9"/>
      <c r="B774" s="85"/>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row>
    <row r="775" spans="1:78" x14ac:dyDescent="0.5">
      <c r="A775" s="9"/>
      <c r="B775" s="85"/>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row>
    <row r="776" spans="1:78" x14ac:dyDescent="0.5">
      <c r="A776" s="9"/>
      <c r="B776" s="85"/>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row>
    <row r="777" spans="1:78" x14ac:dyDescent="0.5">
      <c r="A777" s="9"/>
      <c r="B777" s="85"/>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row>
    <row r="778" spans="1:78" x14ac:dyDescent="0.5">
      <c r="A778" s="9"/>
      <c r="B778" s="85"/>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row>
    <row r="779" spans="1:78" x14ac:dyDescent="0.5">
      <c r="A779" s="9"/>
      <c r="B779" s="85"/>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row>
    <row r="780" spans="1:78" x14ac:dyDescent="0.5">
      <c r="A780" s="9"/>
      <c r="B780" s="85"/>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row>
    <row r="781" spans="1:78" x14ac:dyDescent="0.5">
      <c r="A781" s="9"/>
      <c r="B781" s="85"/>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row>
    <row r="782" spans="1:78" x14ac:dyDescent="0.5">
      <c r="A782" s="9"/>
      <c r="B782" s="85"/>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row>
    <row r="783" spans="1:78" x14ac:dyDescent="0.5">
      <c r="A783" s="9"/>
      <c r="B783" s="85"/>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row>
    <row r="784" spans="1:78" x14ac:dyDescent="0.5">
      <c r="A784" s="9"/>
      <c r="B784" s="85"/>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row>
    <row r="785" spans="1:78" x14ac:dyDescent="0.5">
      <c r="A785" s="9"/>
      <c r="B785" s="85"/>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row>
    <row r="786" spans="1:78" x14ac:dyDescent="0.5">
      <c r="A786" s="9"/>
      <c r="B786" s="85"/>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row>
    <row r="787" spans="1:78" x14ac:dyDescent="0.5">
      <c r="A787" s="9"/>
      <c r="B787" s="85"/>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row>
    <row r="788" spans="1:78" x14ac:dyDescent="0.5">
      <c r="A788" s="9"/>
      <c r="B788" s="85"/>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row>
    <row r="789" spans="1:78" x14ac:dyDescent="0.5">
      <c r="A789" s="9"/>
      <c r="B789" s="85"/>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row>
    <row r="790" spans="1:78" x14ac:dyDescent="0.5">
      <c r="A790" s="9"/>
      <c r="B790" s="85"/>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row>
    <row r="791" spans="1:78" x14ac:dyDescent="0.5">
      <c r="A791" s="9"/>
      <c r="B791" s="85"/>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row>
    <row r="792" spans="1:78" x14ac:dyDescent="0.5">
      <c r="A792" s="9"/>
      <c r="B792" s="85"/>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row>
    <row r="793" spans="1:78" x14ac:dyDescent="0.5">
      <c r="A793" s="9"/>
      <c r="B793" s="85"/>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row>
    <row r="794" spans="1:78" x14ac:dyDescent="0.5">
      <c r="A794" s="9"/>
      <c r="B794" s="85"/>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row>
    <row r="795" spans="1:78" x14ac:dyDescent="0.5">
      <c r="A795" s="9"/>
      <c r="B795" s="85"/>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row>
    <row r="796" spans="1:78" x14ac:dyDescent="0.5">
      <c r="A796" s="9"/>
      <c r="B796" s="85"/>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row>
    <row r="797" spans="1:78" x14ac:dyDescent="0.5">
      <c r="A797" s="9"/>
      <c r="B797" s="85"/>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row>
    <row r="798" spans="1:78" x14ac:dyDescent="0.5">
      <c r="A798" s="9"/>
      <c r="B798" s="85"/>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row>
    <row r="799" spans="1:78" x14ac:dyDescent="0.5">
      <c r="A799" s="9"/>
      <c r="B799" s="85"/>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row>
    <row r="800" spans="1:78" x14ac:dyDescent="0.5">
      <c r="A800" s="9"/>
      <c r="B800" s="85"/>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row>
    <row r="801" spans="1:78" x14ac:dyDescent="0.5">
      <c r="A801" s="9"/>
      <c r="B801" s="85"/>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row>
    <row r="802" spans="1:78" x14ac:dyDescent="0.5">
      <c r="A802" s="9"/>
      <c r="B802" s="85"/>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row>
    <row r="803" spans="1:78" x14ac:dyDescent="0.5">
      <c r="A803" s="9"/>
      <c r="B803" s="85"/>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row>
    <row r="804" spans="1:78" x14ac:dyDescent="0.5">
      <c r="A804" s="9"/>
      <c r="B804" s="85"/>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row>
    <row r="805" spans="1:78" x14ac:dyDescent="0.5">
      <c r="A805" s="9"/>
      <c r="B805" s="85"/>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row>
    <row r="806" spans="1:78" x14ac:dyDescent="0.5">
      <c r="A806" s="9"/>
      <c r="B806" s="85"/>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row>
    <row r="807" spans="1:78" x14ac:dyDescent="0.5">
      <c r="A807" s="9"/>
      <c r="B807" s="85"/>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row>
    <row r="808" spans="1:78" x14ac:dyDescent="0.5">
      <c r="A808" s="9"/>
      <c r="B808" s="85"/>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row>
    <row r="809" spans="1:78" x14ac:dyDescent="0.5">
      <c r="A809" s="9"/>
      <c r="B809" s="85"/>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row>
    <row r="810" spans="1:78" x14ac:dyDescent="0.5">
      <c r="A810" s="9"/>
      <c r="B810" s="85"/>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row>
    <row r="811" spans="1:78" x14ac:dyDescent="0.5">
      <c r="A811" s="9"/>
      <c r="B811" s="85"/>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row>
    <row r="812" spans="1:78" x14ac:dyDescent="0.5">
      <c r="A812" s="9"/>
      <c r="B812" s="85"/>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row>
    <row r="813" spans="1:78" x14ac:dyDescent="0.5">
      <c r="A813" s="9"/>
      <c r="B813" s="85"/>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row>
    <row r="814" spans="1:78" x14ac:dyDescent="0.5">
      <c r="A814" s="9"/>
      <c r="B814" s="85"/>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row>
    <row r="815" spans="1:78" x14ac:dyDescent="0.5">
      <c r="A815" s="9"/>
      <c r="B815" s="85"/>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row>
    <row r="816" spans="1:78" x14ac:dyDescent="0.5">
      <c r="A816" s="9"/>
      <c r="B816" s="85"/>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row>
    <row r="817" spans="1:78" x14ac:dyDescent="0.5">
      <c r="A817" s="9"/>
      <c r="B817" s="85"/>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row>
    <row r="818" spans="1:78" x14ac:dyDescent="0.5">
      <c r="A818" s="9"/>
      <c r="B818" s="85"/>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row>
    <row r="819" spans="1:78" x14ac:dyDescent="0.5">
      <c r="A819" s="9"/>
      <c r="B819" s="85"/>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row>
    <row r="820" spans="1:78" x14ac:dyDescent="0.5">
      <c r="A820" s="9"/>
      <c r="B820" s="85"/>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row>
    <row r="821" spans="1:78" x14ac:dyDescent="0.5">
      <c r="A821" s="9"/>
      <c r="B821" s="85"/>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row>
    <row r="822" spans="1:78" x14ac:dyDescent="0.5">
      <c r="A822" s="9"/>
      <c r="B822" s="85"/>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row>
    <row r="823" spans="1:78" x14ac:dyDescent="0.5">
      <c r="A823" s="9"/>
      <c r="B823" s="85"/>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row>
    <row r="824" spans="1:78" x14ac:dyDescent="0.5">
      <c r="A824" s="9"/>
      <c r="B824" s="85"/>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row>
    <row r="825" spans="1:78" x14ac:dyDescent="0.5">
      <c r="A825" s="9"/>
      <c r="B825" s="85"/>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row>
    <row r="826" spans="1:78" x14ac:dyDescent="0.5">
      <c r="A826" s="9"/>
      <c r="B826" s="85"/>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row>
    <row r="827" spans="1:78" x14ac:dyDescent="0.5">
      <c r="A827" s="9"/>
      <c r="B827" s="85"/>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row>
    <row r="828" spans="1:78" x14ac:dyDescent="0.5">
      <c r="A828" s="9"/>
      <c r="B828" s="85"/>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row>
    <row r="829" spans="1:78" x14ac:dyDescent="0.5">
      <c r="A829" s="9"/>
      <c r="B829" s="85"/>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row>
    <row r="830" spans="1:78" x14ac:dyDescent="0.5">
      <c r="A830" s="9"/>
      <c r="B830" s="85"/>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row>
    <row r="831" spans="1:78" x14ac:dyDescent="0.5">
      <c r="A831" s="9"/>
      <c r="B831" s="85"/>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row>
    <row r="832" spans="1:78" x14ac:dyDescent="0.5">
      <c r="A832" s="9"/>
      <c r="B832" s="85"/>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row>
    <row r="833" spans="1:78" x14ac:dyDescent="0.5">
      <c r="A833" s="9"/>
      <c r="B833" s="85"/>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row>
    <row r="834" spans="1:78" x14ac:dyDescent="0.5">
      <c r="A834" s="9"/>
      <c r="B834" s="85"/>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row>
    <row r="835" spans="1:78" x14ac:dyDescent="0.5">
      <c r="A835" s="9"/>
      <c r="B835" s="85"/>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row>
    <row r="836" spans="1:78" x14ac:dyDescent="0.5">
      <c r="A836" s="9"/>
      <c r="B836" s="85"/>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row>
    <row r="837" spans="1:78" x14ac:dyDescent="0.5">
      <c r="A837" s="9"/>
      <c r="B837" s="85"/>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row>
    <row r="838" spans="1:78" x14ac:dyDescent="0.5">
      <c r="A838" s="9"/>
      <c r="B838" s="85"/>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row>
    <row r="839" spans="1:78" x14ac:dyDescent="0.5">
      <c r="A839" s="9"/>
      <c r="B839" s="85"/>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row>
    <row r="840" spans="1:78" x14ac:dyDescent="0.5">
      <c r="A840" s="9"/>
      <c r="B840" s="85"/>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row>
    <row r="841" spans="1:78" x14ac:dyDescent="0.5">
      <c r="A841" s="9"/>
      <c r="B841" s="85"/>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row>
    <row r="842" spans="1:78" x14ac:dyDescent="0.5">
      <c r="A842" s="9"/>
      <c r="B842" s="85"/>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row>
    <row r="843" spans="1:78" x14ac:dyDescent="0.5">
      <c r="A843" s="9"/>
      <c r="B843" s="85"/>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row>
    <row r="844" spans="1:78" x14ac:dyDescent="0.5">
      <c r="A844" s="9"/>
      <c r="B844" s="85"/>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row>
    <row r="845" spans="1:78" x14ac:dyDescent="0.5">
      <c r="A845" s="9"/>
      <c r="B845" s="85"/>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row>
    <row r="846" spans="1:78" x14ac:dyDescent="0.5">
      <c r="A846" s="9"/>
      <c r="B846" s="85"/>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row>
    <row r="847" spans="1:78" x14ac:dyDescent="0.5">
      <c r="A847" s="9"/>
      <c r="B847" s="85"/>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row>
    <row r="848" spans="1:78" x14ac:dyDescent="0.5">
      <c r="A848" s="9"/>
      <c r="B848" s="85"/>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row>
    <row r="849" spans="1:78" x14ac:dyDescent="0.5">
      <c r="A849" s="9"/>
      <c r="B849" s="85"/>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row>
    <row r="850" spans="1:78" x14ac:dyDescent="0.5">
      <c r="A850" s="9"/>
      <c r="B850" s="85"/>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row>
    <row r="851" spans="1:78" x14ac:dyDescent="0.5">
      <c r="A851" s="9"/>
      <c r="B851" s="85"/>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row>
    <row r="852" spans="1:78" x14ac:dyDescent="0.5">
      <c r="A852" s="9"/>
      <c r="B852" s="85"/>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row>
    <row r="853" spans="1:78" x14ac:dyDescent="0.5">
      <c r="A853" s="9"/>
      <c r="B853" s="85"/>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row>
    <row r="854" spans="1:78" x14ac:dyDescent="0.5">
      <c r="A854" s="9"/>
      <c r="B854" s="85"/>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row>
    <row r="855" spans="1:78" x14ac:dyDescent="0.5">
      <c r="A855" s="9"/>
      <c r="B855" s="85"/>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row>
    <row r="856" spans="1:78" x14ac:dyDescent="0.5">
      <c r="A856" s="9"/>
      <c r="B856" s="85"/>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row>
    <row r="857" spans="1:78" x14ac:dyDescent="0.5">
      <c r="A857" s="9"/>
      <c r="B857" s="85"/>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row>
    <row r="858" spans="1:78" x14ac:dyDescent="0.5">
      <c r="A858" s="9"/>
      <c r="B858" s="85"/>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row>
    <row r="859" spans="1:78" x14ac:dyDescent="0.5">
      <c r="A859" s="9"/>
      <c r="B859" s="85"/>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row>
    <row r="860" spans="1:78" x14ac:dyDescent="0.5">
      <c r="A860" s="9"/>
      <c r="B860" s="85"/>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row>
    <row r="861" spans="1:78" x14ac:dyDescent="0.5">
      <c r="A861" s="9"/>
      <c r="B861" s="85"/>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row>
    <row r="862" spans="1:78" x14ac:dyDescent="0.5">
      <c r="A862" s="9"/>
      <c r="B862" s="85"/>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row>
    <row r="863" spans="1:78" x14ac:dyDescent="0.5">
      <c r="A863" s="9"/>
      <c r="B863" s="85"/>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row>
    <row r="864" spans="1:78" x14ac:dyDescent="0.5">
      <c r="A864" s="9"/>
      <c r="B864" s="85"/>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row>
    <row r="865" spans="1:78" x14ac:dyDescent="0.5">
      <c r="A865" s="9"/>
      <c r="B865" s="85"/>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row>
    <row r="866" spans="1:78" x14ac:dyDescent="0.5">
      <c r="A866" s="9"/>
      <c r="B866" s="85"/>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row>
    <row r="867" spans="1:78" x14ac:dyDescent="0.5">
      <c r="A867" s="9"/>
      <c r="B867" s="85"/>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row>
    <row r="868" spans="1:78" x14ac:dyDescent="0.5">
      <c r="A868" s="9"/>
      <c r="B868" s="85"/>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row>
    <row r="869" spans="1:78" x14ac:dyDescent="0.5">
      <c r="A869" s="9"/>
      <c r="B869" s="85"/>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row>
    <row r="870" spans="1:78" x14ac:dyDescent="0.5">
      <c r="A870" s="9"/>
      <c r="B870" s="85"/>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row>
    <row r="871" spans="1:78" x14ac:dyDescent="0.5">
      <c r="A871" s="9"/>
      <c r="B871" s="85"/>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row>
    <row r="872" spans="1:78" x14ac:dyDescent="0.5">
      <c r="A872" s="9"/>
      <c r="B872" s="85"/>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row>
    <row r="873" spans="1:78" x14ac:dyDescent="0.5">
      <c r="A873" s="9"/>
      <c r="B873" s="85"/>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row>
    <row r="874" spans="1:78" x14ac:dyDescent="0.5">
      <c r="A874" s="9"/>
      <c r="B874" s="85"/>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row>
    <row r="875" spans="1:78" x14ac:dyDescent="0.5">
      <c r="A875" s="9"/>
      <c r="B875" s="85"/>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row>
    <row r="876" spans="1:78" x14ac:dyDescent="0.5">
      <c r="A876" s="9"/>
      <c r="B876" s="85"/>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row>
    <row r="877" spans="1:78" x14ac:dyDescent="0.5">
      <c r="A877" s="9"/>
      <c r="B877" s="85"/>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row>
    <row r="878" spans="1:78" x14ac:dyDescent="0.5">
      <c r="A878" s="9"/>
      <c r="B878" s="85"/>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row>
    <row r="879" spans="1:78" x14ac:dyDescent="0.5">
      <c r="A879" s="9"/>
      <c r="B879" s="85"/>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row>
    <row r="880" spans="1:78" x14ac:dyDescent="0.5">
      <c r="A880" s="9"/>
      <c r="B880" s="85"/>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row>
    <row r="881" spans="1:78" x14ac:dyDescent="0.5">
      <c r="A881" s="9"/>
      <c r="B881" s="85"/>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row>
    <row r="882" spans="1:78" x14ac:dyDescent="0.5">
      <c r="A882" s="9"/>
      <c r="B882" s="85"/>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row>
    <row r="883" spans="1:78" x14ac:dyDescent="0.5">
      <c r="A883" s="9"/>
      <c r="B883" s="85"/>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row>
    <row r="884" spans="1:78" x14ac:dyDescent="0.5">
      <c r="A884" s="9"/>
      <c r="B884" s="85"/>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row>
    <row r="885" spans="1:78" x14ac:dyDescent="0.5">
      <c r="A885" s="9"/>
      <c r="B885" s="85"/>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row>
    <row r="886" spans="1:78" x14ac:dyDescent="0.5">
      <c r="A886" s="9"/>
      <c r="B886" s="85"/>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row>
    <row r="887" spans="1:78" x14ac:dyDescent="0.5">
      <c r="A887" s="9"/>
      <c r="B887" s="85"/>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row>
    <row r="888" spans="1:78" x14ac:dyDescent="0.5">
      <c r="A888" s="9"/>
      <c r="B888" s="85"/>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row>
    <row r="889" spans="1:78" x14ac:dyDescent="0.5">
      <c r="A889" s="9"/>
      <c r="B889" s="85"/>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row>
    <row r="890" spans="1:78" x14ac:dyDescent="0.5">
      <c r="A890" s="9"/>
      <c r="B890" s="85"/>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row>
    <row r="891" spans="1:78" x14ac:dyDescent="0.5">
      <c r="A891" s="9"/>
      <c r="B891" s="85"/>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row>
    <row r="892" spans="1:78" x14ac:dyDescent="0.5">
      <c r="A892" s="9"/>
      <c r="B892" s="85"/>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row>
    <row r="893" spans="1:78" x14ac:dyDescent="0.5">
      <c r="A893" s="9"/>
      <c r="B893" s="85"/>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row>
    <row r="894" spans="1:78" x14ac:dyDescent="0.5">
      <c r="A894" s="9"/>
      <c r="B894" s="85"/>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row>
    <row r="895" spans="1:78" x14ac:dyDescent="0.5">
      <c r="A895" s="9"/>
      <c r="B895" s="85"/>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row>
    <row r="896" spans="1:78" x14ac:dyDescent="0.5">
      <c r="A896" s="9"/>
      <c r="B896" s="85"/>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row>
    <row r="897" spans="1:78" x14ac:dyDescent="0.5">
      <c r="A897" s="9"/>
      <c r="B897" s="85"/>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row>
    <row r="898" spans="1:78" x14ac:dyDescent="0.5">
      <c r="A898" s="9"/>
      <c r="B898" s="85"/>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row>
    <row r="899" spans="1:78" x14ac:dyDescent="0.5">
      <c r="A899" s="9"/>
      <c r="B899" s="85"/>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row>
    <row r="900" spans="1:78" x14ac:dyDescent="0.5">
      <c r="A900" s="9"/>
      <c r="B900" s="85"/>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row>
    <row r="901" spans="1:78" x14ac:dyDescent="0.5">
      <c r="A901" s="9"/>
      <c r="B901" s="85"/>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row>
    <row r="902" spans="1:78" x14ac:dyDescent="0.5">
      <c r="A902" s="9"/>
      <c r="B902" s="85"/>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row>
    <row r="903" spans="1:78" x14ac:dyDescent="0.5">
      <c r="A903" s="9"/>
      <c r="B903" s="85"/>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row>
    <row r="904" spans="1:78" x14ac:dyDescent="0.5">
      <c r="A904" s="9"/>
      <c r="B904" s="85"/>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row>
    <row r="905" spans="1:78" x14ac:dyDescent="0.5">
      <c r="A905" s="9"/>
      <c r="B905" s="85"/>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row>
    <row r="906" spans="1:78" x14ac:dyDescent="0.5">
      <c r="A906" s="9"/>
      <c r="B906" s="85"/>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row>
    <row r="907" spans="1:78" x14ac:dyDescent="0.5">
      <c r="A907" s="9"/>
      <c r="B907" s="85"/>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row>
    <row r="908" spans="1:78" x14ac:dyDescent="0.5">
      <c r="A908" s="9"/>
      <c r="B908" s="85"/>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row>
    <row r="909" spans="1:78" x14ac:dyDescent="0.5">
      <c r="A909" s="9"/>
      <c r="B909" s="85"/>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row>
    <row r="910" spans="1:78" x14ac:dyDescent="0.5">
      <c r="A910" s="9"/>
      <c r="B910" s="85"/>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row>
    <row r="911" spans="1:78" x14ac:dyDescent="0.5">
      <c r="A911" s="9"/>
      <c r="B911" s="85"/>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row>
    <row r="912" spans="1:78" x14ac:dyDescent="0.5">
      <c r="A912" s="9"/>
      <c r="B912" s="85"/>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row>
    <row r="913" spans="1:78" x14ac:dyDescent="0.5">
      <c r="A913" s="9"/>
      <c r="B913" s="85"/>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row>
    <row r="914" spans="1:78" x14ac:dyDescent="0.5">
      <c r="A914" s="9"/>
      <c r="B914" s="85"/>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row>
    <row r="915" spans="1:78" x14ac:dyDescent="0.5">
      <c r="A915" s="9"/>
      <c r="B915" s="85"/>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row>
    <row r="916" spans="1:78" x14ac:dyDescent="0.5">
      <c r="A916" s="9"/>
      <c r="B916" s="85"/>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row>
    <row r="917" spans="1:78" x14ac:dyDescent="0.5">
      <c r="A917" s="9"/>
      <c r="B917" s="85"/>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row>
    <row r="918" spans="1:78" x14ac:dyDescent="0.5">
      <c r="A918" s="9"/>
      <c r="B918" s="85"/>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row>
    <row r="919" spans="1:78" x14ac:dyDescent="0.5">
      <c r="A919" s="9"/>
      <c r="B919" s="85"/>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row>
    <row r="920" spans="1:78" x14ac:dyDescent="0.5">
      <c r="A920" s="9"/>
      <c r="B920" s="85"/>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row>
    <row r="921" spans="1:78" x14ac:dyDescent="0.5">
      <c r="A921" s="9"/>
      <c r="B921" s="85"/>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row>
    <row r="922" spans="1:78" x14ac:dyDescent="0.5">
      <c r="A922" s="9"/>
      <c r="B922" s="85"/>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row>
    <row r="923" spans="1:78" x14ac:dyDescent="0.5">
      <c r="A923" s="9"/>
      <c r="B923" s="85"/>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row>
    <row r="924" spans="1:78" x14ac:dyDescent="0.5">
      <c r="A924" s="9"/>
      <c r="B924" s="85"/>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row>
    <row r="925" spans="1:78" x14ac:dyDescent="0.5">
      <c r="A925" s="9"/>
      <c r="B925" s="85"/>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row>
    <row r="926" spans="1:78" x14ac:dyDescent="0.5">
      <c r="A926" s="9"/>
      <c r="B926" s="85"/>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row>
    <row r="927" spans="1:78" x14ac:dyDescent="0.5">
      <c r="A927" s="9"/>
      <c r="B927" s="85"/>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row>
    <row r="928" spans="1:78" x14ac:dyDescent="0.5">
      <c r="A928" s="9"/>
      <c r="B928" s="85"/>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row>
    <row r="929" spans="1:78" x14ac:dyDescent="0.5">
      <c r="A929" s="9"/>
      <c r="B929" s="85"/>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row>
    <row r="930" spans="1:78" x14ac:dyDescent="0.5">
      <c r="A930" s="9"/>
      <c r="B930" s="85"/>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row>
    <row r="931" spans="1:78" x14ac:dyDescent="0.5">
      <c r="A931" s="9"/>
      <c r="B931" s="85"/>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row>
    <row r="932" spans="1:78" x14ac:dyDescent="0.5">
      <c r="A932" s="9"/>
      <c r="B932" s="85"/>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row>
    <row r="933" spans="1:78" x14ac:dyDescent="0.5">
      <c r="A933" s="9"/>
      <c r="B933" s="85"/>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row>
    <row r="934" spans="1:78" x14ac:dyDescent="0.5">
      <c r="A934" s="9"/>
      <c r="B934" s="85"/>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row>
    <row r="935" spans="1:78" x14ac:dyDescent="0.5">
      <c r="A935" s="9"/>
      <c r="B935" s="85"/>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row>
    <row r="936" spans="1:78" x14ac:dyDescent="0.5">
      <c r="A936" s="9"/>
      <c r="B936" s="85"/>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row>
    <row r="937" spans="1:78" x14ac:dyDescent="0.5">
      <c r="A937" s="9"/>
      <c r="B937" s="85"/>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row>
    <row r="938" spans="1:78" x14ac:dyDescent="0.5">
      <c r="A938" s="9"/>
      <c r="B938" s="85"/>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row>
    <row r="939" spans="1:78" x14ac:dyDescent="0.5">
      <c r="A939" s="9"/>
      <c r="B939" s="85"/>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row>
    <row r="940" spans="1:78" x14ac:dyDescent="0.5">
      <c r="A940" s="9"/>
      <c r="B940" s="85"/>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row>
    <row r="941" spans="1:78" x14ac:dyDescent="0.5">
      <c r="A941" s="9"/>
      <c r="B941" s="85"/>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row>
    <row r="942" spans="1:78" x14ac:dyDescent="0.5">
      <c r="A942" s="9"/>
      <c r="B942" s="85"/>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row>
    <row r="943" spans="1:78" x14ac:dyDescent="0.5">
      <c r="A943" s="9"/>
      <c r="B943" s="85"/>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row>
    <row r="944" spans="1:78" x14ac:dyDescent="0.5">
      <c r="A944" s="9"/>
      <c r="B944" s="85"/>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row>
    <row r="945" spans="1:78" x14ac:dyDescent="0.5">
      <c r="A945" s="9"/>
      <c r="B945" s="85"/>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row>
    <row r="946" spans="1:78" x14ac:dyDescent="0.5">
      <c r="A946" s="9"/>
      <c r="B946" s="85"/>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row>
    <row r="947" spans="1:78" x14ac:dyDescent="0.5">
      <c r="A947" s="9"/>
      <c r="B947" s="85"/>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row>
    <row r="948" spans="1:78" x14ac:dyDescent="0.5">
      <c r="A948" s="9"/>
      <c r="B948" s="85"/>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row>
    <row r="949" spans="1:78" x14ac:dyDescent="0.5">
      <c r="A949" s="9"/>
      <c r="B949" s="85"/>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row>
    <row r="950" spans="1:78" x14ac:dyDescent="0.5">
      <c r="A950" s="9"/>
      <c r="B950" s="85"/>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row>
    <row r="951" spans="1:78" x14ac:dyDescent="0.5">
      <c r="A951" s="9"/>
      <c r="B951" s="85"/>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row>
    <row r="952" spans="1:78" x14ac:dyDescent="0.5">
      <c r="A952" s="9"/>
      <c r="B952" s="85"/>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row>
    <row r="953" spans="1:78" x14ac:dyDescent="0.5">
      <c r="A953" s="9"/>
      <c r="B953" s="85"/>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row>
    <row r="954" spans="1:78" x14ac:dyDescent="0.5">
      <c r="A954" s="9"/>
      <c r="B954" s="85"/>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row>
    <row r="955" spans="1:78" x14ac:dyDescent="0.5">
      <c r="A955" s="9"/>
      <c r="B955" s="85"/>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row>
    <row r="956" spans="1:78" x14ac:dyDescent="0.5">
      <c r="A956" s="9"/>
      <c r="B956" s="85"/>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row>
    <row r="957" spans="1:78" x14ac:dyDescent="0.5">
      <c r="A957" s="9"/>
      <c r="B957" s="85"/>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row>
    <row r="958" spans="1:78" x14ac:dyDescent="0.5">
      <c r="A958" s="9"/>
      <c r="B958" s="85"/>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row>
    <row r="959" spans="1:78" x14ac:dyDescent="0.5">
      <c r="A959" s="9"/>
      <c r="B959" s="85"/>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row>
    <row r="960" spans="1:78" x14ac:dyDescent="0.5">
      <c r="A960" s="9"/>
      <c r="B960" s="85"/>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row>
    <row r="961" spans="1:78" x14ac:dyDescent="0.5">
      <c r="A961" s="9"/>
      <c r="B961" s="85"/>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row>
    <row r="962" spans="1:78" x14ac:dyDescent="0.5">
      <c r="A962" s="9"/>
      <c r="B962" s="85"/>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row>
    <row r="963" spans="1:78" x14ac:dyDescent="0.5">
      <c r="A963" s="9"/>
      <c r="B963" s="85"/>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row>
    <row r="964" spans="1:78" x14ac:dyDescent="0.5">
      <c r="A964" s="9"/>
      <c r="B964" s="85"/>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row>
    <row r="965" spans="1:78" x14ac:dyDescent="0.5">
      <c r="A965" s="9"/>
      <c r="B965" s="85"/>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row>
    <row r="966" spans="1:78" x14ac:dyDescent="0.5">
      <c r="A966" s="9"/>
      <c r="B966" s="85"/>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row>
    <row r="967" spans="1:78" x14ac:dyDescent="0.5">
      <c r="A967" s="9"/>
      <c r="B967" s="85"/>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row>
    <row r="968" spans="1:78" x14ac:dyDescent="0.5">
      <c r="A968" s="9"/>
      <c r="B968" s="85"/>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row>
    <row r="969" spans="1:78" x14ac:dyDescent="0.5">
      <c r="A969" s="9"/>
      <c r="B969" s="85"/>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row>
    <row r="970" spans="1:78" x14ac:dyDescent="0.5">
      <c r="A970" s="9"/>
      <c r="B970" s="85"/>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row>
    <row r="971" spans="1:78" x14ac:dyDescent="0.5">
      <c r="A971" s="9"/>
      <c r="B971" s="85"/>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row>
    <row r="972" spans="1:78" x14ac:dyDescent="0.5">
      <c r="A972" s="9"/>
      <c r="B972" s="85"/>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row>
    <row r="973" spans="1:78" x14ac:dyDescent="0.5">
      <c r="A973" s="9"/>
      <c r="B973" s="85"/>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row>
    <row r="974" spans="1:78" x14ac:dyDescent="0.5">
      <c r="A974" s="9"/>
      <c r="B974" s="85"/>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row>
    <row r="975" spans="1:78" x14ac:dyDescent="0.5">
      <c r="A975" s="9"/>
      <c r="B975" s="85"/>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row>
    <row r="976" spans="1:78" x14ac:dyDescent="0.5">
      <c r="A976" s="9"/>
      <c r="B976" s="85"/>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row>
    <row r="977" spans="1:78" x14ac:dyDescent="0.5">
      <c r="A977" s="9"/>
      <c r="B977" s="85"/>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row>
    <row r="978" spans="1:78" x14ac:dyDescent="0.5">
      <c r="A978" s="9"/>
      <c r="B978" s="85"/>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row>
    <row r="979" spans="1:78" x14ac:dyDescent="0.5">
      <c r="A979" s="9"/>
      <c r="B979" s="85"/>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row>
    <row r="980" spans="1:78" x14ac:dyDescent="0.5">
      <c r="A980" s="9"/>
      <c r="B980" s="85"/>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row>
    <row r="981" spans="1:78" x14ac:dyDescent="0.5">
      <c r="A981" s="9"/>
      <c r="B981" s="85"/>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row>
    <row r="982" spans="1:78" x14ac:dyDescent="0.5">
      <c r="A982" s="9"/>
      <c r="B982" s="85"/>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row>
    <row r="983" spans="1:78" x14ac:dyDescent="0.5">
      <c r="A983" s="9"/>
      <c r="B983" s="85"/>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row>
    <row r="984" spans="1:78" x14ac:dyDescent="0.5">
      <c r="A984" s="9"/>
      <c r="B984" s="85"/>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row>
    <row r="985" spans="1:78" x14ac:dyDescent="0.5">
      <c r="A985" s="9"/>
      <c r="B985" s="85"/>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row>
    <row r="986" spans="1:78" x14ac:dyDescent="0.5">
      <c r="A986" s="9"/>
      <c r="B986" s="85"/>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row>
    <row r="987" spans="1:78" x14ac:dyDescent="0.5">
      <c r="A987" s="9"/>
      <c r="B987" s="85"/>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row>
    <row r="988" spans="1:78" x14ac:dyDescent="0.5">
      <c r="A988" s="9"/>
      <c r="B988" s="85"/>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row>
    <row r="989" spans="1:78" x14ac:dyDescent="0.5">
      <c r="A989" s="9"/>
      <c r="B989" s="85"/>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row>
    <row r="990" spans="1:78" x14ac:dyDescent="0.5">
      <c r="A990" s="9"/>
      <c r="B990" s="85"/>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row>
    <row r="991" spans="1:78" x14ac:dyDescent="0.5">
      <c r="A991" s="9"/>
      <c r="B991" s="85"/>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row>
    <row r="992" spans="1:78" x14ac:dyDescent="0.5">
      <c r="A992" s="9"/>
      <c r="B992" s="85"/>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row>
    <row r="993" spans="1:78" x14ac:dyDescent="0.5">
      <c r="A993" s="9"/>
      <c r="B993" s="85"/>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row>
    <row r="994" spans="1:78" x14ac:dyDescent="0.5">
      <c r="A994" s="9"/>
      <c r="B994" s="85"/>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row>
    <row r="995" spans="1:78" x14ac:dyDescent="0.5">
      <c r="A995" s="9"/>
      <c r="B995" s="85"/>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row>
    <row r="996" spans="1:78" x14ac:dyDescent="0.5">
      <c r="A996" s="9"/>
      <c r="B996" s="85"/>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row>
    <row r="997" spans="1:78" x14ac:dyDescent="0.5">
      <c r="A997" s="9"/>
      <c r="B997" s="85"/>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row>
    <row r="998" spans="1:78" x14ac:dyDescent="0.5">
      <c r="A998" s="9"/>
      <c r="B998" s="85"/>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row>
    <row r="999" spans="1:78" x14ac:dyDescent="0.5">
      <c r="A999" s="9"/>
      <c r="B999" s="85"/>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row>
  </sheetData>
  <mergeCells count="24">
    <mergeCell ref="C6:D6"/>
    <mergeCell ref="C8:D8"/>
    <mergeCell ref="B10:D10"/>
    <mergeCell ref="A1:B8"/>
    <mergeCell ref="C1:D1"/>
    <mergeCell ref="C2:D2"/>
    <mergeCell ref="C3:D3"/>
    <mergeCell ref="C4:D4"/>
    <mergeCell ref="C5:D5"/>
    <mergeCell ref="B16:D16"/>
    <mergeCell ref="B21:D21"/>
    <mergeCell ref="B25:D25"/>
    <mergeCell ref="E21:AM21"/>
    <mergeCell ref="E25:AM25"/>
    <mergeCell ref="AO5:AP5"/>
    <mergeCell ref="AO6:AP6"/>
    <mergeCell ref="AO8:AP8"/>
    <mergeCell ref="E10:AM10"/>
    <mergeCell ref="E16:AM16"/>
    <mergeCell ref="A28:B28"/>
    <mergeCell ref="C28:D28"/>
    <mergeCell ref="A29:B32"/>
    <mergeCell ref="C29:D29"/>
    <mergeCell ref="C30:D30"/>
  </mergeCells>
  <conditionalFormatting sqref="E5:AM5">
    <cfRule type="containsText" dxfId="168" priority="1" operator="containsText" text="TAIP">
      <formula>NOT(ISERROR(SEARCH("TAIP",E5)))</formula>
    </cfRule>
  </conditionalFormatting>
  <conditionalFormatting sqref="E8:AM8">
    <cfRule type="containsText" dxfId="167" priority="4" operator="containsText" text="100,0%">
      <formula>NOT(ISERROR(SEARCH("100,0%",E8)))</formula>
    </cfRule>
    <cfRule type="cellIs" dxfId="166" priority="5" stopIfTrue="1" operator="equal">
      <formula>"Inc/Error"</formula>
    </cfRule>
  </conditionalFormatting>
  <conditionalFormatting sqref="E29:AM32">
    <cfRule type="containsText" dxfId="165" priority="9" operator="containsText" text="25">
      <formula>NOT(ISERROR(SEARCH("25",E29)))</formula>
    </cfRule>
  </conditionalFormatting>
  <conditionalFormatting sqref="E7:AN7">
    <cfRule type="containsText" dxfId="164" priority="2" operator="containsText" text="NE">
      <formula>NOT(ISERROR(SEARCH("NE",E7)))</formula>
    </cfRule>
    <cfRule type="containsText" dxfId="163" priority="3" operator="containsText" text="TAIP">
      <formula>NOT(ISERROR(SEARCH("TAIP",E7)))</formula>
    </cfRule>
  </conditionalFormatting>
  <conditionalFormatting sqref="F11:AM15 E11:E27 F17:AM20 F22:AM24 F26:AM27">
    <cfRule type="containsText" dxfId="162" priority="6" operator="containsText" text="Ne">
      <formula>NOT(ISERROR(SEARCH("Ne",E11)))</formula>
    </cfRule>
    <cfRule type="containsText" dxfId="161" priority="7" operator="containsText" text="Taip">
      <formula>NOT(ISERROR(SEARCH("Taip",E11)))</formula>
    </cfRule>
  </conditionalFormatting>
  <conditionalFormatting sqref="S28 V28 AB28:AM28">
    <cfRule type="containsBlanks" dxfId="160" priority="8">
      <formula>LEN(TRIM(S28))=0</formula>
    </cfRule>
  </conditionalFormatting>
  <dataValidations count="1">
    <dataValidation type="list" allowBlank="1" showErrorMessage="1" sqref="E22:AM24 E17:AM20 E11:AM15 E26:AM27" xr:uid="{FA2EA0F3-5EEE-4ECB-9B14-4EE4E1CD7933}">
      <formula1>"Taip, Ne"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B9A92706-6C7D-4E79-9D1C-5DE4B6A136BC}">
          <x14:formula1>
            <xm:f>'C:\Users\daiva.sakalauskaite\AppData\Local\Microsoft\Windows\INetCache\Content.Outlook\T9NWXVIW\[Pokalbių kalibracija 2023 m.xlsx]atsakymai'!#REF!</xm:f>
          </x14:formula1>
          <xm:sqref>E25 E16 E21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773AD-8D58-4389-94CA-08C79147F6C1}">
  <sheetPr>
    <tabColor rgb="FFFFFF00"/>
  </sheetPr>
  <dimension ref="A1:T27"/>
  <sheetViews>
    <sheetView workbookViewId="0">
      <pane xSplit="4" topLeftCell="E1" activePane="topRight" state="frozen"/>
      <selection pane="topRight" sqref="A1:XFD1048576"/>
    </sheetView>
  </sheetViews>
  <sheetFormatPr defaultRowHeight="18" x14ac:dyDescent="0.5"/>
  <cols>
    <col min="2" max="2" width="22.33203125" customWidth="1"/>
    <col min="3" max="3" width="18.44140625" customWidth="1"/>
    <col min="5" max="5" width="17.6640625" customWidth="1"/>
    <col min="6" max="6" width="18" customWidth="1"/>
    <col min="7" max="7" width="18.88671875" customWidth="1"/>
    <col min="8" max="8" width="18" customWidth="1"/>
    <col min="9" max="9" width="17.77734375" customWidth="1"/>
    <col min="10" max="10" width="18" customWidth="1"/>
    <col min="11" max="11" width="18.21875" customWidth="1"/>
    <col min="12" max="12" width="17.88671875" customWidth="1"/>
    <col min="13" max="13" width="19" customWidth="1"/>
    <col min="14" max="14" width="18.109375" customWidth="1"/>
    <col min="15" max="16" width="18.44140625" customWidth="1"/>
    <col min="17" max="17" width="18" customWidth="1"/>
    <col min="18" max="18" width="17.6640625" customWidth="1"/>
    <col min="19" max="19" width="18.109375" customWidth="1"/>
  </cols>
  <sheetData>
    <row r="1" spans="1:20" x14ac:dyDescent="0.5">
      <c r="A1" s="314" t="s">
        <v>41</v>
      </c>
      <c r="B1" s="315"/>
      <c r="C1" s="320" t="s">
        <v>1</v>
      </c>
      <c r="D1" s="321"/>
      <c r="E1" s="135">
        <v>1</v>
      </c>
      <c r="F1" s="136">
        <v>2</v>
      </c>
      <c r="G1" s="137">
        <v>3</v>
      </c>
      <c r="H1" s="135">
        <v>4</v>
      </c>
      <c r="I1" s="135">
        <v>5</v>
      </c>
      <c r="J1" s="135">
        <v>6</v>
      </c>
      <c r="K1" s="135">
        <v>7</v>
      </c>
      <c r="L1" s="135">
        <v>8</v>
      </c>
      <c r="M1" s="135">
        <v>9</v>
      </c>
      <c r="N1" s="135">
        <v>10</v>
      </c>
      <c r="O1" s="135">
        <v>11</v>
      </c>
      <c r="P1" s="135">
        <v>12</v>
      </c>
      <c r="Q1" s="135">
        <v>13</v>
      </c>
      <c r="R1" s="135">
        <v>14</v>
      </c>
      <c r="S1" s="135">
        <v>15</v>
      </c>
    </row>
    <row r="2" spans="1:20" x14ac:dyDescent="0.5">
      <c r="A2" s="316"/>
      <c r="B2" s="317"/>
      <c r="C2" s="322" t="s">
        <v>3</v>
      </c>
      <c r="D2" s="323"/>
      <c r="E2" s="139"/>
      <c r="F2" s="140"/>
      <c r="G2" s="141"/>
      <c r="H2" s="139"/>
      <c r="I2" s="139"/>
      <c r="J2" s="139"/>
      <c r="K2" s="139"/>
      <c r="L2" s="139"/>
      <c r="M2" s="139"/>
      <c r="N2" s="139"/>
      <c r="O2" s="139"/>
      <c r="P2" s="139"/>
      <c r="Q2" s="139"/>
      <c r="R2" s="139"/>
      <c r="S2" s="139"/>
    </row>
    <row r="3" spans="1:20" ht="19.2" x14ac:dyDescent="0.5">
      <c r="A3" s="316"/>
      <c r="B3" s="317"/>
      <c r="C3" s="324" t="s">
        <v>42</v>
      </c>
      <c r="D3" s="325"/>
      <c r="E3" s="229" t="s">
        <v>467</v>
      </c>
      <c r="F3" s="229" t="s">
        <v>468</v>
      </c>
      <c r="G3" s="144"/>
      <c r="H3" s="142"/>
      <c r="I3" s="142"/>
      <c r="J3" s="142"/>
      <c r="K3" s="142"/>
      <c r="L3" s="142"/>
      <c r="M3" s="142"/>
      <c r="N3" s="142"/>
      <c r="O3" s="142"/>
      <c r="P3" s="142"/>
      <c r="Q3" s="142"/>
      <c r="R3" s="142"/>
      <c r="S3" s="142"/>
    </row>
    <row r="4" spans="1:20" x14ac:dyDescent="0.5">
      <c r="A4" s="316"/>
      <c r="B4" s="317"/>
      <c r="C4" s="324" t="s">
        <v>5</v>
      </c>
      <c r="D4" s="325"/>
      <c r="E4" s="145"/>
      <c r="F4" s="146"/>
      <c r="G4" s="147"/>
      <c r="H4" s="145"/>
      <c r="I4" s="145"/>
      <c r="J4" s="145"/>
      <c r="K4" s="145"/>
      <c r="L4" s="145"/>
      <c r="M4" s="145"/>
      <c r="N4" s="145"/>
      <c r="O4" s="145"/>
      <c r="P4" s="145"/>
      <c r="Q4" s="145"/>
      <c r="R4" s="145"/>
      <c r="S4" s="145"/>
    </row>
    <row r="5" spans="1:20"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c r="O5" s="148"/>
      <c r="P5" s="148"/>
      <c r="Q5" s="148"/>
      <c r="R5" s="148"/>
      <c r="S5" s="148" t="str">
        <f>IF(S6="TAIP","-",IF(COUNTIF(S11:S11,"Ne")+COUNTIF(S16:S16,"Ne")+COUNTIF(S20:S21,"Ne")&gt;=2,"TAIP","-"))</f>
        <v>-</v>
      </c>
    </row>
    <row r="6" spans="1:20" x14ac:dyDescent="0.5">
      <c r="A6" s="316"/>
      <c r="B6" s="317"/>
      <c r="C6" s="310" t="s">
        <v>7</v>
      </c>
      <c r="D6" s="311"/>
      <c r="E6" s="149" t="str">
        <f t="shared" ref="E6:S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c r="O6" s="149"/>
      <c r="P6" s="149"/>
      <c r="Q6" s="149"/>
      <c r="R6" s="149"/>
      <c r="S6" s="149" t="str">
        <f t="shared" si="1"/>
        <v>-</v>
      </c>
    </row>
    <row r="7" spans="1:20"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1</v>
      </c>
      <c r="F7" s="1">
        <f t="shared" si="2"/>
        <v>1</v>
      </c>
      <c r="G7" s="1">
        <f t="shared" si="2"/>
        <v>1</v>
      </c>
      <c r="H7" s="1">
        <f t="shared" si="2"/>
        <v>1</v>
      </c>
      <c r="I7" s="1">
        <f t="shared" si="2"/>
        <v>1</v>
      </c>
      <c r="J7" s="1">
        <f t="shared" si="2"/>
        <v>1</v>
      </c>
      <c r="K7" s="1">
        <f t="shared" si="2"/>
        <v>1</v>
      </c>
      <c r="L7" s="1">
        <f t="shared" si="2"/>
        <v>1</v>
      </c>
      <c r="M7" s="1">
        <f t="shared" si="2"/>
        <v>1</v>
      </c>
      <c r="N7" s="1">
        <f t="shared" ref="N7:S7" si="3">IF(COUNTIF(N10:N21,"-")&gt;0,"Skaičiuojama",IF(OR(N6="TAIP",N5="TAIP"),"0",SUM(IF(N10="Taip",5,0),SUM(IF(N11="Taip",10,0),IF(N12="Taip",5,0),IF(N14="Taip",25,0),IF(N15="Taip",10,0),IF(N18="Taip",10,0),IF(N16="Taip",10,0),IF(N19="Taip",10,0),IF(N20="Taip",5,0),IF(N21="Taip",10,0)))/100))</f>
        <v>1</v>
      </c>
      <c r="O7" s="1">
        <f t="shared" si="3"/>
        <v>1</v>
      </c>
      <c r="P7" s="1">
        <f t="shared" si="3"/>
        <v>1</v>
      </c>
      <c r="Q7" s="1">
        <f t="shared" si="3"/>
        <v>1</v>
      </c>
      <c r="R7" s="1">
        <f t="shared" si="3"/>
        <v>1</v>
      </c>
      <c r="S7" s="1">
        <f t="shared" si="3"/>
        <v>1</v>
      </c>
      <c r="T7" s="36">
        <f>IF(S7="Skaičiuojama","-",AVERAGE(J7:S7))</f>
        <v>1</v>
      </c>
    </row>
    <row r="8" spans="1:20"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c r="O8" s="152" t="s">
        <v>44</v>
      </c>
      <c r="P8" s="152" t="s">
        <v>44</v>
      </c>
      <c r="Q8" s="152" t="s">
        <v>44</v>
      </c>
      <c r="R8" s="152" t="s">
        <v>44</v>
      </c>
      <c r="S8" s="152" t="s">
        <v>44</v>
      </c>
    </row>
    <row r="9" spans="1:20" ht="24" customHeight="1" x14ac:dyDescent="0.5">
      <c r="A9" s="305" t="s">
        <v>13</v>
      </c>
      <c r="B9" s="306"/>
      <c r="C9" s="306"/>
      <c r="D9" s="307"/>
      <c r="E9" s="132"/>
      <c r="F9" s="133"/>
      <c r="G9" s="131"/>
      <c r="H9" s="133"/>
      <c r="I9" s="133"/>
      <c r="J9" s="133"/>
      <c r="K9" s="133"/>
      <c r="L9" s="133"/>
      <c r="M9" s="133"/>
      <c r="N9" s="133"/>
      <c r="O9" s="133"/>
      <c r="P9" s="133"/>
      <c r="Q9" s="133"/>
      <c r="R9" s="133"/>
      <c r="S9" s="134"/>
    </row>
    <row r="10" spans="1:20" ht="102.75" customHeight="1"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c r="O10" s="48" t="s">
        <v>16</v>
      </c>
      <c r="P10" s="48" t="s">
        <v>16</v>
      </c>
      <c r="Q10" s="48" t="s">
        <v>16</v>
      </c>
      <c r="R10" s="48" t="s">
        <v>16</v>
      </c>
      <c r="S10" s="48" t="s">
        <v>16</v>
      </c>
    </row>
    <row r="11" spans="1:20" ht="68.25"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row>
    <row r="12" spans="1:20" ht="75"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row>
    <row r="13" spans="1:20" ht="28.5" customHeight="1" x14ac:dyDescent="0.5">
      <c r="A13" s="302" t="s">
        <v>24</v>
      </c>
      <c r="B13" s="303"/>
      <c r="C13" s="303"/>
      <c r="D13" s="304"/>
      <c r="E13" s="162"/>
      <c r="F13" s="163"/>
      <c r="G13" s="164"/>
      <c r="H13" s="162"/>
      <c r="I13" s="162"/>
      <c r="J13" s="162"/>
      <c r="K13" s="162"/>
      <c r="L13" s="162"/>
      <c r="M13" s="162"/>
      <c r="N13" s="162"/>
      <c r="O13" s="162"/>
      <c r="P13" s="162"/>
      <c r="Q13" s="162"/>
      <c r="R13" s="162"/>
      <c r="S13" s="165"/>
    </row>
    <row r="14" spans="1:20" ht="57.75" customHeight="1"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row>
    <row r="15" spans="1:20" ht="73.5" customHeight="1"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16</v>
      </c>
      <c r="S15" s="48" t="s">
        <v>16</v>
      </c>
    </row>
    <row r="16" spans="1:20" ht="68.25" customHeight="1" x14ac:dyDescent="0.5">
      <c r="A16" s="157">
        <v>6</v>
      </c>
      <c r="B16" s="168" t="s">
        <v>51</v>
      </c>
      <c r="C16" s="159" t="s">
        <v>21</v>
      </c>
      <c r="D16" s="157">
        <v>10</v>
      </c>
      <c r="E16" s="48" t="s">
        <v>16</v>
      </c>
      <c r="F16" s="48" t="s">
        <v>16</v>
      </c>
      <c r="G16" s="48" t="s">
        <v>16</v>
      </c>
      <c r="H16" s="48" t="s">
        <v>16</v>
      </c>
      <c r="I16" s="48" t="s">
        <v>16</v>
      </c>
      <c r="J16" s="48" t="s">
        <v>16</v>
      </c>
      <c r="K16" s="48" t="s">
        <v>16</v>
      </c>
      <c r="L16" s="48" t="s">
        <v>16</v>
      </c>
      <c r="M16" s="48" t="s">
        <v>16</v>
      </c>
      <c r="N16" s="48" t="s">
        <v>16</v>
      </c>
      <c r="O16" s="48" t="s">
        <v>16</v>
      </c>
      <c r="P16" s="48" t="s">
        <v>16</v>
      </c>
      <c r="Q16" s="48" t="s">
        <v>16</v>
      </c>
      <c r="R16" s="48" t="s">
        <v>16</v>
      </c>
      <c r="S16" s="48" t="s">
        <v>16</v>
      </c>
    </row>
    <row r="17" spans="1:19" ht="27" customHeight="1" x14ac:dyDescent="0.5">
      <c r="A17" s="291" t="s">
        <v>52</v>
      </c>
      <c r="B17" s="292"/>
      <c r="C17" s="292"/>
      <c r="D17" s="293"/>
      <c r="E17" s="162"/>
      <c r="F17" s="163"/>
      <c r="G17" s="164"/>
      <c r="H17" s="162"/>
      <c r="I17" s="162"/>
      <c r="J17" s="162"/>
      <c r="K17" s="162"/>
      <c r="L17" s="162"/>
      <c r="M17" s="162"/>
      <c r="N17" s="162"/>
      <c r="O17" s="162"/>
      <c r="P17" s="162"/>
      <c r="Q17" s="162"/>
      <c r="R17" s="162"/>
      <c r="S17" s="165"/>
    </row>
    <row r="18" spans="1:19" ht="110.25" customHeight="1" x14ac:dyDescent="0.5">
      <c r="A18" s="153">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row>
    <row r="19" spans="1:19" ht="113.25" customHeight="1" x14ac:dyDescent="0.5">
      <c r="A19" s="174">
        <v>8</v>
      </c>
      <c r="B19" s="168" t="s">
        <v>54</v>
      </c>
      <c r="C19" s="159" t="s">
        <v>15</v>
      </c>
      <c r="D19" s="159">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row>
    <row r="20" spans="1:19" ht="105" customHeight="1" x14ac:dyDescent="0.5">
      <c r="A20" s="157">
        <v>9</v>
      </c>
      <c r="B20" s="175" t="s">
        <v>55</v>
      </c>
      <c r="C20" s="157" t="s">
        <v>15</v>
      </c>
      <c r="D20" s="159">
        <v>5</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row>
    <row r="21" spans="1:19" ht="87.75" customHeight="1"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c r="O21" s="48" t="s">
        <v>16</v>
      </c>
      <c r="P21" s="48" t="s">
        <v>16</v>
      </c>
      <c r="Q21" s="48" t="s">
        <v>16</v>
      </c>
      <c r="R21" s="48" t="s">
        <v>16</v>
      </c>
      <c r="S21" s="48" t="s">
        <v>16</v>
      </c>
    </row>
    <row r="22" spans="1:19" ht="57.6" x14ac:dyDescent="0.5">
      <c r="A22" s="294" t="s">
        <v>37</v>
      </c>
      <c r="B22" s="295"/>
      <c r="C22" s="300" t="s">
        <v>13</v>
      </c>
      <c r="D22" s="301"/>
      <c r="E22" s="180" t="s">
        <v>130</v>
      </c>
      <c r="F22" s="181" t="s">
        <v>469</v>
      </c>
      <c r="G22" s="182"/>
      <c r="H22" s="180"/>
      <c r="I22" s="180"/>
      <c r="J22" s="180"/>
      <c r="K22" s="180"/>
      <c r="L22" s="180"/>
      <c r="M22" s="180"/>
      <c r="N22" s="180"/>
      <c r="O22" s="180"/>
      <c r="P22" s="180"/>
      <c r="Q22" s="180"/>
      <c r="R22" s="180"/>
      <c r="S22" s="180"/>
    </row>
    <row r="23" spans="1:19" x14ac:dyDescent="0.5">
      <c r="A23" s="296"/>
      <c r="B23" s="297"/>
      <c r="C23" s="287" t="s">
        <v>39</v>
      </c>
      <c r="D23" s="288"/>
      <c r="E23" s="183"/>
      <c r="F23" s="184"/>
      <c r="G23" s="185"/>
      <c r="H23" s="183"/>
      <c r="I23" s="183"/>
      <c r="J23" s="183"/>
      <c r="K23" s="183"/>
      <c r="L23" s="183"/>
      <c r="M23" s="183"/>
      <c r="N23" s="183"/>
      <c r="O23" s="183"/>
      <c r="P23" s="183"/>
      <c r="Q23" s="183"/>
      <c r="R23" s="183"/>
      <c r="S23" s="183"/>
    </row>
    <row r="24" spans="1:19" x14ac:dyDescent="0.5">
      <c r="A24" s="296"/>
      <c r="B24" s="297"/>
      <c r="C24" s="287" t="s">
        <v>30</v>
      </c>
      <c r="D24" s="288"/>
      <c r="E24" s="183"/>
      <c r="F24" s="184"/>
      <c r="G24" s="185"/>
      <c r="H24" s="183"/>
      <c r="I24" s="183"/>
      <c r="J24" s="183"/>
      <c r="K24" s="183"/>
      <c r="L24" s="183"/>
      <c r="M24" s="183"/>
      <c r="N24" s="183"/>
      <c r="O24" s="183"/>
      <c r="P24" s="183"/>
      <c r="Q24" s="183"/>
      <c r="R24" s="183"/>
      <c r="S24" s="183"/>
    </row>
    <row r="25" spans="1:19" x14ac:dyDescent="0.5">
      <c r="A25" s="296"/>
      <c r="B25" s="297"/>
      <c r="C25" s="308" t="s">
        <v>40</v>
      </c>
      <c r="D25" s="309"/>
      <c r="E25" s="183"/>
      <c r="F25" s="184"/>
      <c r="G25" s="185"/>
      <c r="H25" s="183"/>
      <c r="I25" s="183"/>
      <c r="J25" s="183"/>
      <c r="K25" s="183"/>
      <c r="L25" s="183"/>
      <c r="M25" s="183"/>
      <c r="N25" s="183"/>
      <c r="O25" s="183"/>
      <c r="P25" s="183"/>
      <c r="Q25" s="183"/>
      <c r="R25" s="183"/>
      <c r="S25" s="183"/>
    </row>
    <row r="26" spans="1:19" x14ac:dyDescent="0.5">
      <c r="A26" s="296"/>
      <c r="B26" s="297"/>
      <c r="C26" s="287" t="s">
        <v>57</v>
      </c>
      <c r="D26" s="288"/>
      <c r="E26" s="183"/>
      <c r="F26" s="184"/>
      <c r="G26" s="185"/>
      <c r="H26" s="183"/>
      <c r="I26" s="183"/>
      <c r="J26" s="183"/>
      <c r="K26" s="183"/>
      <c r="L26" s="183"/>
      <c r="M26" s="183"/>
      <c r="N26" s="183"/>
      <c r="O26" s="183"/>
      <c r="P26" s="183"/>
      <c r="Q26" s="183"/>
      <c r="R26" s="183"/>
      <c r="S26" s="183"/>
    </row>
    <row r="27" spans="1:19" x14ac:dyDescent="0.5">
      <c r="A27" s="298"/>
      <c r="B27" s="299"/>
      <c r="C27" s="289" t="s">
        <v>58</v>
      </c>
      <c r="D27" s="290"/>
      <c r="E27" s="186"/>
      <c r="F27" s="187"/>
      <c r="G27" s="188"/>
      <c r="H27" s="186"/>
      <c r="I27" s="186"/>
      <c r="J27" s="186"/>
      <c r="K27" s="186"/>
      <c r="L27" s="186"/>
      <c r="M27" s="186"/>
      <c r="N27" s="186"/>
      <c r="O27" s="186"/>
      <c r="P27" s="186"/>
      <c r="Q27" s="186"/>
      <c r="R27" s="186"/>
      <c r="S27" s="186"/>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S2 E4:S4">
    <cfRule type="containsBlanks" dxfId="159" priority="24">
      <formula>LEN(TRIM(E2))=0</formula>
    </cfRule>
  </conditionalFormatting>
  <conditionalFormatting sqref="E5:S5">
    <cfRule type="containsText" dxfId="158" priority="23" operator="containsText" text="TAIP">
      <formula>NOT(ISERROR(SEARCH("TAIP",E5)))</formula>
    </cfRule>
  </conditionalFormatting>
  <conditionalFormatting sqref="E7:S7 E9:S9">
    <cfRule type="containsText" dxfId="157" priority="25" operator="containsText" text="100,0%">
      <formula>NOT(ISERROR(SEARCH("100,0%",E7)))</formula>
    </cfRule>
    <cfRule type="cellIs" dxfId="156" priority="26" stopIfTrue="1" operator="equal">
      <formula>"Inc/Error"</formula>
    </cfRule>
  </conditionalFormatting>
  <conditionalFormatting sqref="E10:S12">
    <cfRule type="containsText" dxfId="155" priority="13" operator="containsText" text="Ne">
      <formula>NOT(ISERROR(SEARCH("Ne",E10)))</formula>
    </cfRule>
    <cfRule type="containsText" dxfId="154" priority="14" operator="containsText" text="Taip">
      <formula>NOT(ISERROR(SEARCH("Taip",E10)))</formula>
    </cfRule>
  </conditionalFormatting>
  <conditionalFormatting sqref="E13:S13 E17:S17">
    <cfRule type="containsText" dxfId="152" priority="20" operator="containsText" text="Ne">
      <formula>NOT(ISERROR(SEARCH("Ne",E13)))</formula>
    </cfRule>
    <cfRule type="containsText" dxfId="151" priority="21" operator="containsText" text="Taip">
      <formula>NOT(ISERROR(SEARCH("Taip",E13)))</formula>
    </cfRule>
  </conditionalFormatting>
  <conditionalFormatting sqref="E14:S16">
    <cfRule type="containsText" dxfId="150" priority="9" operator="containsText" text="Ne">
      <formula>NOT(ISERROR(SEARCH("Ne",E14)))</formula>
    </cfRule>
    <cfRule type="containsText" dxfId="149" priority="10" operator="containsText" text="Taip">
      <formula>NOT(ISERROR(SEARCH("Taip",E14)))</formula>
    </cfRule>
  </conditionalFormatting>
  <conditionalFormatting sqref="E18:S21">
    <cfRule type="containsText" dxfId="148" priority="1" operator="containsText" text="Ne">
      <formula>NOT(ISERROR(SEARCH("Ne",E18)))</formula>
    </cfRule>
    <cfRule type="containsText" dxfId="147" priority="2" operator="containsText" text="Taip">
      <formula>NOT(ISERROR(SEARCH("Taip",E18)))</formula>
    </cfRule>
  </conditionalFormatting>
  <conditionalFormatting sqref="E22:S27">
    <cfRule type="containsBlanks" dxfId="146" priority="22">
      <formula>LEN(TRIM(E22))=0</formula>
    </cfRule>
  </conditionalFormatting>
  <dataValidations count="1">
    <dataValidation type="list" allowBlank="1" showErrorMessage="1" sqref="E14:S16 E10:S12 E18:S21" xr:uid="{4F879127-4A34-42C7-BCF7-1334A2D3FD7D}">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514A8606-C308-470D-BCAD-7ABC02F64E06}">
            <xm:f>NOT(ISERROR(SEARCH("-",E13)))</xm:f>
            <xm:f>"-"</xm:f>
            <x14:dxf>
              <fill>
                <patternFill patternType="lightDown">
                  <fgColor rgb="FFFFC000"/>
                  <bgColor auto="1"/>
                </patternFill>
              </fill>
            </x14:dxf>
          </x14:cfRule>
          <xm:sqref>E13:S13 E17:S17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B32FE79-691A-4F8E-85D1-DC515DEAFB34}">
          <x14:formula1>
            <xm:f>'C:\Users\daiva.sakalauskaite\Downloads\[2023 naujausias nuo 11 mėn (1).xlsx]Sheet1'!#REF!</xm:f>
          </x14:formula1>
          <xm:sqref>E13:S13 E17:S17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B135C-3D9D-4DA9-ABF6-851BB11DB73D}">
  <sheetPr>
    <tabColor rgb="FFFFFF00"/>
  </sheetPr>
  <dimension ref="A1:O27"/>
  <sheetViews>
    <sheetView workbookViewId="0">
      <pane xSplit="4" topLeftCell="E1" activePane="topRight" state="frozen"/>
      <selection pane="topRight"/>
    </sheetView>
  </sheetViews>
  <sheetFormatPr defaultRowHeight="18" x14ac:dyDescent="0.5"/>
  <cols>
    <col min="2" max="2" width="18.44140625" customWidth="1"/>
    <col min="3" max="3" width="17.33203125" customWidth="1"/>
    <col min="5" max="5" width="18.21875" customWidth="1"/>
    <col min="6" max="6" width="18" customWidth="1"/>
    <col min="7" max="7" width="19" customWidth="1"/>
    <col min="8" max="8" width="17.44140625" customWidth="1"/>
    <col min="9" max="9" width="18.109375" customWidth="1"/>
    <col min="10" max="10" width="18.33203125" customWidth="1"/>
    <col min="11" max="11" width="18.21875" customWidth="1"/>
    <col min="12" max="12" width="18.109375" customWidth="1"/>
    <col min="13" max="13" width="18" customWidth="1"/>
    <col min="14" max="14" width="17.77734375" customWidth="1"/>
  </cols>
  <sheetData>
    <row r="1" spans="1:15" x14ac:dyDescent="0.5">
      <c r="A1" s="314" t="s">
        <v>41</v>
      </c>
      <c r="B1" s="315"/>
      <c r="C1" s="320" t="s">
        <v>1</v>
      </c>
      <c r="D1" s="321"/>
      <c r="E1" s="135">
        <v>1</v>
      </c>
      <c r="F1" s="136">
        <v>2</v>
      </c>
      <c r="G1" s="137">
        <v>3</v>
      </c>
      <c r="H1" s="135">
        <v>4</v>
      </c>
      <c r="I1" s="135">
        <v>5</v>
      </c>
      <c r="J1" s="135">
        <v>6</v>
      </c>
      <c r="K1" s="135">
        <v>7</v>
      </c>
      <c r="L1" s="135">
        <v>8</v>
      </c>
      <c r="M1" s="135">
        <v>9</v>
      </c>
      <c r="N1" s="135">
        <v>10</v>
      </c>
    </row>
    <row r="2" spans="1:15" x14ac:dyDescent="0.5">
      <c r="A2" s="316"/>
      <c r="B2" s="317"/>
      <c r="C2" s="322" t="s">
        <v>3</v>
      </c>
      <c r="D2" s="323"/>
      <c r="E2" s="139"/>
      <c r="F2" s="140"/>
      <c r="G2" s="141"/>
      <c r="H2" s="139"/>
      <c r="I2" s="139"/>
      <c r="J2" s="139"/>
      <c r="K2" s="139"/>
      <c r="L2" s="139"/>
      <c r="M2" s="139"/>
      <c r="N2" s="139"/>
    </row>
    <row r="3" spans="1:15" ht="33.6" x14ac:dyDescent="0.5">
      <c r="A3" s="316"/>
      <c r="B3" s="317"/>
      <c r="C3" s="324" t="s">
        <v>42</v>
      </c>
      <c r="D3" s="325"/>
      <c r="E3" s="142" t="s">
        <v>470</v>
      </c>
      <c r="F3" s="143" t="s">
        <v>471</v>
      </c>
      <c r="G3" s="228" t="s">
        <v>472</v>
      </c>
      <c r="H3" s="142" t="s">
        <v>473</v>
      </c>
      <c r="I3" s="142" t="s">
        <v>474</v>
      </c>
      <c r="J3" s="142" t="s">
        <v>475</v>
      </c>
      <c r="K3" s="142" t="s">
        <v>476</v>
      </c>
      <c r="L3" s="142" t="s">
        <v>477</v>
      </c>
      <c r="M3" s="142" t="s">
        <v>478</v>
      </c>
      <c r="N3" s="142" t="s">
        <v>479</v>
      </c>
    </row>
    <row r="4" spans="1:15" x14ac:dyDescent="0.5">
      <c r="A4" s="316"/>
      <c r="B4" s="317"/>
      <c r="C4" s="324" t="s">
        <v>5</v>
      </c>
      <c r="D4" s="325"/>
      <c r="E4" s="145"/>
      <c r="F4" s="146"/>
      <c r="G4" s="147"/>
      <c r="H4" s="145"/>
      <c r="I4" s="145"/>
      <c r="J4" s="145"/>
      <c r="K4" s="145"/>
      <c r="L4" s="145"/>
      <c r="M4" s="145"/>
      <c r="N4" s="145"/>
    </row>
    <row r="5" spans="1:15"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row>
    <row r="6" spans="1:15" x14ac:dyDescent="0.5">
      <c r="A6" s="316"/>
      <c r="B6" s="317"/>
      <c r="C6" s="310" t="s">
        <v>7</v>
      </c>
      <c r="D6" s="311"/>
      <c r="E6" s="149" t="str">
        <f t="shared" ref="E6:M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row>
    <row r="7" spans="1:15"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0.8</v>
      </c>
      <c r="F7" s="1">
        <f t="shared" si="2"/>
        <v>0.85</v>
      </c>
      <c r="G7" s="1">
        <f t="shared" si="2"/>
        <v>0.9</v>
      </c>
      <c r="H7" s="1">
        <f t="shared" si="2"/>
        <v>1</v>
      </c>
      <c r="I7" s="1">
        <f t="shared" si="2"/>
        <v>1</v>
      </c>
      <c r="J7" s="1">
        <f t="shared" si="2"/>
        <v>0.9</v>
      </c>
      <c r="K7" s="1">
        <f t="shared" si="2"/>
        <v>1</v>
      </c>
      <c r="L7" s="1">
        <f t="shared" si="2"/>
        <v>1</v>
      </c>
      <c r="M7" s="1">
        <f t="shared" si="2"/>
        <v>0.95</v>
      </c>
      <c r="N7" s="1">
        <f t="shared" ref="N7" si="3">IF(COUNTIF(N10:N21,"-")&gt;0,"Skaičiuojama",IF(OR(N6="TAIP",N5="TAIP"),"0",SUM(IF(N10="Taip",5,0),SUM(IF(N11="Taip",10,0),IF(N12="Taip",5,0),IF(N14="Taip",25,0),IF(N15="Taip",10,0),IF(N18="Taip",10,0),IF(N16="Taip",10,0),IF(N19="Taip",10,0),IF(N20="Taip",5,0),IF(N21="Taip",10,0)))/100))</f>
        <v>1</v>
      </c>
      <c r="O7" s="36" t="e">
        <f>IF(#REF!="Skaičiuojama","-",AVERAGE(J7:N7))</f>
        <v>#REF!</v>
      </c>
    </row>
    <row r="8" spans="1:15"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row>
    <row r="9" spans="1:15" x14ac:dyDescent="0.5">
      <c r="A9" s="305" t="s">
        <v>13</v>
      </c>
      <c r="B9" s="306"/>
      <c r="C9" s="306"/>
      <c r="D9" s="307"/>
      <c r="E9" s="132"/>
      <c r="F9" s="133"/>
      <c r="G9" s="131"/>
      <c r="H9" s="133"/>
      <c r="I9" s="133"/>
      <c r="J9" s="133"/>
      <c r="K9" s="133"/>
      <c r="L9" s="133"/>
      <c r="M9" s="133"/>
      <c r="N9" s="133"/>
    </row>
    <row r="10" spans="1:15" ht="81.75" customHeight="1"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row>
    <row r="11" spans="1:15" ht="67.5"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row>
    <row r="12" spans="1:15" ht="92.25"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row>
    <row r="13" spans="1:15" ht="29.25" customHeight="1" x14ac:dyDescent="0.5">
      <c r="A13" s="302" t="s">
        <v>24</v>
      </c>
      <c r="B13" s="303"/>
      <c r="C13" s="303"/>
      <c r="D13" s="304"/>
      <c r="E13" s="162"/>
      <c r="F13" s="163"/>
      <c r="G13" s="164"/>
      <c r="H13" s="162"/>
      <c r="I13" s="162"/>
      <c r="J13" s="162"/>
      <c r="K13" s="162"/>
      <c r="L13" s="162"/>
      <c r="M13" s="162"/>
      <c r="N13" s="162"/>
    </row>
    <row r="14" spans="1:15" ht="60.75" customHeight="1"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row>
    <row r="15" spans="1:15" ht="69" customHeight="1" x14ac:dyDescent="0.5">
      <c r="A15" s="157">
        <v>5</v>
      </c>
      <c r="B15" s="168" t="s">
        <v>50</v>
      </c>
      <c r="C15" s="159" t="s">
        <v>15</v>
      </c>
      <c r="D15" s="157">
        <v>10</v>
      </c>
      <c r="E15" s="48" t="s">
        <v>23</v>
      </c>
      <c r="F15" s="48" t="s">
        <v>16</v>
      </c>
      <c r="G15" s="48" t="s">
        <v>16</v>
      </c>
      <c r="H15" s="48" t="s">
        <v>16</v>
      </c>
      <c r="I15" s="48" t="s">
        <v>16</v>
      </c>
      <c r="J15" s="48" t="s">
        <v>16</v>
      </c>
      <c r="K15" s="48" t="s">
        <v>16</v>
      </c>
      <c r="L15" s="48" t="s">
        <v>16</v>
      </c>
      <c r="M15" s="48" t="s">
        <v>16</v>
      </c>
      <c r="N15" s="48" t="s">
        <v>16</v>
      </c>
    </row>
    <row r="16" spans="1:15" ht="78.75" customHeight="1" x14ac:dyDescent="0.5">
      <c r="A16" s="157">
        <v>6</v>
      </c>
      <c r="B16" s="168" t="s">
        <v>51</v>
      </c>
      <c r="C16" s="159" t="s">
        <v>21</v>
      </c>
      <c r="D16" s="157">
        <v>10</v>
      </c>
      <c r="E16" s="48" t="s">
        <v>16</v>
      </c>
      <c r="F16" s="48" t="s">
        <v>16</v>
      </c>
      <c r="G16" s="48" t="s">
        <v>16</v>
      </c>
      <c r="H16" s="48" t="s">
        <v>16</v>
      </c>
      <c r="I16" s="48" t="s">
        <v>16</v>
      </c>
      <c r="J16" s="48" t="s">
        <v>16</v>
      </c>
      <c r="K16" s="48" t="s">
        <v>16</v>
      </c>
      <c r="L16" s="48" t="s">
        <v>16</v>
      </c>
      <c r="M16" s="48" t="s">
        <v>16</v>
      </c>
      <c r="N16" s="48" t="s">
        <v>16</v>
      </c>
    </row>
    <row r="17" spans="1:14" ht="26.25" customHeight="1" x14ac:dyDescent="0.5">
      <c r="A17" s="291" t="s">
        <v>52</v>
      </c>
      <c r="B17" s="292"/>
      <c r="C17" s="292"/>
      <c r="D17" s="293"/>
      <c r="E17" s="162"/>
      <c r="F17" s="163"/>
      <c r="G17" s="164"/>
      <c r="H17" s="162"/>
      <c r="I17" s="162"/>
      <c r="J17" s="162"/>
      <c r="K17" s="162"/>
      <c r="L17" s="162"/>
      <c r="M17" s="162"/>
      <c r="N17" s="162"/>
    </row>
    <row r="18" spans="1:14" ht="108" customHeight="1" x14ac:dyDescent="0.5">
      <c r="A18" s="153">
        <v>7</v>
      </c>
      <c r="B18" s="166" t="s">
        <v>53</v>
      </c>
      <c r="C18" s="155" t="s">
        <v>15</v>
      </c>
      <c r="D18" s="153">
        <v>10</v>
      </c>
      <c r="E18" s="48" t="s">
        <v>16</v>
      </c>
      <c r="F18" s="48" t="s">
        <v>23</v>
      </c>
      <c r="G18" s="48" t="s">
        <v>16</v>
      </c>
      <c r="H18" s="48" t="s">
        <v>16</v>
      </c>
      <c r="I18" s="48" t="s">
        <v>16</v>
      </c>
      <c r="J18" s="48" t="s">
        <v>16</v>
      </c>
      <c r="K18" s="48" t="s">
        <v>16</v>
      </c>
      <c r="L18" s="48" t="s">
        <v>16</v>
      </c>
      <c r="M18" s="48" t="s">
        <v>16</v>
      </c>
      <c r="N18" s="48" t="s">
        <v>16</v>
      </c>
    </row>
    <row r="19" spans="1:14" ht="108" customHeight="1" x14ac:dyDescent="0.5">
      <c r="A19" s="174">
        <v>8</v>
      </c>
      <c r="B19" s="168" t="s">
        <v>54</v>
      </c>
      <c r="C19" s="159" t="s">
        <v>15</v>
      </c>
      <c r="D19" s="159">
        <v>10</v>
      </c>
      <c r="E19" s="48" t="s">
        <v>23</v>
      </c>
      <c r="F19" s="48" t="s">
        <v>16</v>
      </c>
      <c r="G19" s="48" t="s">
        <v>23</v>
      </c>
      <c r="H19" s="48" t="s">
        <v>16</v>
      </c>
      <c r="I19" s="48" t="s">
        <v>16</v>
      </c>
      <c r="J19" s="48" t="s">
        <v>23</v>
      </c>
      <c r="K19" s="48" t="s">
        <v>16</v>
      </c>
      <c r="L19" s="48" t="s">
        <v>16</v>
      </c>
      <c r="M19" s="48" t="s">
        <v>16</v>
      </c>
      <c r="N19" s="48" t="s">
        <v>16</v>
      </c>
    </row>
    <row r="20" spans="1:14" ht="86.25" customHeight="1" x14ac:dyDescent="0.5">
      <c r="A20" s="157">
        <v>9</v>
      </c>
      <c r="B20" s="175" t="s">
        <v>55</v>
      </c>
      <c r="C20" s="157" t="s">
        <v>15</v>
      </c>
      <c r="D20" s="159">
        <v>5</v>
      </c>
      <c r="E20" s="48" t="s">
        <v>16</v>
      </c>
      <c r="F20" s="48" t="s">
        <v>23</v>
      </c>
      <c r="G20" s="48" t="s">
        <v>16</v>
      </c>
      <c r="H20" s="48" t="s">
        <v>16</v>
      </c>
      <c r="I20" s="48" t="s">
        <v>16</v>
      </c>
      <c r="J20" s="48" t="s">
        <v>16</v>
      </c>
      <c r="K20" s="48" t="s">
        <v>16</v>
      </c>
      <c r="L20" s="48" t="s">
        <v>16</v>
      </c>
      <c r="M20" s="48" t="s">
        <v>23</v>
      </c>
      <c r="N20" s="48" t="s">
        <v>16</v>
      </c>
    </row>
    <row r="21" spans="1:14" ht="80.25" customHeight="1"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row>
    <row r="22" spans="1:14" ht="78" x14ac:dyDescent="0.5">
      <c r="A22" s="294" t="s">
        <v>37</v>
      </c>
      <c r="B22" s="295"/>
      <c r="C22" s="300" t="s">
        <v>13</v>
      </c>
      <c r="D22" s="301"/>
      <c r="E22" s="180" t="s">
        <v>480</v>
      </c>
      <c r="F22" s="181" t="s">
        <v>481</v>
      </c>
      <c r="G22" s="182" t="s">
        <v>204</v>
      </c>
      <c r="H22" s="180" t="s">
        <v>126</v>
      </c>
      <c r="I22" s="180" t="s">
        <v>126</v>
      </c>
      <c r="J22" s="180" t="s">
        <v>204</v>
      </c>
      <c r="K22" s="180" t="s">
        <v>283</v>
      </c>
      <c r="L22" s="180" t="s">
        <v>283</v>
      </c>
      <c r="M22" s="180" t="s">
        <v>432</v>
      </c>
      <c r="N22" s="180" t="s">
        <v>126</v>
      </c>
    </row>
    <row r="23" spans="1:14" x14ac:dyDescent="0.5">
      <c r="A23" s="296"/>
      <c r="B23" s="297"/>
      <c r="C23" s="287" t="s">
        <v>39</v>
      </c>
      <c r="D23" s="288"/>
      <c r="E23" s="183"/>
      <c r="F23" s="184"/>
      <c r="G23" s="185"/>
      <c r="H23" s="183"/>
      <c r="I23" s="183"/>
      <c r="J23" s="183"/>
      <c r="K23" s="183"/>
      <c r="L23" s="183"/>
      <c r="M23" s="183"/>
      <c r="N23" s="183"/>
    </row>
    <row r="24" spans="1:14" x14ac:dyDescent="0.5">
      <c r="A24" s="296"/>
      <c r="B24" s="297"/>
      <c r="C24" s="287" t="s">
        <v>30</v>
      </c>
      <c r="D24" s="288"/>
      <c r="E24" s="183"/>
      <c r="F24" s="184"/>
      <c r="G24" s="185"/>
      <c r="H24" s="183"/>
      <c r="I24" s="183"/>
      <c r="J24" s="183"/>
      <c r="K24" s="183"/>
      <c r="L24" s="183"/>
      <c r="M24" s="183"/>
      <c r="N24" s="183"/>
    </row>
    <row r="25" spans="1:14" x14ac:dyDescent="0.5">
      <c r="A25" s="296"/>
      <c r="B25" s="297"/>
      <c r="C25" s="308" t="s">
        <v>40</v>
      </c>
      <c r="D25" s="309"/>
      <c r="E25" s="183"/>
      <c r="F25" s="184"/>
      <c r="G25" s="185"/>
      <c r="H25" s="183"/>
      <c r="I25" s="183"/>
      <c r="J25" s="183"/>
      <c r="K25" s="183"/>
      <c r="L25" s="183"/>
      <c r="M25" s="183"/>
      <c r="N25" s="183"/>
    </row>
    <row r="26" spans="1:14" x14ac:dyDescent="0.5">
      <c r="A26" s="296"/>
      <c r="B26" s="297"/>
      <c r="C26" s="287" t="s">
        <v>57</v>
      </c>
      <c r="D26" s="288"/>
      <c r="E26" s="183"/>
      <c r="F26" s="184"/>
      <c r="G26" s="185"/>
      <c r="H26" s="183"/>
      <c r="I26" s="183"/>
      <c r="J26" s="183"/>
      <c r="K26" s="183"/>
      <c r="L26" s="183"/>
      <c r="M26" s="183"/>
      <c r="N26" s="183"/>
    </row>
    <row r="27" spans="1:14" x14ac:dyDescent="0.5">
      <c r="A27" s="298"/>
      <c r="B27" s="299"/>
      <c r="C27" s="289" t="s">
        <v>58</v>
      </c>
      <c r="D27" s="290"/>
      <c r="E27" s="186"/>
      <c r="F27" s="187"/>
      <c r="G27" s="188"/>
      <c r="H27" s="186"/>
      <c r="I27" s="186"/>
      <c r="J27" s="186"/>
      <c r="K27" s="186"/>
      <c r="L27" s="186"/>
      <c r="M27" s="186"/>
      <c r="N27" s="186"/>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N2 E4:N4">
    <cfRule type="containsBlanks" dxfId="145" priority="24">
      <formula>LEN(TRIM(E2))=0</formula>
    </cfRule>
  </conditionalFormatting>
  <conditionalFormatting sqref="E5:N5">
    <cfRule type="containsText" dxfId="144" priority="23" operator="containsText" text="TAIP">
      <formula>NOT(ISERROR(SEARCH("TAIP",E5)))</formula>
    </cfRule>
  </conditionalFormatting>
  <conditionalFormatting sqref="E7:N7 E9:N9">
    <cfRule type="containsText" dxfId="143" priority="25" operator="containsText" text="100,0%">
      <formula>NOT(ISERROR(SEARCH("100,0%",E7)))</formula>
    </cfRule>
    <cfRule type="cellIs" dxfId="142" priority="26" stopIfTrue="1" operator="equal">
      <formula>"Inc/Error"</formula>
    </cfRule>
  </conditionalFormatting>
  <conditionalFormatting sqref="E10:N12">
    <cfRule type="containsText" dxfId="141" priority="13" operator="containsText" text="Ne">
      <formula>NOT(ISERROR(SEARCH("Ne",E10)))</formula>
    </cfRule>
    <cfRule type="containsText" dxfId="140" priority="14" operator="containsText" text="Taip">
      <formula>NOT(ISERROR(SEARCH("Taip",E10)))</formula>
    </cfRule>
  </conditionalFormatting>
  <conditionalFormatting sqref="E13:N13 E17:N17">
    <cfRule type="containsText" dxfId="138" priority="20" operator="containsText" text="Ne">
      <formula>NOT(ISERROR(SEARCH("Ne",E13)))</formula>
    </cfRule>
    <cfRule type="containsText" dxfId="137" priority="21" operator="containsText" text="Taip">
      <formula>NOT(ISERROR(SEARCH("Taip",E13)))</formula>
    </cfRule>
  </conditionalFormatting>
  <conditionalFormatting sqref="E14:N16">
    <cfRule type="containsText" dxfId="136" priority="9" operator="containsText" text="Ne">
      <formula>NOT(ISERROR(SEARCH("Ne",E14)))</formula>
    </cfRule>
    <cfRule type="containsText" dxfId="135" priority="10" operator="containsText" text="Taip">
      <formula>NOT(ISERROR(SEARCH("Taip",E14)))</formula>
    </cfRule>
  </conditionalFormatting>
  <conditionalFormatting sqref="E18:N21">
    <cfRule type="containsText" dxfId="134" priority="1" operator="containsText" text="Ne">
      <formula>NOT(ISERROR(SEARCH("Ne",E18)))</formula>
    </cfRule>
    <cfRule type="containsText" dxfId="133" priority="2" operator="containsText" text="Taip">
      <formula>NOT(ISERROR(SEARCH("Taip",E18)))</formula>
    </cfRule>
  </conditionalFormatting>
  <conditionalFormatting sqref="E22:N27">
    <cfRule type="containsBlanks" dxfId="132" priority="22">
      <formula>LEN(TRIM(E22))=0</formula>
    </cfRule>
  </conditionalFormatting>
  <dataValidations count="1">
    <dataValidation type="list" allowBlank="1" showErrorMessage="1" sqref="E14:N16 E10:N12 E18:N21" xr:uid="{0C5ADAFE-0A0C-43C3-B9F0-57AAEDC2EF10}">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3F286D14-5B5E-477A-8ABA-CFE5107E08AE}">
            <xm:f>NOT(ISERROR(SEARCH("-",E13)))</xm:f>
            <xm:f>"-"</xm:f>
            <x14:dxf>
              <fill>
                <patternFill patternType="lightDown">
                  <fgColor rgb="FFFFC000"/>
                  <bgColor auto="1"/>
                </patternFill>
              </fill>
            </x14:dxf>
          </x14:cfRule>
          <xm:sqref>E13:N13 E17:N17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70AA560-DF38-405C-A51E-E34BFCCF20E3}">
          <x14:formula1>
            <xm:f>'C:\Users\daiva.sakalauskaite\Downloads\[2023 naujausias nuo 11 mėn (1).xlsx]Sheet1'!#REF!</xm:f>
          </x14:formula1>
          <xm:sqref>E13:N13 E17:N17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7BDF-787B-4809-969B-1E45B51D69F1}">
  <sheetPr>
    <tabColor theme="9" tint="0.59999389629810485"/>
  </sheetPr>
  <dimension ref="A1:X28"/>
  <sheetViews>
    <sheetView topLeftCell="C3" workbookViewId="0">
      <selection activeCell="J10" sqref="J10"/>
    </sheetView>
  </sheetViews>
  <sheetFormatPr defaultRowHeight="18" x14ac:dyDescent="0.5"/>
  <cols>
    <col min="1" max="1" width="23.77734375" customWidth="1"/>
    <col min="2" max="2" width="28.77734375" customWidth="1"/>
    <col min="3" max="3" width="20.88671875" customWidth="1"/>
    <col min="5" max="5" width="14.33203125" customWidth="1"/>
    <col min="6" max="6" width="12.77734375" customWidth="1"/>
    <col min="7" max="7" width="13.109375" customWidth="1"/>
    <col min="8" max="8" width="14.44140625" customWidth="1"/>
    <col min="9" max="9" width="12.88671875" customWidth="1"/>
    <col min="10" max="10" width="13.109375" customWidth="1"/>
    <col min="11" max="11" width="12.88671875" customWidth="1"/>
    <col min="12" max="13" width="13" customWidth="1"/>
    <col min="14" max="14" width="18.33203125" customWidth="1"/>
    <col min="15" max="15" width="13.77734375" customWidth="1"/>
    <col min="16" max="16" width="14.109375" customWidth="1"/>
    <col min="17" max="17" width="13.77734375" customWidth="1"/>
    <col min="18" max="18" width="16.44140625" customWidth="1"/>
    <col min="19" max="19" width="15.6640625" customWidth="1"/>
    <col min="20" max="20" width="13.33203125" customWidth="1"/>
    <col min="21" max="22" width="14.109375" customWidth="1"/>
    <col min="23" max="23" width="12.77734375" customWidth="1"/>
    <col min="24" max="24" width="0" hidden="1" customWidth="1"/>
  </cols>
  <sheetData>
    <row r="1" spans="1:24" x14ac:dyDescent="0.5">
      <c r="A1" s="314" t="s">
        <v>41</v>
      </c>
      <c r="B1" s="315"/>
      <c r="C1" s="320" t="s">
        <v>1</v>
      </c>
      <c r="D1" s="321"/>
      <c r="E1" s="135">
        <v>1</v>
      </c>
      <c r="F1" s="136">
        <v>2</v>
      </c>
      <c r="G1" s="137">
        <v>3</v>
      </c>
      <c r="H1" s="135">
        <v>4</v>
      </c>
      <c r="I1" s="135">
        <v>5</v>
      </c>
      <c r="J1" s="135">
        <v>6</v>
      </c>
      <c r="K1" s="135">
        <v>7</v>
      </c>
      <c r="L1" s="135">
        <v>8</v>
      </c>
      <c r="M1" s="135">
        <v>9</v>
      </c>
      <c r="N1" s="135">
        <v>10</v>
      </c>
      <c r="O1" s="135">
        <v>11</v>
      </c>
      <c r="P1" s="135">
        <v>12</v>
      </c>
      <c r="Q1" s="135">
        <v>13</v>
      </c>
      <c r="R1" s="135">
        <v>14</v>
      </c>
      <c r="S1" s="135">
        <v>15</v>
      </c>
      <c r="T1" s="135">
        <v>16</v>
      </c>
      <c r="U1" s="135">
        <v>17</v>
      </c>
      <c r="V1" s="135">
        <v>18</v>
      </c>
      <c r="W1" s="135">
        <v>19</v>
      </c>
      <c r="X1" s="135">
        <v>20</v>
      </c>
    </row>
    <row r="2" spans="1:24" x14ac:dyDescent="0.5">
      <c r="A2" s="316"/>
      <c r="B2" s="317"/>
      <c r="C2" s="322" t="s">
        <v>3</v>
      </c>
      <c r="D2" s="323"/>
      <c r="E2" s="139"/>
      <c r="F2" s="140"/>
      <c r="G2" s="141"/>
      <c r="H2" s="139"/>
      <c r="I2" s="139"/>
      <c r="J2" s="139"/>
      <c r="K2" s="139"/>
      <c r="L2" s="139"/>
      <c r="M2" s="139"/>
      <c r="N2" s="139"/>
      <c r="O2" s="139"/>
      <c r="P2" s="139"/>
      <c r="Q2" s="139"/>
      <c r="R2" s="139"/>
      <c r="S2" s="139"/>
      <c r="T2" s="139"/>
      <c r="U2" s="139"/>
      <c r="V2" s="139"/>
      <c r="W2" s="139"/>
      <c r="X2" s="139"/>
    </row>
    <row r="3" spans="1:24" ht="19.2" x14ac:dyDescent="0.5">
      <c r="A3" s="316"/>
      <c r="B3" s="317"/>
      <c r="C3" s="324" t="s">
        <v>42</v>
      </c>
      <c r="D3" s="325"/>
      <c r="E3" s="142" t="s">
        <v>112</v>
      </c>
      <c r="F3" s="143" t="s">
        <v>113</v>
      </c>
      <c r="G3" s="144" t="s">
        <v>114</v>
      </c>
      <c r="H3" s="142" t="s">
        <v>115</v>
      </c>
      <c r="I3" s="142" t="s">
        <v>116</v>
      </c>
      <c r="J3" s="142" t="s">
        <v>117</v>
      </c>
      <c r="K3" s="142" t="s">
        <v>118</v>
      </c>
      <c r="L3" s="142" t="s">
        <v>119</v>
      </c>
      <c r="M3" s="142" t="s">
        <v>120</v>
      </c>
      <c r="N3" s="142" t="s">
        <v>121</v>
      </c>
      <c r="O3" s="142" t="s">
        <v>122</v>
      </c>
      <c r="P3" s="142" t="s">
        <v>123</v>
      </c>
      <c r="Q3" s="142"/>
      <c r="R3" s="142"/>
      <c r="S3" s="142"/>
      <c r="T3" s="142"/>
      <c r="U3" s="142"/>
      <c r="V3" s="142"/>
      <c r="W3" s="142"/>
      <c r="X3" s="142"/>
    </row>
    <row r="4" spans="1:24" x14ac:dyDescent="0.5">
      <c r="A4" s="316"/>
      <c r="B4" s="317"/>
      <c r="C4" s="324" t="s">
        <v>5</v>
      </c>
      <c r="D4" s="325"/>
      <c r="E4" s="145"/>
      <c r="F4" s="146"/>
      <c r="G4" s="147"/>
      <c r="H4" s="145"/>
      <c r="I4" s="145"/>
      <c r="J4" s="145"/>
      <c r="K4" s="145"/>
      <c r="L4" s="145"/>
      <c r="M4" s="145"/>
      <c r="N4" s="145"/>
      <c r="O4" s="145"/>
      <c r="P4" s="145"/>
      <c r="Q4" s="145"/>
      <c r="R4" s="145"/>
      <c r="S4" s="145"/>
      <c r="T4" s="145"/>
      <c r="U4" s="145"/>
      <c r="V4" s="145"/>
      <c r="W4" s="145"/>
      <c r="X4" s="145"/>
    </row>
    <row r="5" spans="1:24" x14ac:dyDescent="0.5">
      <c r="A5" s="316"/>
      <c r="B5" s="317"/>
      <c r="C5" s="310" t="s">
        <v>6</v>
      </c>
      <c r="D5" s="311"/>
      <c r="E5" s="148" t="str">
        <f t="shared" ref="E5:N5" si="0">IF(E6="TAIP","-",IF(COUNTIF(E11:E11,"Ne")+COUNTIF(E16:E16,"Ne")+COUNTIF(E21:E22,"Ne")&gt;=2,"TAIP","-"))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t="str">
        <f t="shared" si="0"/>
        <v>-</v>
      </c>
      <c r="O5" s="148" t="str">
        <f t="shared" ref="O5:R5" si="1">IF(O6="TAIP","-",IF(COUNTIF(O11:O11,"Ne")+COUNTIF(O16:O16,"Ne")+COUNTIF(O21:O22,"Ne")&gt;=2,"TAIP","-"))</f>
        <v>-</v>
      </c>
      <c r="P5" s="148" t="str">
        <f t="shared" si="1"/>
        <v>-</v>
      </c>
      <c r="Q5" s="148" t="str">
        <f t="shared" si="1"/>
        <v>-</v>
      </c>
      <c r="R5" s="148" t="str">
        <f t="shared" si="1"/>
        <v>-</v>
      </c>
      <c r="S5" s="148" t="str">
        <f t="shared" ref="S5:X5" si="2">IF(S6="TAIP","-",IF(COUNTIF(S11:S11,"Ne")+COUNTIF(S16:S16,"Ne")+COUNTIF(S21:S22,"Ne")&gt;=2,"TAIP","-"))</f>
        <v>-</v>
      </c>
      <c r="T5" s="148" t="str">
        <f t="shared" si="2"/>
        <v>-</v>
      </c>
      <c r="U5" s="148" t="str">
        <f t="shared" si="2"/>
        <v>-</v>
      </c>
      <c r="V5" s="148" t="str">
        <f t="shared" si="2"/>
        <v>-</v>
      </c>
      <c r="W5" s="148" t="str">
        <f t="shared" si="2"/>
        <v>-</v>
      </c>
      <c r="X5" s="148" t="str">
        <f t="shared" si="2"/>
        <v>-</v>
      </c>
    </row>
    <row r="6" spans="1:24" x14ac:dyDescent="0.5">
      <c r="A6" s="316"/>
      <c r="B6" s="317"/>
      <c r="C6" s="310" t="s">
        <v>7</v>
      </c>
      <c r="D6" s="311"/>
      <c r="E6" s="149" t="str">
        <f t="shared" ref="E6:N6" si="3">IF((OR(E14="Ne")), "TAIP", "-")</f>
        <v>-</v>
      </c>
      <c r="F6" s="149" t="str">
        <f t="shared" si="3"/>
        <v>-</v>
      </c>
      <c r="G6" s="149" t="str">
        <f t="shared" si="3"/>
        <v>-</v>
      </c>
      <c r="H6" s="149" t="str">
        <f t="shared" si="3"/>
        <v>-</v>
      </c>
      <c r="I6" s="149" t="str">
        <f t="shared" si="3"/>
        <v>-</v>
      </c>
      <c r="J6" s="149" t="str">
        <f t="shared" si="3"/>
        <v>-</v>
      </c>
      <c r="K6" s="149" t="str">
        <f t="shared" si="3"/>
        <v>-</v>
      </c>
      <c r="L6" s="149" t="str">
        <f t="shared" si="3"/>
        <v>-</v>
      </c>
      <c r="M6" s="149" t="str">
        <f t="shared" si="3"/>
        <v>-</v>
      </c>
      <c r="N6" s="149" t="str">
        <f t="shared" si="3"/>
        <v>-</v>
      </c>
      <c r="O6" s="149" t="str">
        <f t="shared" ref="O6:R6" si="4">IF((OR(O14="Ne")), "TAIP", "-")</f>
        <v>-</v>
      </c>
      <c r="P6" s="149" t="str">
        <f t="shared" si="4"/>
        <v>-</v>
      </c>
      <c r="Q6" s="149" t="str">
        <f t="shared" si="4"/>
        <v>-</v>
      </c>
      <c r="R6" s="149" t="str">
        <f t="shared" si="4"/>
        <v>-</v>
      </c>
      <c r="S6" s="149" t="str">
        <f t="shared" ref="S6:X6" si="5">IF((OR(S14="Ne")), "TAIP", "-")</f>
        <v>-</v>
      </c>
      <c r="T6" s="149" t="str">
        <f t="shared" si="5"/>
        <v>-</v>
      </c>
      <c r="U6" s="149" t="str">
        <f t="shared" si="5"/>
        <v>-</v>
      </c>
      <c r="V6" s="149" t="str">
        <f t="shared" si="5"/>
        <v>-</v>
      </c>
      <c r="W6" s="149" t="str">
        <f t="shared" si="5"/>
        <v>-</v>
      </c>
      <c r="X6" s="149" t="str">
        <f t="shared" si="5"/>
        <v>-</v>
      </c>
    </row>
    <row r="7" spans="1:24" x14ac:dyDescent="0.5">
      <c r="A7" s="318"/>
      <c r="B7" s="319"/>
      <c r="C7" s="312" t="s">
        <v>9</v>
      </c>
      <c r="D7" s="313"/>
      <c r="E7" s="1">
        <f t="shared" ref="E7:N7" si="6">IF(COUNTIF(E10:E22,"-")&gt;0,"Skaičiuojama",IF(OR(E6="TAIP",E5="TAIP"),"0",SUM(IF(E10="Taip",5,0),SUM(IF(E11="Taip",10,0),IF(E12="Taip",5,0),IF(E14="Taip",25,0),IF(E15="Taip",10,0),IF(E19="Taip",10,0),IF(E16="Taip",10,0),IF(E20="Taip",10,0),IF(E21="Taip",5,0),IF(E22="Taip",10,0)))/100))</f>
        <v>1</v>
      </c>
      <c r="F7" s="1">
        <f t="shared" si="6"/>
        <v>1</v>
      </c>
      <c r="G7" s="1">
        <f t="shared" si="6"/>
        <v>0.95</v>
      </c>
      <c r="H7" s="1">
        <f t="shared" si="6"/>
        <v>1</v>
      </c>
      <c r="I7" s="1">
        <f t="shared" si="6"/>
        <v>1</v>
      </c>
      <c r="J7" s="1">
        <f t="shared" si="6"/>
        <v>1</v>
      </c>
      <c r="K7" s="1">
        <f t="shared" si="6"/>
        <v>1</v>
      </c>
      <c r="L7" s="1">
        <f t="shared" si="6"/>
        <v>0.95</v>
      </c>
      <c r="M7" s="1">
        <f t="shared" si="6"/>
        <v>1</v>
      </c>
      <c r="N7" s="1">
        <f t="shared" si="6"/>
        <v>1</v>
      </c>
      <c r="O7" s="1">
        <f t="shared" ref="O7:R7" si="7">IF(COUNTIF(O10:O22,"-")&gt;0,"Skaičiuojama",IF(OR(O6="TAIP",O5="TAIP"),"0",SUM(IF(O10="Taip",5,0),SUM(IF(O11="Taip",10,0),IF(O12="Taip",5,0),IF(O14="Taip",25,0),IF(O15="Taip",10,0),IF(O19="Taip",10,0),IF(O16="Taip",10,0),IF(O20="Taip",10,0),IF(O21="Taip",5,0),IF(O22="Taip",10,0)))/100))</f>
        <v>1</v>
      </c>
      <c r="P7" s="1">
        <f t="shared" si="7"/>
        <v>1</v>
      </c>
      <c r="Q7" s="1">
        <f t="shared" si="7"/>
        <v>1</v>
      </c>
      <c r="R7" s="1">
        <f t="shared" si="7"/>
        <v>1</v>
      </c>
      <c r="S7" s="1">
        <f t="shared" ref="S7:X7" si="8">IF(COUNTIF(S10:S22,"-")&gt;0,"Skaičiuojama",IF(OR(S6="TAIP",S5="TAIP"),"0",SUM(IF(S10="Taip",5,0),SUM(IF(S11="Taip",10,0),IF(S12="Taip",5,0),IF(S14="Taip",25,0),IF(S15="Taip",10,0),IF(S19="Taip",10,0),IF(S16="Taip",10,0),IF(S20="Taip",10,0),IF(S21="Taip",5,0),IF(S22="Taip",10,0)))/100))</f>
        <v>1</v>
      </c>
      <c r="T7" s="1">
        <f t="shared" si="8"/>
        <v>1</v>
      </c>
      <c r="U7" s="1">
        <f t="shared" si="8"/>
        <v>1</v>
      </c>
      <c r="V7" s="1">
        <f t="shared" si="8"/>
        <v>1</v>
      </c>
      <c r="W7" s="1">
        <f t="shared" si="8"/>
        <v>1</v>
      </c>
      <c r="X7" s="1">
        <f t="shared" si="8"/>
        <v>1</v>
      </c>
    </row>
    <row r="8" spans="1:24"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c r="O8" s="152" t="s">
        <v>44</v>
      </c>
      <c r="P8" s="152" t="s">
        <v>44</v>
      </c>
      <c r="Q8" s="152" t="s">
        <v>44</v>
      </c>
      <c r="R8" s="152" t="s">
        <v>44</v>
      </c>
      <c r="S8" s="152" t="s">
        <v>44</v>
      </c>
      <c r="T8" s="152" t="s">
        <v>44</v>
      </c>
      <c r="U8" s="152" t="s">
        <v>44</v>
      </c>
      <c r="V8" s="152" t="s">
        <v>44</v>
      </c>
      <c r="W8" s="152" t="s">
        <v>44</v>
      </c>
      <c r="X8" s="152" t="s">
        <v>44</v>
      </c>
    </row>
    <row r="9" spans="1:24" ht="45" customHeight="1" x14ac:dyDescent="0.5">
      <c r="A9" s="305" t="s">
        <v>13</v>
      </c>
      <c r="B9" s="306"/>
      <c r="C9" s="306"/>
      <c r="D9" s="307"/>
      <c r="E9" s="132"/>
      <c r="F9" s="133"/>
      <c r="G9" s="131"/>
      <c r="H9" s="133"/>
      <c r="I9" s="133"/>
      <c r="J9" s="133"/>
      <c r="K9" s="133"/>
      <c r="L9" s="133"/>
      <c r="M9" s="133"/>
      <c r="N9" s="134"/>
      <c r="O9" s="134"/>
      <c r="P9" s="134"/>
      <c r="Q9" s="134"/>
      <c r="R9" s="134"/>
      <c r="S9" s="134"/>
      <c r="T9" s="134"/>
      <c r="U9" s="134"/>
      <c r="V9" s="134"/>
      <c r="W9" s="134"/>
      <c r="X9" s="134"/>
    </row>
    <row r="10" spans="1:24" ht="46.8"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c r="O10" s="48" t="s">
        <v>16</v>
      </c>
      <c r="P10" s="48" t="s">
        <v>16</v>
      </c>
      <c r="Q10" s="48" t="s">
        <v>16</v>
      </c>
      <c r="R10" s="48" t="s">
        <v>16</v>
      </c>
      <c r="S10" s="48" t="s">
        <v>16</v>
      </c>
      <c r="T10" s="48" t="s">
        <v>16</v>
      </c>
      <c r="U10" s="48" t="s">
        <v>16</v>
      </c>
      <c r="V10" s="48" t="s">
        <v>16</v>
      </c>
      <c r="W10" s="48" t="s">
        <v>16</v>
      </c>
      <c r="X10" s="156" t="s">
        <v>16</v>
      </c>
    </row>
    <row r="11" spans="1:24" ht="31.2"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160" t="s">
        <v>16</v>
      </c>
    </row>
    <row r="12" spans="1:24" ht="46.8"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c r="T12" s="48" t="s">
        <v>16</v>
      </c>
      <c r="U12" s="48" t="s">
        <v>16</v>
      </c>
      <c r="V12" s="48" t="s">
        <v>16</v>
      </c>
      <c r="W12" s="48" t="s">
        <v>16</v>
      </c>
      <c r="X12" s="160" t="s">
        <v>16</v>
      </c>
    </row>
    <row r="13" spans="1:24" ht="51.75" customHeight="1" x14ac:dyDescent="0.5">
      <c r="A13" s="302" t="s">
        <v>24</v>
      </c>
      <c r="B13" s="303"/>
      <c r="C13" s="303"/>
      <c r="D13" s="304"/>
      <c r="E13" s="162"/>
      <c r="F13" s="163"/>
      <c r="G13" s="164"/>
      <c r="H13" s="162"/>
      <c r="I13" s="162"/>
      <c r="J13" s="162"/>
      <c r="K13" s="162"/>
      <c r="L13" s="162"/>
      <c r="M13" s="162"/>
      <c r="N13" s="165"/>
      <c r="O13" s="165"/>
      <c r="P13" s="165"/>
      <c r="Q13" s="165"/>
      <c r="R13" s="165"/>
      <c r="S13" s="165"/>
      <c r="T13" s="165"/>
      <c r="U13" s="165"/>
      <c r="V13" s="165"/>
      <c r="W13" s="165"/>
      <c r="X13" s="165"/>
    </row>
    <row r="14" spans="1:24" ht="31.2"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167" t="s">
        <v>16</v>
      </c>
    </row>
    <row r="15" spans="1:24" ht="31.2"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16</v>
      </c>
      <c r="S15" s="48" t="s">
        <v>16</v>
      </c>
      <c r="T15" s="48" t="s">
        <v>16</v>
      </c>
      <c r="U15" s="48" t="s">
        <v>16</v>
      </c>
      <c r="V15" s="48" t="s">
        <v>16</v>
      </c>
      <c r="W15" s="48" t="s">
        <v>16</v>
      </c>
      <c r="X15" s="169" t="s">
        <v>16</v>
      </c>
    </row>
    <row r="16" spans="1:24" ht="93.6" x14ac:dyDescent="0.5">
      <c r="A16" s="157">
        <v>6</v>
      </c>
      <c r="B16" s="168" t="s">
        <v>124</v>
      </c>
      <c r="C16" s="159" t="s">
        <v>21</v>
      </c>
      <c r="D16" s="157">
        <v>10</v>
      </c>
      <c r="E16" s="328" t="s">
        <v>16</v>
      </c>
      <c r="F16" s="328" t="s">
        <v>16</v>
      </c>
      <c r="G16" s="330" t="s">
        <v>16</v>
      </c>
      <c r="H16" s="332" t="s">
        <v>16</v>
      </c>
      <c r="I16" s="332" t="s">
        <v>16</v>
      </c>
      <c r="J16" s="332" t="s">
        <v>16</v>
      </c>
      <c r="K16" s="332" t="s">
        <v>16</v>
      </c>
      <c r="L16" s="332" t="s">
        <v>16</v>
      </c>
      <c r="M16" s="332" t="s">
        <v>16</v>
      </c>
      <c r="N16" s="326" t="s">
        <v>16</v>
      </c>
      <c r="O16" s="326" t="s">
        <v>16</v>
      </c>
      <c r="P16" s="326" t="s">
        <v>16</v>
      </c>
      <c r="Q16" s="326" t="s">
        <v>16</v>
      </c>
      <c r="R16" s="326" t="s">
        <v>16</v>
      </c>
      <c r="S16" s="326" t="s">
        <v>16</v>
      </c>
      <c r="T16" s="326" t="s">
        <v>16</v>
      </c>
      <c r="U16" s="326" t="s">
        <v>16</v>
      </c>
      <c r="V16" s="326" t="s">
        <v>16</v>
      </c>
      <c r="W16" s="326" t="s">
        <v>16</v>
      </c>
      <c r="X16" s="326" t="s">
        <v>16</v>
      </c>
    </row>
    <row r="17" spans="1:24" ht="17.25" customHeight="1" x14ac:dyDescent="0.5">
      <c r="A17" s="170"/>
      <c r="B17" s="171"/>
      <c r="C17" s="172"/>
      <c r="D17" s="170"/>
      <c r="E17" s="329"/>
      <c r="F17" s="329"/>
      <c r="G17" s="331"/>
      <c r="H17" s="333"/>
      <c r="I17" s="333"/>
      <c r="J17" s="333"/>
      <c r="K17" s="333"/>
      <c r="L17" s="333"/>
      <c r="M17" s="333"/>
      <c r="N17" s="327"/>
      <c r="O17" s="327"/>
      <c r="P17" s="327"/>
      <c r="Q17" s="327"/>
      <c r="R17" s="327"/>
      <c r="S17" s="327"/>
      <c r="T17" s="327"/>
      <c r="U17" s="327"/>
      <c r="V17" s="327"/>
      <c r="W17" s="327"/>
      <c r="X17" s="327"/>
    </row>
    <row r="18" spans="1:24" ht="54" customHeight="1" x14ac:dyDescent="0.5">
      <c r="A18" s="291" t="s">
        <v>52</v>
      </c>
      <c r="B18" s="292"/>
      <c r="C18" s="292"/>
      <c r="D18" s="293"/>
      <c r="E18" s="162"/>
      <c r="F18" s="163"/>
      <c r="G18" s="164"/>
      <c r="H18" s="162"/>
      <c r="I18" s="162"/>
      <c r="J18" s="162"/>
      <c r="K18" s="162"/>
      <c r="L18" s="162"/>
      <c r="M18" s="162"/>
      <c r="N18" s="165"/>
      <c r="O18" s="165"/>
      <c r="P18" s="165"/>
      <c r="Q18" s="165"/>
      <c r="R18" s="165"/>
      <c r="S18" s="165"/>
      <c r="T18" s="165"/>
      <c r="U18" s="165"/>
      <c r="V18" s="165"/>
      <c r="W18" s="165"/>
      <c r="X18" s="165"/>
    </row>
    <row r="19" spans="1:24" ht="105.75" customHeight="1" x14ac:dyDescent="0.5">
      <c r="A19" s="153">
        <v>7</v>
      </c>
      <c r="B19" s="166" t="s">
        <v>125</v>
      </c>
      <c r="C19" s="155" t="s">
        <v>15</v>
      </c>
      <c r="D19" s="153">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173" t="s">
        <v>16</v>
      </c>
    </row>
    <row r="20" spans="1:24" ht="62.4" x14ac:dyDescent="0.5">
      <c r="A20" s="174">
        <v>8</v>
      </c>
      <c r="B20" s="168" t="s">
        <v>54</v>
      </c>
      <c r="C20" s="159" t="s">
        <v>15</v>
      </c>
      <c r="D20" s="159">
        <v>10</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c r="T20" s="48" t="s">
        <v>16</v>
      </c>
      <c r="U20" s="48" t="s">
        <v>16</v>
      </c>
      <c r="V20" s="48" t="s">
        <v>16</v>
      </c>
      <c r="W20" s="48" t="s">
        <v>16</v>
      </c>
      <c r="X20" s="169" t="s">
        <v>16</v>
      </c>
    </row>
    <row r="21" spans="1:24" ht="46.8" x14ac:dyDescent="0.5">
      <c r="A21" s="157">
        <v>9</v>
      </c>
      <c r="B21" s="175" t="s">
        <v>55</v>
      </c>
      <c r="C21" s="157" t="s">
        <v>15</v>
      </c>
      <c r="D21" s="159">
        <v>5</v>
      </c>
      <c r="E21" s="48" t="s">
        <v>16</v>
      </c>
      <c r="F21" s="48" t="s">
        <v>16</v>
      </c>
      <c r="G21" s="48" t="s">
        <v>23</v>
      </c>
      <c r="H21" s="48" t="s">
        <v>16</v>
      </c>
      <c r="I21" s="48" t="s">
        <v>16</v>
      </c>
      <c r="J21" s="48" t="s">
        <v>16</v>
      </c>
      <c r="K21" s="48" t="s">
        <v>16</v>
      </c>
      <c r="L21" s="48" t="s">
        <v>23</v>
      </c>
      <c r="M21" s="48" t="s">
        <v>16</v>
      </c>
      <c r="N21" s="48" t="s">
        <v>16</v>
      </c>
      <c r="O21" s="48" t="s">
        <v>16</v>
      </c>
      <c r="P21" s="48" t="s">
        <v>16</v>
      </c>
      <c r="Q21" s="48" t="s">
        <v>16</v>
      </c>
      <c r="R21" s="48" t="s">
        <v>16</v>
      </c>
      <c r="S21" s="48" t="s">
        <v>16</v>
      </c>
      <c r="T21" s="48" t="s">
        <v>16</v>
      </c>
      <c r="U21" s="48" t="s">
        <v>16</v>
      </c>
      <c r="V21" s="48" t="s">
        <v>16</v>
      </c>
      <c r="W21" s="48" t="s">
        <v>16</v>
      </c>
      <c r="X21" s="169" t="s">
        <v>16</v>
      </c>
    </row>
    <row r="22" spans="1:24" ht="46.8" x14ac:dyDescent="0.5">
      <c r="A22" s="176">
        <v>10</v>
      </c>
      <c r="B22" s="177" t="s">
        <v>56</v>
      </c>
      <c r="C22" s="178" t="s">
        <v>21</v>
      </c>
      <c r="D22" s="178">
        <v>10</v>
      </c>
      <c r="E22" s="48" t="s">
        <v>16</v>
      </c>
      <c r="F22" s="48" t="s">
        <v>16</v>
      </c>
      <c r="G22" s="48" t="s">
        <v>16</v>
      </c>
      <c r="H22" s="48" t="s">
        <v>16</v>
      </c>
      <c r="I22" s="48" t="s">
        <v>16</v>
      </c>
      <c r="J22" s="48" t="s">
        <v>16</v>
      </c>
      <c r="K22" s="48" t="s">
        <v>16</v>
      </c>
      <c r="L22" s="48" t="s">
        <v>16</v>
      </c>
      <c r="M22" s="48" t="s">
        <v>16</v>
      </c>
      <c r="N22" s="48" t="s">
        <v>16</v>
      </c>
      <c r="O22" s="48" t="s">
        <v>16</v>
      </c>
      <c r="P22" s="48" t="s">
        <v>16</v>
      </c>
      <c r="Q22" s="48" t="s">
        <v>16</v>
      </c>
      <c r="R22" s="48" t="s">
        <v>16</v>
      </c>
      <c r="S22" s="48" t="s">
        <v>16</v>
      </c>
      <c r="T22" s="48" t="s">
        <v>16</v>
      </c>
      <c r="U22" s="48" t="s">
        <v>16</v>
      </c>
      <c r="V22" s="48" t="s">
        <v>16</v>
      </c>
      <c r="W22" s="48" t="s">
        <v>16</v>
      </c>
      <c r="X22" s="179" t="s">
        <v>16</v>
      </c>
    </row>
    <row r="23" spans="1:24" ht="19.2" x14ac:dyDescent="0.5">
      <c r="A23" s="294" t="s">
        <v>37</v>
      </c>
      <c r="B23" s="295"/>
      <c r="C23" s="300" t="s">
        <v>13</v>
      </c>
      <c r="D23" s="301"/>
      <c r="E23" s="180"/>
      <c r="F23" s="181"/>
      <c r="G23" s="182"/>
      <c r="H23" s="180"/>
      <c r="I23" s="180"/>
      <c r="J23" s="180"/>
      <c r="K23" s="180"/>
      <c r="L23" s="180"/>
      <c r="M23" s="180"/>
      <c r="N23" s="180"/>
      <c r="O23" s="180"/>
      <c r="P23" s="180"/>
      <c r="Q23" s="180"/>
      <c r="R23" s="180"/>
      <c r="S23" s="180"/>
      <c r="T23" s="180"/>
      <c r="U23" s="180"/>
      <c r="V23" s="180"/>
      <c r="W23" s="180"/>
      <c r="X23" s="180"/>
    </row>
    <row r="24" spans="1:24" x14ac:dyDescent="0.5">
      <c r="A24" s="296"/>
      <c r="B24" s="297"/>
      <c r="C24" s="287" t="s">
        <v>39</v>
      </c>
      <c r="D24" s="288"/>
      <c r="E24" s="183"/>
      <c r="F24" s="184"/>
      <c r="G24" s="185"/>
      <c r="H24" s="183"/>
      <c r="I24" s="183"/>
      <c r="J24" s="183"/>
      <c r="K24" s="183"/>
      <c r="L24" s="183"/>
      <c r="M24" s="183"/>
      <c r="N24" s="183"/>
      <c r="O24" s="183"/>
      <c r="P24" s="183"/>
      <c r="Q24" s="183"/>
      <c r="R24" s="183"/>
      <c r="S24" s="183"/>
      <c r="T24" s="183"/>
      <c r="U24" s="183"/>
      <c r="V24" s="183"/>
      <c r="W24" s="183"/>
      <c r="X24" s="183"/>
    </row>
    <row r="25" spans="1:24" x14ac:dyDescent="0.5">
      <c r="A25" s="296"/>
      <c r="B25" s="297"/>
      <c r="C25" s="287" t="s">
        <v>30</v>
      </c>
      <c r="D25" s="288"/>
      <c r="E25" s="183"/>
      <c r="F25" s="184"/>
      <c r="G25" s="185"/>
      <c r="H25" s="183"/>
      <c r="I25" s="183"/>
      <c r="J25" s="183"/>
      <c r="K25" s="183"/>
      <c r="L25" s="183"/>
      <c r="M25" s="183"/>
      <c r="N25" s="183"/>
      <c r="O25" s="183"/>
      <c r="P25" s="183"/>
      <c r="Q25" s="183"/>
      <c r="R25" s="183"/>
      <c r="S25" s="183"/>
      <c r="T25" s="183"/>
      <c r="U25" s="183"/>
      <c r="V25" s="183"/>
      <c r="W25" s="183"/>
      <c r="X25" s="183"/>
    </row>
    <row r="26" spans="1:24" x14ac:dyDescent="0.5">
      <c r="A26" s="296"/>
      <c r="B26" s="297"/>
      <c r="C26" s="308" t="s">
        <v>40</v>
      </c>
      <c r="D26" s="309"/>
      <c r="E26" s="183"/>
      <c r="F26" s="184"/>
      <c r="G26" s="185"/>
      <c r="H26" s="183"/>
      <c r="I26" s="183"/>
      <c r="J26" s="183"/>
      <c r="K26" s="183"/>
      <c r="L26" s="183"/>
      <c r="M26" s="183"/>
      <c r="N26" s="183"/>
      <c r="O26" s="183"/>
      <c r="P26" s="183"/>
      <c r="Q26" s="183"/>
      <c r="R26" s="183"/>
      <c r="S26" s="183"/>
      <c r="T26" s="183"/>
      <c r="U26" s="183"/>
      <c r="V26" s="183"/>
      <c r="W26" s="183"/>
      <c r="X26" s="183"/>
    </row>
    <row r="27" spans="1:24" x14ac:dyDescent="0.5">
      <c r="A27" s="296"/>
      <c r="B27" s="297"/>
      <c r="C27" s="287" t="s">
        <v>57</v>
      </c>
      <c r="D27" s="288"/>
      <c r="E27" s="183"/>
      <c r="F27" s="184"/>
      <c r="G27" s="185"/>
      <c r="H27" s="183"/>
      <c r="I27" s="183"/>
      <c r="J27" s="183"/>
      <c r="K27" s="183"/>
      <c r="L27" s="183"/>
      <c r="M27" s="183"/>
      <c r="N27" s="183"/>
      <c r="O27" s="183"/>
      <c r="P27" s="183"/>
      <c r="Q27" s="183"/>
      <c r="R27" s="183"/>
      <c r="S27" s="183"/>
      <c r="T27" s="183"/>
      <c r="U27" s="183"/>
      <c r="V27" s="183"/>
      <c r="W27" s="183"/>
      <c r="X27" s="183"/>
    </row>
    <row r="28" spans="1:24" ht="63" x14ac:dyDescent="0.5">
      <c r="A28" s="298"/>
      <c r="B28" s="299"/>
      <c r="C28" s="289" t="s">
        <v>58</v>
      </c>
      <c r="D28" s="290"/>
      <c r="E28" s="186" t="s">
        <v>126</v>
      </c>
      <c r="F28" s="187" t="s">
        <v>126</v>
      </c>
      <c r="G28" s="188" t="s">
        <v>127</v>
      </c>
      <c r="H28" s="186" t="s">
        <v>128</v>
      </c>
      <c r="I28" s="186" t="s">
        <v>129</v>
      </c>
      <c r="J28" s="186" t="s">
        <v>126</v>
      </c>
      <c r="K28" s="186" t="s">
        <v>130</v>
      </c>
      <c r="L28" s="186" t="s">
        <v>131</v>
      </c>
      <c r="M28" s="186" t="s">
        <v>126</v>
      </c>
      <c r="N28" s="186" t="s">
        <v>132</v>
      </c>
      <c r="O28" s="186" t="s">
        <v>126</v>
      </c>
      <c r="P28" s="186" t="s">
        <v>129</v>
      </c>
      <c r="Q28" s="186"/>
      <c r="R28" s="186"/>
      <c r="S28" s="186"/>
      <c r="T28" s="186"/>
      <c r="U28" s="186"/>
      <c r="V28" s="186"/>
      <c r="W28" s="186"/>
      <c r="X28" s="186"/>
    </row>
  </sheetData>
  <mergeCells count="38">
    <mergeCell ref="U16:U17"/>
    <mergeCell ref="V16:V17"/>
    <mergeCell ref="W16:W17"/>
    <mergeCell ref="X16:X17"/>
    <mergeCell ref="O16:O17"/>
    <mergeCell ref="P16:P17"/>
    <mergeCell ref="Q16:Q17"/>
    <mergeCell ref="R16:R17"/>
    <mergeCell ref="S16:S17"/>
    <mergeCell ref="T16:T17"/>
    <mergeCell ref="A18:D18"/>
    <mergeCell ref="A23:B28"/>
    <mergeCell ref="C23:D23"/>
    <mergeCell ref="C24:D24"/>
    <mergeCell ref="C25:D25"/>
    <mergeCell ref="C26:D26"/>
    <mergeCell ref="C27:D27"/>
    <mergeCell ref="C28:D28"/>
    <mergeCell ref="N16:N17"/>
    <mergeCell ref="A9:D9"/>
    <mergeCell ref="A13:D13"/>
    <mergeCell ref="E16:E17"/>
    <mergeCell ref="F16:F17"/>
    <mergeCell ref="G16:G17"/>
    <mergeCell ref="H16:H17"/>
    <mergeCell ref="I16:I17"/>
    <mergeCell ref="J16:J17"/>
    <mergeCell ref="K16:K17"/>
    <mergeCell ref="L16:L17"/>
    <mergeCell ref="M16:M17"/>
    <mergeCell ref="A1:B7"/>
    <mergeCell ref="C1:D1"/>
    <mergeCell ref="C2:D2"/>
    <mergeCell ref="C3:D3"/>
    <mergeCell ref="C4:D4"/>
    <mergeCell ref="C5:D5"/>
    <mergeCell ref="C6:D6"/>
    <mergeCell ref="C7:D7"/>
  </mergeCells>
  <conditionalFormatting sqref="E10:W12">
    <cfRule type="containsText" dxfId="349" priority="25" operator="containsText" text="Ne">
      <formula>NOT(ISERROR(SEARCH("Ne",E10)))</formula>
    </cfRule>
    <cfRule type="containsText" dxfId="348" priority="26" operator="containsText" text="Taip">
      <formula>NOT(ISERROR(SEARCH("Taip",E10)))</formula>
    </cfRule>
  </conditionalFormatting>
  <conditionalFormatting sqref="E13:W13 E16:W16 E18:W18">
    <cfRule type="containsText" dxfId="346" priority="32" operator="containsText" text="Ne">
      <formula>NOT(ISERROR(SEARCH("Ne",E13)))</formula>
    </cfRule>
    <cfRule type="containsText" dxfId="345" priority="33" operator="containsText" text="Taip">
      <formula>NOT(ISERROR(SEARCH("Taip",E13)))</formula>
    </cfRule>
  </conditionalFormatting>
  <conditionalFormatting sqref="E14:W15">
    <cfRule type="containsText" dxfId="344" priority="9" operator="containsText" text="Ne">
      <formula>NOT(ISERROR(SEARCH("Ne",E14)))</formula>
    </cfRule>
    <cfRule type="containsText" dxfId="343" priority="10" operator="containsText" text="Taip">
      <formula>NOT(ISERROR(SEARCH("Taip",E14)))</formula>
    </cfRule>
  </conditionalFormatting>
  <conditionalFormatting sqref="E19:W22">
    <cfRule type="containsText" dxfId="342" priority="1" operator="containsText" text="Ne">
      <formula>NOT(ISERROR(SEARCH("Ne",E19)))</formula>
    </cfRule>
    <cfRule type="containsText" dxfId="341" priority="2" operator="containsText" text="Taip">
      <formula>NOT(ISERROR(SEARCH("Taip",E19)))</formula>
    </cfRule>
  </conditionalFormatting>
  <conditionalFormatting sqref="E2:X2 E4:X4">
    <cfRule type="containsBlanks" dxfId="340" priority="72">
      <formula>LEN(TRIM(E2))=0</formula>
    </cfRule>
  </conditionalFormatting>
  <conditionalFormatting sqref="E5:X5">
    <cfRule type="containsText" dxfId="339" priority="71" operator="containsText" text="TAIP">
      <formula>NOT(ISERROR(SEARCH("TAIP",E5)))</formula>
    </cfRule>
  </conditionalFormatting>
  <conditionalFormatting sqref="E7:X7 E9:X9">
    <cfRule type="containsText" dxfId="338" priority="73" operator="containsText" text="100,0%">
      <formula>NOT(ISERROR(SEARCH("100,0%",E7)))</formula>
    </cfRule>
    <cfRule type="cellIs" dxfId="337" priority="74" stopIfTrue="1" operator="equal">
      <formula>"Inc/Error"</formula>
    </cfRule>
  </conditionalFormatting>
  <conditionalFormatting sqref="E23:X28">
    <cfRule type="containsBlanks" dxfId="336" priority="30">
      <formula>LEN(TRIM(E23))=0</formula>
    </cfRule>
  </conditionalFormatting>
  <conditionalFormatting sqref="X10:X16 X18:X22">
    <cfRule type="containsText" dxfId="334" priority="28" operator="containsText" text="Ne">
      <formula>NOT(ISERROR(SEARCH("Ne",X10)))</formula>
    </cfRule>
    <cfRule type="containsText" dxfId="333" priority="29" operator="containsText" text="Taip">
      <formula>NOT(ISERROR(SEARCH("Taip",X10)))</formula>
    </cfRule>
  </conditionalFormatting>
  <dataValidations count="1">
    <dataValidation type="list" allowBlank="1" showErrorMessage="1" sqref="E10:W12 E14:W15 E19:W22" xr:uid="{2365B367-1AA5-472A-A6C9-585543D287B0}">
      <formula1>"Taip, Ne"</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1" operator="containsText" id="{1DE72EF8-C893-42AA-A0FF-4F29688DDD9B}">
            <xm:f>NOT(ISERROR(SEARCH("-",E13)))</xm:f>
            <xm:f>"-"</xm:f>
            <x14:dxf>
              <fill>
                <patternFill patternType="lightDown">
                  <fgColor rgb="FFFFC000"/>
                  <bgColor auto="1"/>
                </patternFill>
              </fill>
            </x14:dxf>
          </x14:cfRule>
          <xm:sqref>E13:W13 E16:W16 E18:W18</xm:sqref>
        </x14:conditionalFormatting>
        <x14:conditionalFormatting xmlns:xm="http://schemas.microsoft.com/office/excel/2006/main">
          <x14:cfRule type="containsText" priority="27" operator="containsText" id="{62FFD8D8-79FF-4257-9F25-175FAD786FAD}">
            <xm:f>NOT(ISERROR(SEARCH("-",X10)))</xm:f>
            <xm:f>"-"</xm:f>
            <x14:dxf>
              <fill>
                <patternFill patternType="lightDown">
                  <fgColor rgb="FFFFC000"/>
                  <bgColor auto="1"/>
                </patternFill>
              </fill>
            </x14:dxf>
          </x14:cfRule>
          <xm:sqref>X10:X16 X18:X22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F2DD14C-B462-48CC-BB8B-6B72374D61D0}">
          <x14:formula1>
            <xm:f>'C:\Users\daiva.sakalauskaite\Downloads\[2023 naujausias nuo 11 mėn (1).xlsx]Sheet1'!#REF!</xm:f>
          </x14:formula1>
          <xm:sqref>E18:W18 X10:X16 E13:W13 X18:X22 E16:W16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1814C-A6DA-4477-A062-145B2D920D02}">
  <sheetPr>
    <tabColor rgb="FFFF0000"/>
  </sheetPr>
  <dimension ref="A1:BZ999"/>
  <sheetViews>
    <sheetView tabSelected="1" zoomScale="70" zoomScaleNormal="70" workbookViewId="0">
      <pane xSplit="4" ySplit="1" topLeftCell="E2" activePane="bottomRight" state="frozen"/>
      <selection pane="topRight" activeCell="E1" sqref="E1"/>
      <selection pane="bottomLeft" activeCell="A2" sqref="A2"/>
      <selection pane="bottomRight" activeCell="E19" sqref="E19"/>
    </sheetView>
  </sheetViews>
  <sheetFormatPr defaultRowHeight="18" x14ac:dyDescent="0.5"/>
  <cols>
    <col min="1" max="1" width="8.21875" customWidth="1"/>
    <col min="2" max="2" width="39.21875" customWidth="1"/>
    <col min="3" max="3" width="23.77734375" customWidth="1"/>
    <col min="5" max="5" width="18.33203125" customWidth="1"/>
    <col min="6" max="6" width="18.21875" customWidth="1"/>
    <col min="7" max="7" width="16.6640625" customWidth="1"/>
    <col min="8" max="8" width="17.77734375" customWidth="1"/>
    <col min="9" max="9" width="15.88671875" customWidth="1"/>
    <col min="10" max="10" width="18.109375" customWidth="1"/>
    <col min="11" max="11" width="18.33203125" customWidth="1"/>
    <col min="12" max="12" width="18.109375" customWidth="1"/>
    <col min="13" max="13" width="17.88671875" customWidth="1"/>
    <col min="14" max="14" width="16.21875" customWidth="1"/>
    <col min="15" max="15" width="15.6640625" customWidth="1"/>
    <col min="16" max="16" width="18.6640625" customWidth="1"/>
    <col min="17" max="17" width="21.88671875" customWidth="1"/>
    <col min="18" max="18" width="20.6640625" customWidth="1"/>
    <col min="19" max="19" width="19.44140625" customWidth="1"/>
    <col min="20" max="20" width="16.88671875" customWidth="1"/>
    <col min="21" max="21" width="17.21875" customWidth="1"/>
    <col min="22" max="22" width="18.77734375" customWidth="1"/>
    <col min="23" max="23" width="18.6640625" customWidth="1"/>
    <col min="24" max="24" width="18.21875" customWidth="1"/>
    <col min="25" max="26" width="18.6640625" customWidth="1"/>
    <col min="27" max="27" width="18.88671875" customWidth="1"/>
    <col min="28" max="28" width="17.33203125" customWidth="1"/>
    <col min="29" max="29" width="17.77734375" customWidth="1"/>
    <col min="30" max="30" width="18.21875" customWidth="1"/>
    <col min="31" max="31" width="18" customWidth="1"/>
    <col min="32" max="32" width="18.77734375" customWidth="1"/>
    <col min="33" max="33" width="17.88671875" customWidth="1"/>
    <col min="34" max="34" width="18.33203125" customWidth="1"/>
    <col min="35" max="35" width="18.21875" customWidth="1"/>
    <col min="36" max="36" width="16.77734375" customWidth="1"/>
    <col min="37" max="37" width="17" customWidth="1"/>
    <col min="38" max="38" width="15.109375" customWidth="1"/>
    <col min="39" max="39" width="15.88671875" customWidth="1"/>
  </cols>
  <sheetData>
    <row r="1" spans="1:78" ht="18" customHeight="1" x14ac:dyDescent="0.5">
      <c r="A1" s="420"/>
      <c r="B1" s="421"/>
      <c r="C1" s="354" t="s">
        <v>483</v>
      </c>
      <c r="D1" s="355"/>
      <c r="E1" s="356">
        <v>1</v>
      </c>
      <c r="F1" s="357">
        <v>2</v>
      </c>
      <c r="G1" s="357">
        <v>3</v>
      </c>
      <c r="H1" s="357">
        <v>4</v>
      </c>
      <c r="I1" s="357">
        <v>5</v>
      </c>
      <c r="J1" s="357">
        <v>6</v>
      </c>
      <c r="K1" s="357">
        <v>7</v>
      </c>
      <c r="L1" s="357">
        <v>8</v>
      </c>
      <c r="M1" s="357">
        <v>9</v>
      </c>
      <c r="N1" s="358">
        <v>10</v>
      </c>
      <c r="O1" s="358">
        <v>11</v>
      </c>
      <c r="P1" s="358">
        <v>12</v>
      </c>
      <c r="Q1" s="358">
        <v>13</v>
      </c>
      <c r="R1" s="358">
        <v>14</v>
      </c>
      <c r="S1" s="358">
        <v>15</v>
      </c>
      <c r="T1" s="358">
        <v>16</v>
      </c>
      <c r="U1" s="358">
        <v>17</v>
      </c>
      <c r="V1" s="358">
        <v>18</v>
      </c>
      <c r="W1" s="359" t="s">
        <v>338</v>
      </c>
      <c r="X1" s="359">
        <v>20</v>
      </c>
      <c r="Y1" s="358" t="s">
        <v>206</v>
      </c>
      <c r="Z1" s="359" t="s">
        <v>207</v>
      </c>
      <c r="AA1" s="359" t="s">
        <v>208</v>
      </c>
      <c r="AB1" s="359" t="s">
        <v>209</v>
      </c>
      <c r="AC1" s="359" t="s">
        <v>210</v>
      </c>
      <c r="AD1" s="359" t="s">
        <v>211</v>
      </c>
      <c r="AE1" s="359" t="s">
        <v>212</v>
      </c>
      <c r="AF1" s="359" t="s">
        <v>213</v>
      </c>
      <c r="AG1" s="359" t="s">
        <v>214</v>
      </c>
      <c r="AH1" s="359" t="s">
        <v>215</v>
      </c>
      <c r="AI1" s="359" t="s">
        <v>216</v>
      </c>
      <c r="AJ1" s="359" t="s">
        <v>217</v>
      </c>
      <c r="AK1" s="359" t="s">
        <v>218</v>
      </c>
      <c r="AL1" s="359" t="s">
        <v>219</v>
      </c>
      <c r="AM1" s="359" t="s">
        <v>220</v>
      </c>
      <c r="AN1" s="360" t="s">
        <v>2</v>
      </c>
      <c r="AO1" s="7"/>
      <c r="AP1" s="8"/>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ht="18" customHeight="1" x14ac:dyDescent="0.5">
      <c r="A2" s="422"/>
      <c r="B2" s="423"/>
      <c r="C2" s="283" t="s">
        <v>3</v>
      </c>
      <c r="D2" s="284"/>
      <c r="E2" s="10"/>
      <c r="F2" s="11"/>
      <c r="G2" s="11"/>
      <c r="H2" s="11"/>
      <c r="I2" s="11"/>
      <c r="J2" s="11"/>
      <c r="K2" s="11"/>
      <c r="L2" s="11"/>
      <c r="M2" s="11"/>
      <c r="N2" s="11"/>
      <c r="O2" s="11"/>
      <c r="P2" s="11"/>
      <c r="Q2" s="11"/>
      <c r="R2" s="11"/>
      <c r="S2" s="10"/>
      <c r="T2" s="10"/>
      <c r="U2" s="10"/>
      <c r="V2" s="10"/>
      <c r="W2" s="10"/>
      <c r="X2" s="10"/>
      <c r="Y2" s="10"/>
      <c r="Z2" s="10"/>
      <c r="AA2" s="10"/>
      <c r="AB2" s="10"/>
      <c r="AC2" s="10"/>
      <c r="AD2" s="10"/>
      <c r="AE2" s="10"/>
      <c r="AF2" s="10"/>
      <c r="AG2" s="10"/>
      <c r="AH2" s="10"/>
      <c r="AI2" s="10"/>
      <c r="AJ2" s="10"/>
      <c r="AK2" s="10"/>
      <c r="AL2" s="10"/>
      <c r="AM2" s="10"/>
      <c r="AN2" s="12"/>
      <c r="AO2" s="7"/>
      <c r="AP2" s="8"/>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78" ht="18" customHeight="1" x14ac:dyDescent="0.5">
      <c r="A3" s="422"/>
      <c r="B3" s="423"/>
      <c r="C3" s="285" t="s">
        <v>4</v>
      </c>
      <c r="D3" s="286"/>
      <c r="E3" s="201"/>
      <c r="F3" s="216"/>
      <c r="G3" s="230"/>
      <c r="H3" s="230"/>
      <c r="I3" s="230"/>
      <c r="J3" s="230"/>
      <c r="K3" s="216"/>
      <c r="L3" s="230"/>
      <c r="M3" s="230"/>
      <c r="N3" s="230"/>
      <c r="O3" s="233"/>
      <c r="P3" s="230"/>
      <c r="Q3" s="216"/>
      <c r="R3" s="234"/>
      <c r="S3" s="216"/>
      <c r="T3" s="216"/>
      <c r="U3" s="334"/>
      <c r="V3" s="216"/>
      <c r="W3" s="234"/>
      <c r="X3" s="210"/>
      <c r="Y3" s="216"/>
      <c r="Z3" s="216"/>
      <c r="AA3" s="227"/>
      <c r="AB3" s="234"/>
      <c r="AC3" s="216"/>
      <c r="AD3" s="216"/>
      <c r="AE3" s="216"/>
      <c r="AF3" s="216"/>
      <c r="AG3" s="216"/>
      <c r="AH3" s="216"/>
      <c r="AI3" s="14"/>
      <c r="AJ3" s="219"/>
      <c r="AK3" s="219"/>
      <c r="AL3" s="235"/>
      <c r="AM3" s="219"/>
      <c r="AN3" s="16"/>
      <c r="AO3" s="7"/>
      <c r="AP3" s="8"/>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row>
    <row r="4" spans="1:78" ht="18" customHeight="1" x14ac:dyDescent="0.5">
      <c r="A4" s="422"/>
      <c r="B4" s="423"/>
      <c r="C4" s="285" t="s">
        <v>5</v>
      </c>
      <c r="D4" s="286"/>
      <c r="E4" s="11"/>
      <c r="F4" s="13"/>
      <c r="G4" s="13"/>
      <c r="H4" s="13"/>
      <c r="I4" s="18"/>
      <c r="J4" s="13"/>
      <c r="K4" s="18"/>
      <c r="L4" s="13"/>
      <c r="M4" s="13"/>
      <c r="N4" s="13"/>
      <c r="O4" s="13"/>
      <c r="P4" s="13"/>
      <c r="Q4" s="18"/>
      <c r="R4" s="13"/>
      <c r="S4" s="18"/>
      <c r="T4" s="13"/>
      <c r="U4" s="225"/>
      <c r="V4" s="201"/>
      <c r="W4" s="226"/>
      <c r="X4" s="18"/>
      <c r="Y4" s="17"/>
      <c r="Z4" s="17"/>
      <c r="AA4" s="17"/>
      <c r="AB4" s="17"/>
      <c r="AC4" s="17"/>
      <c r="AD4" s="17"/>
      <c r="AE4" s="17"/>
      <c r="AF4" s="17"/>
      <c r="AG4" s="17"/>
      <c r="AH4" s="17"/>
      <c r="AI4" s="17"/>
      <c r="AJ4" s="17"/>
      <c r="AK4" s="17"/>
      <c r="AL4" s="17"/>
      <c r="AM4" s="17"/>
      <c r="AN4" s="16"/>
      <c r="AO4" s="21"/>
      <c r="AP4" s="22"/>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row>
    <row r="5" spans="1:78" ht="18" customHeight="1" x14ac:dyDescent="0.5">
      <c r="A5" s="422"/>
      <c r="B5" s="423"/>
      <c r="C5" s="263" t="s">
        <v>6</v>
      </c>
      <c r="D5" s="264"/>
      <c r="E5" s="23"/>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6">
        <f>COUNTIF(E5:AM5,"TAIP")</f>
        <v>0</v>
      </c>
      <c r="AO5" s="261" t="s">
        <v>6</v>
      </c>
      <c r="AP5" s="262"/>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row>
    <row r="6" spans="1:78" ht="18" customHeight="1" x14ac:dyDescent="0.5">
      <c r="A6" s="422"/>
      <c r="B6" s="423"/>
      <c r="C6" s="263" t="s">
        <v>7</v>
      </c>
      <c r="D6" s="264"/>
      <c r="E6" s="27" t="str">
        <f t="shared" ref="E6:AM6" si="0">IF((OR(E19="Ne",E26="Ne",E27="Ne")),"TAIP","-")</f>
        <v>TAIP</v>
      </c>
      <c r="F6" s="28" t="str">
        <f t="shared" si="0"/>
        <v>-</v>
      </c>
      <c r="G6" s="28" t="str">
        <f t="shared" si="0"/>
        <v>-</v>
      </c>
      <c r="H6" s="28" t="str">
        <f t="shared" si="0"/>
        <v>-</v>
      </c>
      <c r="I6" s="28" t="str">
        <f t="shared" si="0"/>
        <v>-</v>
      </c>
      <c r="J6" s="28" t="str">
        <f t="shared" si="0"/>
        <v>-</v>
      </c>
      <c r="K6" s="28" t="str">
        <f t="shared" si="0"/>
        <v>-</v>
      </c>
      <c r="L6" s="28" t="str">
        <f t="shared" si="0"/>
        <v>-</v>
      </c>
      <c r="M6" s="28" t="str">
        <f t="shared" si="0"/>
        <v>-</v>
      </c>
      <c r="N6" s="28" t="str">
        <f t="shared" si="0"/>
        <v>-</v>
      </c>
      <c r="O6" s="28" t="str">
        <f t="shared" si="0"/>
        <v>-</v>
      </c>
      <c r="P6" s="28" t="str">
        <f t="shared" si="0"/>
        <v>-</v>
      </c>
      <c r="Q6" s="28" t="str">
        <f t="shared" si="0"/>
        <v>-</v>
      </c>
      <c r="R6" s="28" t="str">
        <f t="shared" si="0"/>
        <v>-</v>
      </c>
      <c r="S6" s="28" t="str">
        <f t="shared" si="0"/>
        <v>-</v>
      </c>
      <c r="T6" s="28" t="str">
        <f t="shared" si="0"/>
        <v>-</v>
      </c>
      <c r="U6" s="28" t="str">
        <f t="shared" si="0"/>
        <v>-</v>
      </c>
      <c r="V6" s="28" t="str">
        <f t="shared" si="0"/>
        <v>-</v>
      </c>
      <c r="W6" s="28" t="str">
        <f t="shared" si="0"/>
        <v>-</v>
      </c>
      <c r="X6" s="28" t="str">
        <f t="shared" si="0"/>
        <v>-</v>
      </c>
      <c r="Y6" s="28" t="str">
        <f t="shared" si="0"/>
        <v>-</v>
      </c>
      <c r="Z6" s="28" t="str">
        <f t="shared" si="0"/>
        <v>-</v>
      </c>
      <c r="AA6" s="28" t="str">
        <f t="shared" si="0"/>
        <v>-</v>
      </c>
      <c r="AB6" s="28" t="str">
        <f t="shared" si="0"/>
        <v>-</v>
      </c>
      <c r="AC6" s="28" t="str">
        <f t="shared" si="0"/>
        <v>-</v>
      </c>
      <c r="AD6" s="28" t="str">
        <f t="shared" si="0"/>
        <v>-</v>
      </c>
      <c r="AE6" s="28" t="str">
        <f t="shared" si="0"/>
        <v>-</v>
      </c>
      <c r="AF6" s="28" t="str">
        <f t="shared" si="0"/>
        <v>-</v>
      </c>
      <c r="AG6" s="28" t="str">
        <f t="shared" si="0"/>
        <v>-</v>
      </c>
      <c r="AH6" s="28" t="str">
        <f t="shared" si="0"/>
        <v>-</v>
      </c>
      <c r="AI6" s="28" t="str">
        <f t="shared" si="0"/>
        <v>-</v>
      </c>
      <c r="AJ6" s="28" t="str">
        <f t="shared" si="0"/>
        <v>-</v>
      </c>
      <c r="AK6" s="28" t="str">
        <f t="shared" si="0"/>
        <v>-</v>
      </c>
      <c r="AL6" s="28" t="str">
        <f t="shared" si="0"/>
        <v>-</v>
      </c>
      <c r="AM6" s="28" t="str">
        <f t="shared" si="0"/>
        <v>-</v>
      </c>
      <c r="AN6" s="30">
        <f>COUNTIF(E6:AM6,"TAIP")</f>
        <v>1</v>
      </c>
      <c r="AO6" s="261" t="s">
        <v>7</v>
      </c>
      <c r="AP6" s="262"/>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row>
    <row r="7" spans="1:78" ht="18" customHeight="1" x14ac:dyDescent="0.5">
      <c r="A7" s="422"/>
      <c r="B7" s="423"/>
      <c r="C7" s="118" t="s">
        <v>8</v>
      </c>
      <c r="D7" s="119"/>
      <c r="E7" s="32" t="str">
        <f>IF(OR(E6="TAIP",E5="TAIP"),"TAIP",IF(E8="Skaičiuojama","-",IF(E8&lt;80%,"TAIP","NE")))</f>
        <v>TAIP</v>
      </c>
      <c r="F7" s="32" t="str">
        <f t="shared" ref="F7:AN7" si="1">IF(OR(F6="TAIP",F5="TAIP"),"TAIP",IF(F8="Skaičiuojama","-",IF(F8&lt;80%,"TAIP","NE")))</f>
        <v>NE</v>
      </c>
      <c r="G7" s="32" t="str">
        <f t="shared" si="1"/>
        <v>NE</v>
      </c>
      <c r="H7" s="32" t="str">
        <f t="shared" si="1"/>
        <v>NE</v>
      </c>
      <c r="I7" s="32" t="str">
        <f t="shared" si="1"/>
        <v>NE</v>
      </c>
      <c r="J7" s="32" t="str">
        <f t="shared" si="1"/>
        <v>NE</v>
      </c>
      <c r="K7" s="32" t="str">
        <f t="shared" si="1"/>
        <v>NE</v>
      </c>
      <c r="L7" s="32" t="str">
        <f t="shared" si="1"/>
        <v>NE</v>
      </c>
      <c r="M7" s="32" t="str">
        <f t="shared" si="1"/>
        <v>NE</v>
      </c>
      <c r="N7" s="32" t="str">
        <f t="shared" si="1"/>
        <v>NE</v>
      </c>
      <c r="O7" s="32" t="str">
        <f t="shared" si="1"/>
        <v>NE</v>
      </c>
      <c r="P7" s="32" t="str">
        <f t="shared" si="1"/>
        <v>NE</v>
      </c>
      <c r="Q7" s="32" t="str">
        <f t="shared" si="1"/>
        <v>NE</v>
      </c>
      <c r="R7" s="32" t="str">
        <f t="shared" si="1"/>
        <v>NE</v>
      </c>
      <c r="S7" s="32" t="str">
        <f t="shared" si="1"/>
        <v>NE</v>
      </c>
      <c r="T7" s="32" t="str">
        <f t="shared" si="1"/>
        <v>NE</v>
      </c>
      <c r="U7" s="32" t="str">
        <f t="shared" si="1"/>
        <v>NE</v>
      </c>
      <c r="V7" s="32" t="str">
        <f t="shared" si="1"/>
        <v>NE</v>
      </c>
      <c r="W7" s="32" t="str">
        <f t="shared" si="1"/>
        <v>NE</v>
      </c>
      <c r="X7" s="32" t="str">
        <f t="shared" si="1"/>
        <v>NE</v>
      </c>
      <c r="Y7" s="32" t="str">
        <f t="shared" si="1"/>
        <v>NE</v>
      </c>
      <c r="Z7" s="32" t="str">
        <f t="shared" si="1"/>
        <v>NE</v>
      </c>
      <c r="AA7" s="32" t="str">
        <f t="shared" si="1"/>
        <v>NE</v>
      </c>
      <c r="AB7" s="32" t="str">
        <f t="shared" si="1"/>
        <v>NE</v>
      </c>
      <c r="AC7" s="32" t="str">
        <f t="shared" si="1"/>
        <v>NE</v>
      </c>
      <c r="AD7" s="32" t="str">
        <f t="shared" si="1"/>
        <v>NE</v>
      </c>
      <c r="AE7" s="32" t="str">
        <f t="shared" si="1"/>
        <v>NE</v>
      </c>
      <c r="AF7" s="32" t="str">
        <f t="shared" si="1"/>
        <v>NE</v>
      </c>
      <c r="AG7" s="32" t="str">
        <f t="shared" si="1"/>
        <v>NE</v>
      </c>
      <c r="AH7" s="32" t="str">
        <f t="shared" si="1"/>
        <v>NE</v>
      </c>
      <c r="AI7" s="32" t="str">
        <f t="shared" si="1"/>
        <v>NE</v>
      </c>
      <c r="AJ7" s="32" t="str">
        <f t="shared" si="1"/>
        <v>NE</v>
      </c>
      <c r="AK7" s="32" t="str">
        <f t="shared" si="1"/>
        <v>NE</v>
      </c>
      <c r="AL7" s="32" t="str">
        <f t="shared" si="1"/>
        <v>NE</v>
      </c>
      <c r="AM7" s="32" t="str">
        <f t="shared" si="1"/>
        <v>NE</v>
      </c>
      <c r="AN7" s="32" t="e">
        <f t="shared" si="1"/>
        <v>#REF!</v>
      </c>
      <c r="AO7" s="34" t="s">
        <v>8</v>
      </c>
      <c r="AP7" s="31"/>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row>
    <row r="8" spans="1:78" ht="21" customHeight="1" x14ac:dyDescent="0.5">
      <c r="A8" s="424"/>
      <c r="B8" s="425"/>
      <c r="C8" s="265" t="s">
        <v>9</v>
      </c>
      <c r="D8" s="266"/>
      <c r="E8" s="35">
        <f>IF(COUNTIF(E11:E27,"-")&gt;0,"Skaičiuojama",IF(OR(E6="TAIP",E5="TAIP"),"0",SUM(IF(E11="Taip",2.5,0),IF(E12="Taip",7.5,0),IF(E13="Taip",5,0),IF(E14="Taip",5,0),IF(E15="Taip",5,0),IF(E17="Taip",5,0),IF(E18="Taip",5,0),IF(E19="Taip",10,0),IF(E20="Taip",5,0),IF(E22="Taip",5,0),IF(E23="Taip",15,0),IF(E24="Taip",5,0),IF(E26="Taip",12.5,0),IF(E27="Taip",12.5,0)))/100)</f>
        <v>0</v>
      </c>
      <c r="F8" s="35">
        <f t="shared" ref="F8:AM8" si="2">IF(COUNTIF(F11:F27,"-")&gt;0,"Skaičiuojama",IF(OR(F6="TAIP",F5="TAIP"),"0",SUM(IF(F11="Taip",2.5,0),IF(F12="Taip",7.5,0),IF(F13="Taip",5,0),IF(F14="Taip",5,0),IF(F15="Taip",5,0),IF(F17="Taip",5,0),IF(F18="Taip",5,0),IF(F19="Taip",10,0),IF(F20="Taip",5,0),IF(F22="Taip",5,0),IF(F23="Taip",15,0),IF(F24="Taip",5,0),IF(F26="Taip",12.5,0),IF(F27="Taip",12.5,0)))/100)</f>
        <v>1</v>
      </c>
      <c r="G8" s="35">
        <f t="shared" si="2"/>
        <v>1</v>
      </c>
      <c r="H8" s="35">
        <f t="shared" si="2"/>
        <v>1</v>
      </c>
      <c r="I8" s="35">
        <f t="shared" si="2"/>
        <v>1</v>
      </c>
      <c r="J8" s="35">
        <f t="shared" si="2"/>
        <v>1</v>
      </c>
      <c r="K8" s="35">
        <f t="shared" si="2"/>
        <v>1</v>
      </c>
      <c r="L8" s="35">
        <f t="shared" si="2"/>
        <v>1</v>
      </c>
      <c r="M8" s="35">
        <f t="shared" si="2"/>
        <v>1</v>
      </c>
      <c r="N8" s="35">
        <f t="shared" si="2"/>
        <v>1</v>
      </c>
      <c r="O8" s="35">
        <f t="shared" si="2"/>
        <v>1</v>
      </c>
      <c r="P8" s="35">
        <f t="shared" si="2"/>
        <v>1</v>
      </c>
      <c r="Q8" s="35">
        <f t="shared" si="2"/>
        <v>1</v>
      </c>
      <c r="R8" s="35">
        <f t="shared" si="2"/>
        <v>1</v>
      </c>
      <c r="S8" s="35">
        <f t="shared" si="2"/>
        <v>1</v>
      </c>
      <c r="T8" s="35">
        <f t="shared" si="2"/>
        <v>1</v>
      </c>
      <c r="U8" s="35">
        <f t="shared" si="2"/>
        <v>1</v>
      </c>
      <c r="V8" s="35">
        <f t="shared" si="2"/>
        <v>1</v>
      </c>
      <c r="W8" s="35">
        <f t="shared" si="2"/>
        <v>1</v>
      </c>
      <c r="X8" s="35">
        <f t="shared" si="2"/>
        <v>1</v>
      </c>
      <c r="Y8" s="35">
        <f t="shared" si="2"/>
        <v>1</v>
      </c>
      <c r="Z8" s="35">
        <f t="shared" si="2"/>
        <v>1</v>
      </c>
      <c r="AA8" s="35">
        <f t="shared" si="2"/>
        <v>1</v>
      </c>
      <c r="AB8" s="35">
        <f t="shared" si="2"/>
        <v>1</v>
      </c>
      <c r="AC8" s="35">
        <f t="shared" si="2"/>
        <v>1</v>
      </c>
      <c r="AD8" s="35">
        <f t="shared" si="2"/>
        <v>1</v>
      </c>
      <c r="AE8" s="35">
        <f t="shared" si="2"/>
        <v>1</v>
      </c>
      <c r="AF8" s="35">
        <f t="shared" si="2"/>
        <v>1</v>
      </c>
      <c r="AG8" s="35">
        <f t="shared" si="2"/>
        <v>1</v>
      </c>
      <c r="AH8" s="35">
        <f t="shared" si="2"/>
        <v>1</v>
      </c>
      <c r="AI8" s="35">
        <f t="shared" si="2"/>
        <v>1</v>
      </c>
      <c r="AJ8" s="35">
        <f t="shared" si="2"/>
        <v>1</v>
      </c>
      <c r="AK8" s="35">
        <f t="shared" si="2"/>
        <v>1</v>
      </c>
      <c r="AL8" s="35">
        <f t="shared" si="2"/>
        <v>1</v>
      </c>
      <c r="AM8" s="35">
        <f t="shared" si="2"/>
        <v>1</v>
      </c>
      <c r="AN8" s="36" t="e">
        <f>IF(#REF!="Skaičiuojama","-",AVERAGE(E8:AM8))</f>
        <v>#REF!</v>
      </c>
      <c r="AO8" s="267" t="s">
        <v>9</v>
      </c>
      <c r="AP8" s="268"/>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row>
    <row r="9" spans="1:78" ht="34.799999999999997" customHeight="1" x14ac:dyDescent="0.5">
      <c r="A9" s="389"/>
      <c r="B9" s="390" t="s">
        <v>10</v>
      </c>
      <c r="C9" s="391" t="s">
        <v>11</v>
      </c>
      <c r="D9" s="392" t="s">
        <v>12</v>
      </c>
      <c r="E9" s="393"/>
      <c r="F9" s="393"/>
      <c r="G9" s="393"/>
      <c r="H9" s="393"/>
      <c r="I9" s="393"/>
      <c r="J9" s="393"/>
      <c r="K9" s="393"/>
      <c r="L9" s="393"/>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4" t="s">
        <v>482</v>
      </c>
      <c r="AO9" s="38"/>
      <c r="AP9" s="3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row>
    <row r="10" spans="1:78" x14ac:dyDescent="0.5">
      <c r="A10" s="340"/>
      <c r="B10" s="335" t="s">
        <v>13</v>
      </c>
      <c r="C10" s="336"/>
      <c r="D10" s="337"/>
      <c r="E10" s="338"/>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123"/>
      <c r="AO10" s="38"/>
      <c r="AP10" s="3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row>
    <row r="11" spans="1:78" ht="57" customHeight="1" x14ac:dyDescent="0.5">
      <c r="A11" s="361">
        <v>1</v>
      </c>
      <c r="B11" s="45" t="s">
        <v>14</v>
      </c>
      <c r="C11" s="46" t="s">
        <v>15</v>
      </c>
      <c r="D11" s="47">
        <v>2.5</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48" t="s">
        <v>16</v>
      </c>
      <c r="Y11" s="48" t="s">
        <v>16</v>
      </c>
      <c r="Z11" s="48" t="s">
        <v>16</v>
      </c>
      <c r="AA11" s="48" t="s">
        <v>16</v>
      </c>
      <c r="AB11" s="48" t="s">
        <v>16</v>
      </c>
      <c r="AC11" s="48" t="s">
        <v>16</v>
      </c>
      <c r="AD11" s="48" t="s">
        <v>16</v>
      </c>
      <c r="AE11" s="48" t="s">
        <v>16</v>
      </c>
      <c r="AF11" s="48" t="s">
        <v>16</v>
      </c>
      <c r="AG11" s="48" t="s">
        <v>16</v>
      </c>
      <c r="AH11" s="48" t="s">
        <v>16</v>
      </c>
      <c r="AI11" s="48" t="s">
        <v>16</v>
      </c>
      <c r="AJ11" s="48" t="s">
        <v>16</v>
      </c>
      <c r="AK11" s="48" t="s">
        <v>16</v>
      </c>
      <c r="AL11" s="48" t="s">
        <v>16</v>
      </c>
      <c r="AM11" s="48" t="s">
        <v>16</v>
      </c>
      <c r="AN11" s="49"/>
      <c r="AO11" s="38"/>
      <c r="AP11" s="3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row>
    <row r="12" spans="1:78" ht="142.80000000000001" customHeight="1" x14ac:dyDescent="0.5">
      <c r="A12" s="362">
        <v>2</v>
      </c>
      <c r="B12" s="51" t="s">
        <v>17</v>
      </c>
      <c r="C12" s="52" t="s">
        <v>18</v>
      </c>
      <c r="D12" s="53">
        <v>7.5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c r="T12" s="48" t="s">
        <v>16</v>
      </c>
      <c r="U12" s="48" t="s">
        <v>16</v>
      </c>
      <c r="V12" s="48" t="s">
        <v>16</v>
      </c>
      <c r="W12" s="48" t="s">
        <v>16</v>
      </c>
      <c r="X12" s="48" t="s">
        <v>16</v>
      </c>
      <c r="Y12" s="48" t="s">
        <v>16</v>
      </c>
      <c r="Z12" s="48" t="s">
        <v>16</v>
      </c>
      <c r="AA12" s="48" t="s">
        <v>16</v>
      </c>
      <c r="AB12" s="48" t="s">
        <v>16</v>
      </c>
      <c r="AC12" s="48" t="s">
        <v>16</v>
      </c>
      <c r="AD12" s="48" t="s">
        <v>16</v>
      </c>
      <c r="AE12" s="48" t="s">
        <v>16</v>
      </c>
      <c r="AF12" s="48" t="s">
        <v>16</v>
      </c>
      <c r="AG12" s="48" t="s">
        <v>16</v>
      </c>
      <c r="AH12" s="48" t="s">
        <v>16</v>
      </c>
      <c r="AI12" s="48" t="s">
        <v>16</v>
      </c>
      <c r="AJ12" s="48" t="s">
        <v>16</v>
      </c>
      <c r="AK12" s="48" t="s">
        <v>16</v>
      </c>
      <c r="AL12" s="48" t="s">
        <v>16</v>
      </c>
      <c r="AM12" s="48" t="s">
        <v>16</v>
      </c>
      <c r="AN12" s="54"/>
      <c r="AO12" s="38"/>
      <c r="AP12" s="3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32.6" customHeight="1" x14ac:dyDescent="0.5">
      <c r="A13" s="362">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16</v>
      </c>
      <c r="P13" s="48" t="s">
        <v>16</v>
      </c>
      <c r="Q13" s="48" t="s">
        <v>16</v>
      </c>
      <c r="R13" s="48" t="s">
        <v>16</v>
      </c>
      <c r="S13" s="48" t="s">
        <v>16</v>
      </c>
      <c r="T13" s="48" t="s">
        <v>16</v>
      </c>
      <c r="U13" s="48" t="s">
        <v>16</v>
      </c>
      <c r="V13" s="48" t="s">
        <v>16</v>
      </c>
      <c r="W13" s="48" t="s">
        <v>16</v>
      </c>
      <c r="X13" s="48" t="s">
        <v>16</v>
      </c>
      <c r="Y13" s="48" t="s">
        <v>16</v>
      </c>
      <c r="Z13" s="48" t="s">
        <v>16</v>
      </c>
      <c r="AA13" s="48" t="s">
        <v>16</v>
      </c>
      <c r="AB13" s="48" t="s">
        <v>16</v>
      </c>
      <c r="AC13" s="48" t="s">
        <v>16</v>
      </c>
      <c r="AD13" s="48" t="s">
        <v>16</v>
      </c>
      <c r="AE13" s="48" t="s">
        <v>16</v>
      </c>
      <c r="AF13" s="48" t="s">
        <v>16</v>
      </c>
      <c r="AG13" s="48" t="s">
        <v>16</v>
      </c>
      <c r="AH13" s="48" t="s">
        <v>16</v>
      </c>
      <c r="AI13" s="48" t="s">
        <v>16</v>
      </c>
      <c r="AJ13" s="48" t="s">
        <v>16</v>
      </c>
      <c r="AK13" s="48" t="s">
        <v>16</v>
      </c>
      <c r="AL13" s="48" t="s">
        <v>16</v>
      </c>
      <c r="AM13" s="48" t="s">
        <v>16</v>
      </c>
      <c r="AN13" s="124"/>
      <c r="AO13" s="120"/>
      <c r="AP13" s="121"/>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9"/>
      <c r="BZ13" s="9"/>
    </row>
    <row r="14" spans="1:78" ht="72" customHeight="1" x14ac:dyDescent="0.5">
      <c r="A14" s="362">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48" t="s">
        <v>16</v>
      </c>
      <c r="Z14" s="48" t="s">
        <v>16</v>
      </c>
      <c r="AA14" s="48" t="s">
        <v>16</v>
      </c>
      <c r="AB14" s="48" t="s">
        <v>16</v>
      </c>
      <c r="AC14" s="48" t="s">
        <v>16</v>
      </c>
      <c r="AD14" s="48" t="s">
        <v>16</v>
      </c>
      <c r="AE14" s="48" t="s">
        <v>16</v>
      </c>
      <c r="AF14" s="48" t="s">
        <v>16</v>
      </c>
      <c r="AG14" s="48" t="s">
        <v>16</v>
      </c>
      <c r="AH14" s="48" t="s">
        <v>16</v>
      </c>
      <c r="AI14" s="48" t="s">
        <v>16</v>
      </c>
      <c r="AJ14" s="48" t="s">
        <v>16</v>
      </c>
      <c r="AK14" s="48" t="s">
        <v>16</v>
      </c>
      <c r="AL14" s="48" t="s">
        <v>16</v>
      </c>
      <c r="AM14" s="48" t="s">
        <v>16</v>
      </c>
      <c r="AN14" s="124"/>
      <c r="AO14" s="120"/>
      <c r="AP14" s="121"/>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9"/>
      <c r="BZ14" s="9"/>
    </row>
    <row r="15" spans="1:78" ht="100.2" customHeight="1" x14ac:dyDescent="0.5">
      <c r="A15" s="363">
        <v>5</v>
      </c>
      <c r="B15" s="56" t="s">
        <v>22</v>
      </c>
      <c r="C15" s="57" t="s">
        <v>21</v>
      </c>
      <c r="D15" s="58">
        <v>5</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16</v>
      </c>
      <c r="S15" s="48" t="s">
        <v>16</v>
      </c>
      <c r="T15" s="48" t="s">
        <v>16</v>
      </c>
      <c r="U15" s="48" t="s">
        <v>16</v>
      </c>
      <c r="V15" s="48" t="s">
        <v>16</v>
      </c>
      <c r="W15" s="48" t="s">
        <v>16</v>
      </c>
      <c r="X15" s="48" t="s">
        <v>16</v>
      </c>
      <c r="Y15" s="48" t="s">
        <v>16</v>
      </c>
      <c r="Z15" s="48" t="s">
        <v>16</v>
      </c>
      <c r="AA15" s="48" t="s">
        <v>16</v>
      </c>
      <c r="AB15" s="48" t="s">
        <v>16</v>
      </c>
      <c r="AC15" s="48" t="s">
        <v>16</v>
      </c>
      <c r="AD15" s="48" t="s">
        <v>16</v>
      </c>
      <c r="AE15" s="48" t="s">
        <v>16</v>
      </c>
      <c r="AF15" s="48" t="s">
        <v>16</v>
      </c>
      <c r="AG15" s="48" t="s">
        <v>16</v>
      </c>
      <c r="AH15" s="48" t="s">
        <v>16</v>
      </c>
      <c r="AI15" s="48" t="s">
        <v>16</v>
      </c>
      <c r="AJ15" s="48" t="s">
        <v>16</v>
      </c>
      <c r="AK15" s="48" t="s">
        <v>16</v>
      </c>
      <c r="AL15" s="48" t="s">
        <v>16</v>
      </c>
      <c r="AM15" s="48" t="s">
        <v>16</v>
      </c>
      <c r="AN15" s="125"/>
      <c r="AO15" s="120"/>
      <c r="AP15" s="121"/>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9"/>
      <c r="BZ15" s="9"/>
    </row>
    <row r="16" spans="1:78" x14ac:dyDescent="0.5">
      <c r="A16" s="341"/>
      <c r="B16" s="342" t="s">
        <v>24</v>
      </c>
      <c r="C16" s="342"/>
      <c r="D16" s="343"/>
      <c r="E16" s="344"/>
      <c r="F16" s="345"/>
      <c r="G16" s="345"/>
      <c r="H16" s="345"/>
      <c r="I16" s="345"/>
      <c r="J16" s="345"/>
      <c r="K16" s="345"/>
      <c r="L16" s="345"/>
      <c r="M16" s="345"/>
      <c r="N16" s="345"/>
      <c r="O16" s="345"/>
      <c r="P16" s="345"/>
      <c r="Q16" s="345"/>
      <c r="R16" s="345"/>
      <c r="S16" s="345"/>
      <c r="T16" s="345"/>
      <c r="U16" s="345"/>
      <c r="V16" s="345"/>
      <c r="W16" s="345"/>
      <c r="X16" s="345"/>
      <c r="Y16" s="345"/>
      <c r="Z16" s="345"/>
      <c r="AA16" s="345"/>
      <c r="AB16" s="345"/>
      <c r="AC16" s="345"/>
      <c r="AD16" s="345"/>
      <c r="AE16" s="345"/>
      <c r="AF16" s="345"/>
      <c r="AG16" s="345"/>
      <c r="AH16" s="345"/>
      <c r="AI16" s="345"/>
      <c r="AJ16" s="345"/>
      <c r="AK16" s="345"/>
      <c r="AL16" s="345"/>
      <c r="AM16" s="345"/>
      <c r="AN16" s="126"/>
      <c r="AO16" s="120"/>
      <c r="AP16" s="121"/>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91"/>
      <c r="BZ16" s="91"/>
    </row>
    <row r="17" spans="1:78" ht="71.400000000000006" customHeight="1" x14ac:dyDescent="0.5">
      <c r="A17" s="364">
        <v>6</v>
      </c>
      <c r="B17" s="92" t="s">
        <v>25</v>
      </c>
      <c r="C17" s="93" t="s">
        <v>21</v>
      </c>
      <c r="D17" s="94">
        <v>5</v>
      </c>
      <c r="E17" s="48" t="s">
        <v>16</v>
      </c>
      <c r="F17" s="48" t="s">
        <v>16</v>
      </c>
      <c r="G17" s="48" t="s">
        <v>16</v>
      </c>
      <c r="H17" s="48" t="s">
        <v>16</v>
      </c>
      <c r="I17" s="48" t="s">
        <v>16</v>
      </c>
      <c r="J17" s="48" t="s">
        <v>16</v>
      </c>
      <c r="K17" s="48" t="s">
        <v>16</v>
      </c>
      <c r="L17" s="48" t="s">
        <v>16</v>
      </c>
      <c r="M17" s="48" t="s">
        <v>16</v>
      </c>
      <c r="N17" s="48" t="s">
        <v>16</v>
      </c>
      <c r="O17" s="48" t="s">
        <v>16</v>
      </c>
      <c r="P17" s="48" t="s">
        <v>16</v>
      </c>
      <c r="Q17" s="48" t="s">
        <v>16</v>
      </c>
      <c r="R17" s="48" t="s">
        <v>16</v>
      </c>
      <c r="S17" s="48" t="s">
        <v>16</v>
      </c>
      <c r="T17" s="48" t="s">
        <v>16</v>
      </c>
      <c r="U17" s="48" t="s">
        <v>16</v>
      </c>
      <c r="V17" s="48" t="s">
        <v>16</v>
      </c>
      <c r="W17" s="48" t="s">
        <v>16</v>
      </c>
      <c r="X17" s="48" t="s">
        <v>16</v>
      </c>
      <c r="Y17" s="48" t="s">
        <v>16</v>
      </c>
      <c r="Z17" s="48" t="s">
        <v>16</v>
      </c>
      <c r="AA17" s="48" t="s">
        <v>16</v>
      </c>
      <c r="AB17" s="48" t="s">
        <v>16</v>
      </c>
      <c r="AC17" s="48" t="s">
        <v>16</v>
      </c>
      <c r="AD17" s="48" t="s">
        <v>16</v>
      </c>
      <c r="AE17" s="48" t="s">
        <v>16</v>
      </c>
      <c r="AF17" s="48" t="s">
        <v>16</v>
      </c>
      <c r="AG17" s="48" t="s">
        <v>16</v>
      </c>
      <c r="AH17" s="48" t="s">
        <v>16</v>
      </c>
      <c r="AI17" s="48" t="s">
        <v>16</v>
      </c>
      <c r="AJ17" s="48" t="s">
        <v>16</v>
      </c>
      <c r="AK17" s="48" t="s">
        <v>16</v>
      </c>
      <c r="AL17" s="48" t="s">
        <v>16</v>
      </c>
      <c r="AM17" s="48" t="s">
        <v>16</v>
      </c>
      <c r="AN17" s="49"/>
      <c r="AO17" s="38"/>
      <c r="AP17" s="3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row>
    <row r="18" spans="1:78" ht="97.2" customHeight="1" x14ac:dyDescent="0.5">
      <c r="A18" s="365">
        <v>7</v>
      </c>
      <c r="B18" s="95" t="s">
        <v>26</v>
      </c>
      <c r="C18" s="93" t="s">
        <v>21</v>
      </c>
      <c r="D18" s="96">
        <v>5</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c r="T18" s="48" t="s">
        <v>16</v>
      </c>
      <c r="U18" s="48" t="s">
        <v>16</v>
      </c>
      <c r="V18" s="48" t="s">
        <v>16</v>
      </c>
      <c r="W18" s="48" t="s">
        <v>16</v>
      </c>
      <c r="X18" s="48" t="s">
        <v>16</v>
      </c>
      <c r="Y18" s="48" t="s">
        <v>16</v>
      </c>
      <c r="Z18" s="48" t="s">
        <v>16</v>
      </c>
      <c r="AA18" s="48" t="s">
        <v>16</v>
      </c>
      <c r="AB18" s="48" t="s">
        <v>16</v>
      </c>
      <c r="AC18" s="48" t="s">
        <v>16</v>
      </c>
      <c r="AD18" s="48" t="s">
        <v>16</v>
      </c>
      <c r="AE18" s="48" t="s">
        <v>16</v>
      </c>
      <c r="AF18" s="48" t="s">
        <v>16</v>
      </c>
      <c r="AG18" s="48" t="s">
        <v>16</v>
      </c>
      <c r="AH18" s="48" t="s">
        <v>16</v>
      </c>
      <c r="AI18" s="48" t="s">
        <v>16</v>
      </c>
      <c r="AJ18" s="48" t="s">
        <v>16</v>
      </c>
      <c r="AK18" s="48" t="s">
        <v>16</v>
      </c>
      <c r="AL18" s="48" t="s">
        <v>16</v>
      </c>
      <c r="AM18" s="48" t="s">
        <v>16</v>
      </c>
      <c r="AN18" s="54"/>
      <c r="AO18" s="38"/>
      <c r="AP18" s="3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row>
    <row r="19" spans="1:78" ht="100.8" customHeight="1" x14ac:dyDescent="0.5">
      <c r="A19" s="365">
        <v>8</v>
      </c>
      <c r="B19" s="95" t="s">
        <v>27</v>
      </c>
      <c r="C19" s="93" t="s">
        <v>28</v>
      </c>
      <c r="D19" s="96">
        <v>10</v>
      </c>
      <c r="E19" s="48" t="s">
        <v>23</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48" t="s">
        <v>16</v>
      </c>
      <c r="Y19" s="48" t="s">
        <v>16</v>
      </c>
      <c r="Z19" s="48" t="s">
        <v>16</v>
      </c>
      <c r="AA19" s="48" t="s">
        <v>16</v>
      </c>
      <c r="AB19" s="48" t="s">
        <v>16</v>
      </c>
      <c r="AC19" s="48" t="s">
        <v>16</v>
      </c>
      <c r="AD19" s="48" t="s">
        <v>16</v>
      </c>
      <c r="AE19" s="48" t="s">
        <v>16</v>
      </c>
      <c r="AF19" s="48" t="s">
        <v>16</v>
      </c>
      <c r="AG19" s="48" t="s">
        <v>16</v>
      </c>
      <c r="AH19" s="48" t="s">
        <v>16</v>
      </c>
      <c r="AI19" s="48" t="s">
        <v>16</v>
      </c>
      <c r="AJ19" s="48" t="s">
        <v>16</v>
      </c>
      <c r="AK19" s="48" t="s">
        <v>16</v>
      </c>
      <c r="AL19" s="48" t="s">
        <v>16</v>
      </c>
      <c r="AM19" s="48" t="s">
        <v>16</v>
      </c>
      <c r="AN19" s="54"/>
      <c r="AO19" s="38"/>
      <c r="AP19" s="3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row>
    <row r="20" spans="1:78" ht="117" customHeight="1" x14ac:dyDescent="0.5">
      <c r="A20" s="365">
        <v>9</v>
      </c>
      <c r="B20" s="95" t="s">
        <v>29</v>
      </c>
      <c r="C20" s="93" t="s">
        <v>21</v>
      </c>
      <c r="D20" s="96">
        <v>5</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c r="T20" s="48" t="s">
        <v>16</v>
      </c>
      <c r="U20" s="48" t="s">
        <v>16</v>
      </c>
      <c r="V20" s="48" t="s">
        <v>16</v>
      </c>
      <c r="W20" s="48" t="s">
        <v>16</v>
      </c>
      <c r="X20" s="48" t="s">
        <v>16</v>
      </c>
      <c r="Y20" s="48" t="s">
        <v>16</v>
      </c>
      <c r="Z20" s="48" t="s">
        <v>16</v>
      </c>
      <c r="AA20" s="48" t="s">
        <v>16</v>
      </c>
      <c r="AB20" s="48" t="s">
        <v>16</v>
      </c>
      <c r="AC20" s="48" t="s">
        <v>16</v>
      </c>
      <c r="AD20" s="48" t="s">
        <v>16</v>
      </c>
      <c r="AE20" s="48" t="s">
        <v>16</v>
      </c>
      <c r="AF20" s="48" t="s">
        <v>16</v>
      </c>
      <c r="AG20" s="48" t="s">
        <v>16</v>
      </c>
      <c r="AH20" s="48" t="s">
        <v>16</v>
      </c>
      <c r="AI20" s="48" t="s">
        <v>16</v>
      </c>
      <c r="AJ20" s="48" t="s">
        <v>16</v>
      </c>
      <c r="AK20" s="48" t="s">
        <v>16</v>
      </c>
      <c r="AL20" s="48" t="s">
        <v>16</v>
      </c>
      <c r="AM20" s="48" t="s">
        <v>16</v>
      </c>
      <c r="AN20" s="69"/>
      <c r="AO20" s="38"/>
      <c r="AP20" s="3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row>
    <row r="21" spans="1:78" x14ac:dyDescent="0.5">
      <c r="A21" s="346"/>
      <c r="B21" s="347" t="s">
        <v>30</v>
      </c>
      <c r="C21" s="347"/>
      <c r="D21" s="348"/>
      <c r="E21" s="349"/>
      <c r="F21" s="350"/>
      <c r="G21" s="350"/>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127"/>
      <c r="AO21" s="121"/>
      <c r="AP21" s="121"/>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row>
    <row r="22" spans="1:78" ht="68.400000000000006" customHeight="1" x14ac:dyDescent="0.5">
      <c r="A22" s="366">
        <v>11</v>
      </c>
      <c r="B22" s="98" t="s">
        <v>31</v>
      </c>
      <c r="C22" s="99" t="s">
        <v>21</v>
      </c>
      <c r="D22" s="100">
        <v>5</v>
      </c>
      <c r="E22" s="48" t="s">
        <v>16</v>
      </c>
      <c r="F22" s="48" t="s">
        <v>16</v>
      </c>
      <c r="G22" s="48" t="s">
        <v>16</v>
      </c>
      <c r="H22" s="48" t="s">
        <v>16</v>
      </c>
      <c r="I22" s="48" t="s">
        <v>16</v>
      </c>
      <c r="J22" s="48" t="s">
        <v>16</v>
      </c>
      <c r="K22" s="48" t="s">
        <v>16</v>
      </c>
      <c r="L22" s="48" t="s">
        <v>16</v>
      </c>
      <c r="M22" s="48" t="s">
        <v>16</v>
      </c>
      <c r="N22" s="48" t="s">
        <v>16</v>
      </c>
      <c r="O22" s="48" t="s">
        <v>16</v>
      </c>
      <c r="P22" s="48" t="s">
        <v>16</v>
      </c>
      <c r="Q22" s="48" t="s">
        <v>16</v>
      </c>
      <c r="R22" s="48" t="s">
        <v>16</v>
      </c>
      <c r="S22" s="48" t="s">
        <v>16</v>
      </c>
      <c r="T22" s="48" t="s">
        <v>16</v>
      </c>
      <c r="U22" s="48" t="s">
        <v>16</v>
      </c>
      <c r="V22" s="48" t="s">
        <v>16</v>
      </c>
      <c r="W22" s="48" t="s">
        <v>16</v>
      </c>
      <c r="X22" s="48" t="s">
        <v>16</v>
      </c>
      <c r="Y22" s="48" t="s">
        <v>16</v>
      </c>
      <c r="Z22" s="48" t="s">
        <v>16</v>
      </c>
      <c r="AA22" s="48" t="s">
        <v>16</v>
      </c>
      <c r="AB22" s="48" t="s">
        <v>16</v>
      </c>
      <c r="AC22" s="48" t="s">
        <v>16</v>
      </c>
      <c r="AD22" s="48" t="s">
        <v>16</v>
      </c>
      <c r="AE22" s="48" t="s">
        <v>16</v>
      </c>
      <c r="AF22" s="48" t="s">
        <v>16</v>
      </c>
      <c r="AG22" s="48" t="s">
        <v>16</v>
      </c>
      <c r="AH22" s="48" t="s">
        <v>16</v>
      </c>
      <c r="AI22" s="48" t="s">
        <v>16</v>
      </c>
      <c r="AJ22" s="48" t="s">
        <v>16</v>
      </c>
      <c r="AK22" s="48" t="s">
        <v>16</v>
      </c>
      <c r="AL22" s="48" t="s">
        <v>16</v>
      </c>
      <c r="AM22" s="48" t="s">
        <v>16</v>
      </c>
      <c r="AN22" s="49"/>
      <c r="AO22" s="38"/>
      <c r="AP22" s="3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70.2" customHeight="1" x14ac:dyDescent="0.5">
      <c r="A23" s="367">
        <v>12</v>
      </c>
      <c r="B23" s="102" t="s">
        <v>32</v>
      </c>
      <c r="C23" s="103" t="s">
        <v>21</v>
      </c>
      <c r="D23" s="104">
        <v>15</v>
      </c>
      <c r="E23" s="48" t="s">
        <v>16</v>
      </c>
      <c r="F23" s="48" t="s">
        <v>16</v>
      </c>
      <c r="G23" s="48" t="s">
        <v>16</v>
      </c>
      <c r="H23" s="48" t="s">
        <v>16</v>
      </c>
      <c r="I23" s="48" t="s">
        <v>16</v>
      </c>
      <c r="J23" s="48" t="s">
        <v>16</v>
      </c>
      <c r="K23" s="48" t="s">
        <v>16</v>
      </c>
      <c r="L23" s="48" t="s">
        <v>16</v>
      </c>
      <c r="M23" s="48" t="s">
        <v>16</v>
      </c>
      <c r="N23" s="48" t="s">
        <v>16</v>
      </c>
      <c r="O23" s="48" t="s">
        <v>16</v>
      </c>
      <c r="P23" s="48" t="s">
        <v>16</v>
      </c>
      <c r="Q23" s="48" t="s">
        <v>16</v>
      </c>
      <c r="R23" s="48" t="s">
        <v>16</v>
      </c>
      <c r="S23" s="48" t="s">
        <v>16</v>
      </c>
      <c r="T23" s="48" t="s">
        <v>16</v>
      </c>
      <c r="U23" s="48" t="s">
        <v>16</v>
      </c>
      <c r="V23" s="48" t="s">
        <v>16</v>
      </c>
      <c r="W23" s="48" t="s">
        <v>16</v>
      </c>
      <c r="X23" s="48" t="s">
        <v>16</v>
      </c>
      <c r="Y23" s="48" t="s">
        <v>16</v>
      </c>
      <c r="Z23" s="48" t="s">
        <v>16</v>
      </c>
      <c r="AA23" s="48" t="s">
        <v>16</v>
      </c>
      <c r="AB23" s="48" t="s">
        <v>16</v>
      </c>
      <c r="AC23" s="48" t="s">
        <v>16</v>
      </c>
      <c r="AD23" s="48" t="s">
        <v>16</v>
      </c>
      <c r="AE23" s="48" t="s">
        <v>16</v>
      </c>
      <c r="AF23" s="48" t="s">
        <v>16</v>
      </c>
      <c r="AG23" s="48" t="s">
        <v>16</v>
      </c>
      <c r="AH23" s="48" t="s">
        <v>16</v>
      </c>
      <c r="AI23" s="48" t="s">
        <v>16</v>
      </c>
      <c r="AJ23" s="48" t="s">
        <v>16</v>
      </c>
      <c r="AK23" s="48" t="s">
        <v>16</v>
      </c>
      <c r="AL23" s="48" t="s">
        <v>16</v>
      </c>
      <c r="AM23" s="48" t="s">
        <v>16</v>
      </c>
      <c r="AN23" s="54"/>
      <c r="AO23" s="38"/>
      <c r="AP23" s="3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106.2" customHeight="1" x14ac:dyDescent="0.5">
      <c r="A24" s="368">
        <v>13</v>
      </c>
      <c r="B24" s="106" t="s">
        <v>487</v>
      </c>
      <c r="C24" s="107" t="s">
        <v>15</v>
      </c>
      <c r="D24" s="108">
        <v>5</v>
      </c>
      <c r="E24" s="48" t="s">
        <v>16</v>
      </c>
      <c r="F24" s="48" t="s">
        <v>16</v>
      </c>
      <c r="G24" s="48" t="s">
        <v>16</v>
      </c>
      <c r="H24" s="48" t="s">
        <v>16</v>
      </c>
      <c r="I24" s="48" t="s">
        <v>16</v>
      </c>
      <c r="J24" s="48" t="s">
        <v>16</v>
      </c>
      <c r="K24" s="48" t="s">
        <v>16</v>
      </c>
      <c r="L24" s="48" t="s">
        <v>16</v>
      </c>
      <c r="M24" s="48" t="s">
        <v>16</v>
      </c>
      <c r="N24" s="48" t="s">
        <v>16</v>
      </c>
      <c r="O24" s="48" t="s">
        <v>16</v>
      </c>
      <c r="P24" s="48" t="s">
        <v>16</v>
      </c>
      <c r="Q24" s="48" t="s">
        <v>16</v>
      </c>
      <c r="R24" s="48" t="s">
        <v>16</v>
      </c>
      <c r="S24" s="48" t="s">
        <v>16</v>
      </c>
      <c r="T24" s="48" t="s">
        <v>16</v>
      </c>
      <c r="U24" s="48" t="s">
        <v>16</v>
      </c>
      <c r="V24" s="48" t="s">
        <v>16</v>
      </c>
      <c r="W24" s="48" t="s">
        <v>16</v>
      </c>
      <c r="X24" s="48" t="s">
        <v>16</v>
      </c>
      <c r="Y24" s="48" t="s">
        <v>16</v>
      </c>
      <c r="Z24" s="48" t="s">
        <v>16</v>
      </c>
      <c r="AA24" s="48" t="s">
        <v>16</v>
      </c>
      <c r="AB24" s="48" t="s">
        <v>16</v>
      </c>
      <c r="AC24" s="48" t="s">
        <v>16</v>
      </c>
      <c r="AD24" s="48" t="s">
        <v>16</v>
      </c>
      <c r="AE24" s="48" t="s">
        <v>16</v>
      </c>
      <c r="AF24" s="48" t="s">
        <v>16</v>
      </c>
      <c r="AG24" s="48" t="s">
        <v>16</v>
      </c>
      <c r="AH24" s="48" t="s">
        <v>16</v>
      </c>
      <c r="AI24" s="48" t="s">
        <v>16</v>
      </c>
      <c r="AJ24" s="48" t="s">
        <v>16</v>
      </c>
      <c r="AK24" s="48" t="s">
        <v>16</v>
      </c>
      <c r="AL24" s="48" t="s">
        <v>16</v>
      </c>
      <c r="AM24" s="48" t="s">
        <v>16</v>
      </c>
      <c r="AN24" s="69"/>
      <c r="AO24" s="38"/>
      <c r="AP24" s="3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row>
    <row r="25" spans="1:78" x14ac:dyDescent="0.5">
      <c r="A25" s="351"/>
      <c r="B25" s="352" t="s">
        <v>34</v>
      </c>
      <c r="C25" s="352"/>
      <c r="D25" s="353"/>
      <c r="E25" s="349"/>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128"/>
      <c r="AO25" s="39"/>
      <c r="AP25" s="3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row>
    <row r="26" spans="1:78" ht="66" customHeight="1" x14ac:dyDescent="0.5">
      <c r="A26" s="369">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16</v>
      </c>
      <c r="X26" s="48" t="s">
        <v>16</v>
      </c>
      <c r="Y26" s="48" t="s">
        <v>16</v>
      </c>
      <c r="Z26" s="48" t="s">
        <v>16</v>
      </c>
      <c r="AA26" s="48" t="s">
        <v>16</v>
      </c>
      <c r="AB26" s="48" t="s">
        <v>16</v>
      </c>
      <c r="AC26" s="48" t="s">
        <v>16</v>
      </c>
      <c r="AD26" s="48" t="s">
        <v>16</v>
      </c>
      <c r="AE26" s="48" t="s">
        <v>16</v>
      </c>
      <c r="AF26" s="48" t="s">
        <v>16</v>
      </c>
      <c r="AG26" s="48" t="s">
        <v>16</v>
      </c>
      <c r="AH26" s="48" t="s">
        <v>16</v>
      </c>
      <c r="AI26" s="48" t="s">
        <v>16</v>
      </c>
      <c r="AJ26" s="48" t="s">
        <v>16</v>
      </c>
      <c r="AK26" s="48" t="s">
        <v>16</v>
      </c>
      <c r="AL26" s="48" t="s">
        <v>16</v>
      </c>
      <c r="AM26" s="48" t="s">
        <v>16</v>
      </c>
      <c r="AN26" s="49"/>
      <c r="AO26" s="38"/>
      <c r="AP26" s="3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row>
    <row r="27" spans="1:78" ht="83.4" customHeight="1" x14ac:dyDescent="0.5">
      <c r="A27" s="370">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48" t="s">
        <v>16</v>
      </c>
      <c r="Y27" s="48" t="s">
        <v>16</v>
      </c>
      <c r="Z27" s="48" t="s">
        <v>16</v>
      </c>
      <c r="AA27" s="48" t="s">
        <v>16</v>
      </c>
      <c r="AB27" s="48" t="s">
        <v>16</v>
      </c>
      <c r="AC27" s="48" t="s">
        <v>16</v>
      </c>
      <c r="AD27" s="48" t="s">
        <v>16</v>
      </c>
      <c r="AE27" s="48" t="s">
        <v>16</v>
      </c>
      <c r="AF27" s="48" t="s">
        <v>16</v>
      </c>
      <c r="AG27" s="48" t="s">
        <v>16</v>
      </c>
      <c r="AH27" s="48" t="s">
        <v>16</v>
      </c>
      <c r="AI27" s="48" t="s">
        <v>16</v>
      </c>
      <c r="AJ27" s="48" t="s">
        <v>16</v>
      </c>
      <c r="AK27" s="48" t="s">
        <v>16</v>
      </c>
      <c r="AL27" s="48" t="s">
        <v>16</v>
      </c>
      <c r="AM27" s="48" t="s">
        <v>16</v>
      </c>
      <c r="AN27" s="59"/>
      <c r="AO27" s="38"/>
      <c r="AP27" s="3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row>
    <row r="28" spans="1:78" ht="31.2" x14ac:dyDescent="0.5">
      <c r="A28" s="395" t="s">
        <v>37</v>
      </c>
      <c r="B28" s="396"/>
      <c r="C28" s="239" t="s">
        <v>13</v>
      </c>
      <c r="D28" s="240"/>
      <c r="E28" s="210"/>
      <c r="F28" s="197"/>
      <c r="G28" s="231"/>
      <c r="H28" s="231"/>
      <c r="I28" s="231"/>
      <c r="J28" s="210"/>
      <c r="K28" s="210"/>
      <c r="L28" s="231"/>
      <c r="M28" s="232"/>
      <c r="N28" s="231"/>
      <c r="O28" s="232"/>
      <c r="P28" s="231"/>
      <c r="Q28" s="210"/>
      <c r="R28" s="210"/>
      <c r="S28" s="210"/>
      <c r="T28" s="210"/>
      <c r="U28" s="210"/>
      <c r="V28" s="210"/>
      <c r="W28" s="223"/>
      <c r="X28" s="210"/>
      <c r="Y28" s="210"/>
      <c r="Z28" s="210"/>
      <c r="AA28" s="223"/>
      <c r="AB28" s="210"/>
      <c r="AC28" s="210"/>
      <c r="AD28" s="210"/>
      <c r="AE28" s="210"/>
      <c r="AF28" s="210"/>
      <c r="AG28" s="196"/>
      <c r="AH28" s="196"/>
      <c r="AI28" s="196"/>
      <c r="AJ28" s="196"/>
      <c r="AK28" s="196"/>
      <c r="AL28" s="196"/>
      <c r="AM28" s="196"/>
      <c r="AN28" s="76"/>
      <c r="AO28" s="38"/>
      <c r="AP28" s="3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row>
    <row r="29" spans="1:78" x14ac:dyDescent="0.5">
      <c r="A29" s="397" t="s">
        <v>38</v>
      </c>
      <c r="B29" s="396"/>
      <c r="C29" s="246" t="s">
        <v>13</v>
      </c>
      <c r="D29" s="247"/>
      <c r="E29" s="60">
        <f t="shared" ref="E29:AM29" si="3">SUM(IF(E11="Taip",2.5,0),IF(E12="Taip",7.5,0),IF(E13="Taip",5,0),IF(E14="Taip",5,0),IF(E15="Taip",5,0))</f>
        <v>25</v>
      </c>
      <c r="F29" s="61">
        <f t="shared" si="3"/>
        <v>25</v>
      </c>
      <c r="G29" s="61">
        <f t="shared" si="3"/>
        <v>25</v>
      </c>
      <c r="H29" s="61">
        <f t="shared" si="3"/>
        <v>25</v>
      </c>
      <c r="I29" s="61">
        <f t="shared" si="3"/>
        <v>25</v>
      </c>
      <c r="J29" s="61">
        <f t="shared" si="3"/>
        <v>25</v>
      </c>
      <c r="K29" s="61">
        <f t="shared" si="3"/>
        <v>25</v>
      </c>
      <c r="L29" s="61">
        <f t="shared" si="3"/>
        <v>25</v>
      </c>
      <c r="M29" s="61">
        <f t="shared" si="3"/>
        <v>25</v>
      </c>
      <c r="N29" s="61">
        <f t="shared" si="3"/>
        <v>25</v>
      </c>
      <c r="O29" s="61">
        <f t="shared" si="3"/>
        <v>25</v>
      </c>
      <c r="P29" s="61">
        <f t="shared" si="3"/>
        <v>25</v>
      </c>
      <c r="Q29" s="61">
        <f t="shared" si="3"/>
        <v>25</v>
      </c>
      <c r="R29" s="61">
        <f t="shared" si="3"/>
        <v>25</v>
      </c>
      <c r="S29" s="61">
        <f t="shared" si="3"/>
        <v>25</v>
      </c>
      <c r="T29" s="61">
        <f t="shared" si="3"/>
        <v>25</v>
      </c>
      <c r="U29" s="61">
        <f t="shared" si="3"/>
        <v>25</v>
      </c>
      <c r="V29" s="61">
        <f t="shared" si="3"/>
        <v>25</v>
      </c>
      <c r="W29" s="62"/>
      <c r="X29" s="62">
        <f t="shared" ref="X29" si="4">SUM(IF(X11="Taip",2.5,0),IF(X12="Taip",7.5,0),IF(X13="Taip",5,0),IF(X14="Taip",5,0),IF(X15="Taip",5,0))</f>
        <v>25</v>
      </c>
      <c r="Y29" s="61">
        <f t="shared" si="3"/>
        <v>25</v>
      </c>
      <c r="Z29" s="61">
        <f t="shared" si="3"/>
        <v>25</v>
      </c>
      <c r="AA29" s="61">
        <f t="shared" si="3"/>
        <v>25</v>
      </c>
      <c r="AB29" s="61">
        <f t="shared" si="3"/>
        <v>25</v>
      </c>
      <c r="AC29" s="61">
        <f t="shared" si="3"/>
        <v>25</v>
      </c>
      <c r="AD29" s="61">
        <f t="shared" si="3"/>
        <v>25</v>
      </c>
      <c r="AE29" s="61">
        <f t="shared" si="3"/>
        <v>25</v>
      </c>
      <c r="AF29" s="61">
        <f t="shared" si="3"/>
        <v>25</v>
      </c>
      <c r="AG29" s="61">
        <f t="shared" si="3"/>
        <v>25</v>
      </c>
      <c r="AH29" s="61">
        <f t="shared" si="3"/>
        <v>25</v>
      </c>
      <c r="AI29" s="61">
        <f t="shared" si="3"/>
        <v>25</v>
      </c>
      <c r="AJ29" s="61">
        <f t="shared" si="3"/>
        <v>25</v>
      </c>
      <c r="AK29" s="61">
        <f t="shared" si="3"/>
        <v>25</v>
      </c>
      <c r="AL29" s="61">
        <f t="shared" si="3"/>
        <v>25</v>
      </c>
      <c r="AM29" s="61">
        <f t="shared" si="3"/>
        <v>25</v>
      </c>
      <c r="AN29" s="77">
        <f>AVERAGE(E29:AM29)</f>
        <v>25</v>
      </c>
      <c r="AO29" s="38"/>
      <c r="AP29" s="3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row>
    <row r="30" spans="1:78" x14ac:dyDescent="0.5">
      <c r="A30" s="398"/>
      <c r="B30" s="399"/>
      <c r="C30" s="248" t="s">
        <v>39</v>
      </c>
      <c r="D30" s="249"/>
      <c r="E30" s="63">
        <f t="shared" ref="E30:Y30" si="5">SUM(IF(E17="Taip",5,0),IF(E18="Taip",5,0),IF(E19="Taip",10,0),IF(E20="Taip",5,0))</f>
        <v>15</v>
      </c>
      <c r="F30" s="64">
        <f t="shared" si="5"/>
        <v>25</v>
      </c>
      <c r="G30" s="64">
        <f t="shared" si="5"/>
        <v>25</v>
      </c>
      <c r="H30" s="64">
        <f t="shared" si="5"/>
        <v>25</v>
      </c>
      <c r="I30" s="64">
        <f t="shared" si="5"/>
        <v>25</v>
      </c>
      <c r="J30" s="64">
        <f t="shared" si="5"/>
        <v>25</v>
      </c>
      <c r="K30" s="64">
        <f t="shared" si="5"/>
        <v>25</v>
      </c>
      <c r="L30" s="64">
        <f t="shared" si="5"/>
        <v>25</v>
      </c>
      <c r="M30" s="64">
        <f t="shared" si="5"/>
        <v>25</v>
      </c>
      <c r="N30" s="64">
        <f t="shared" si="5"/>
        <v>25</v>
      </c>
      <c r="O30" s="64">
        <f t="shared" si="5"/>
        <v>25</v>
      </c>
      <c r="P30" s="64">
        <f t="shared" si="5"/>
        <v>25</v>
      </c>
      <c r="Q30" s="64">
        <f t="shared" si="5"/>
        <v>25</v>
      </c>
      <c r="R30" s="64">
        <f t="shared" si="5"/>
        <v>25</v>
      </c>
      <c r="S30" s="64">
        <f t="shared" si="5"/>
        <v>25</v>
      </c>
      <c r="T30" s="64">
        <f t="shared" si="5"/>
        <v>25</v>
      </c>
      <c r="U30" s="64">
        <f t="shared" si="5"/>
        <v>25</v>
      </c>
      <c r="V30" s="64">
        <f t="shared" si="5"/>
        <v>25</v>
      </c>
      <c r="W30" s="65"/>
      <c r="X30" s="65">
        <f t="shared" ref="X30" si="6">SUM(IF(X17="Taip",5,0),IF(X18="Taip",5,0),IF(X19="Taip",10,0),IF(X20="Taip",5,0))</f>
        <v>25</v>
      </c>
      <c r="Y30" s="64">
        <f t="shared" si="5"/>
        <v>25</v>
      </c>
      <c r="Z30" s="65"/>
      <c r="AA30" s="65"/>
      <c r="AB30" s="65"/>
      <c r="AC30" s="65"/>
      <c r="AD30" s="65"/>
      <c r="AE30" s="65"/>
      <c r="AF30" s="65"/>
      <c r="AG30" s="65"/>
      <c r="AH30" s="65"/>
      <c r="AI30" s="65"/>
      <c r="AJ30" s="65"/>
      <c r="AK30" s="65"/>
      <c r="AL30" s="65"/>
      <c r="AM30" s="65"/>
      <c r="AN30" s="26">
        <f>AVERAGE(E30:AM30)</f>
        <v>24.5</v>
      </c>
      <c r="AO30" s="38"/>
      <c r="AP30" s="3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x14ac:dyDescent="0.5">
      <c r="A31" s="398"/>
      <c r="B31" s="399"/>
      <c r="C31" s="78" t="s">
        <v>30</v>
      </c>
      <c r="D31" s="79"/>
      <c r="E31" s="63">
        <f t="shared" ref="E31:Y31" si="7">SUM(IF(E22="Taip",5,0),IF(E23="Taip",5,0),IF(E24="Taip",15,0))</f>
        <v>25</v>
      </c>
      <c r="F31" s="64">
        <f t="shared" si="7"/>
        <v>25</v>
      </c>
      <c r="G31" s="64">
        <f t="shared" si="7"/>
        <v>25</v>
      </c>
      <c r="H31" s="64">
        <f t="shared" si="7"/>
        <v>25</v>
      </c>
      <c r="I31" s="64">
        <f t="shared" si="7"/>
        <v>25</v>
      </c>
      <c r="J31" s="64">
        <f t="shared" si="7"/>
        <v>25</v>
      </c>
      <c r="K31" s="64">
        <f t="shared" si="7"/>
        <v>25</v>
      </c>
      <c r="L31" s="64">
        <f t="shared" si="7"/>
        <v>25</v>
      </c>
      <c r="M31" s="64">
        <f t="shared" si="7"/>
        <v>25</v>
      </c>
      <c r="N31" s="64">
        <f t="shared" si="7"/>
        <v>25</v>
      </c>
      <c r="O31" s="64">
        <f t="shared" si="7"/>
        <v>25</v>
      </c>
      <c r="P31" s="64">
        <f t="shared" si="7"/>
        <v>25</v>
      </c>
      <c r="Q31" s="64">
        <f t="shared" si="7"/>
        <v>25</v>
      </c>
      <c r="R31" s="64">
        <f t="shared" si="7"/>
        <v>25</v>
      </c>
      <c r="S31" s="64">
        <f t="shared" si="7"/>
        <v>25</v>
      </c>
      <c r="T31" s="64">
        <f t="shared" si="7"/>
        <v>25</v>
      </c>
      <c r="U31" s="64">
        <f t="shared" si="7"/>
        <v>25</v>
      </c>
      <c r="V31" s="64">
        <f t="shared" si="7"/>
        <v>25</v>
      </c>
      <c r="W31" s="65"/>
      <c r="X31" s="65">
        <f t="shared" ref="X31" si="8">SUM(IF(X22="Taip",5,0),IF(X23="Taip",5,0),IF(X24="Taip",15,0))</f>
        <v>25</v>
      </c>
      <c r="Y31" s="64">
        <f t="shared" si="7"/>
        <v>25</v>
      </c>
      <c r="Z31" s="65"/>
      <c r="AA31" s="65"/>
      <c r="AB31" s="65"/>
      <c r="AC31" s="65"/>
      <c r="AD31" s="65"/>
      <c r="AE31" s="65"/>
      <c r="AF31" s="65"/>
      <c r="AG31" s="65"/>
      <c r="AH31" s="65"/>
      <c r="AI31" s="65"/>
      <c r="AJ31" s="65"/>
      <c r="AK31" s="65"/>
      <c r="AL31" s="65"/>
      <c r="AM31" s="65"/>
      <c r="AN31" s="26">
        <f>AVERAGE(E31:AM31)</f>
        <v>25</v>
      </c>
      <c r="AO31" s="38"/>
      <c r="AP31" s="3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x14ac:dyDescent="0.5">
      <c r="A32" s="400"/>
      <c r="B32" s="401"/>
      <c r="C32" s="80" t="s">
        <v>40</v>
      </c>
      <c r="D32" s="81"/>
      <c r="E32" s="66">
        <f t="shared" ref="E32:Y32" si="9">SUM(IF(E26="Taip",12.5,0),IF(E27="Taip",12.5,0))</f>
        <v>25</v>
      </c>
      <c r="F32" s="67">
        <f t="shared" si="9"/>
        <v>25</v>
      </c>
      <c r="G32" s="67">
        <f t="shared" si="9"/>
        <v>25</v>
      </c>
      <c r="H32" s="67">
        <f t="shared" si="9"/>
        <v>25</v>
      </c>
      <c r="I32" s="67">
        <f t="shared" si="9"/>
        <v>25</v>
      </c>
      <c r="J32" s="67">
        <f t="shared" si="9"/>
        <v>25</v>
      </c>
      <c r="K32" s="67">
        <f t="shared" si="9"/>
        <v>25</v>
      </c>
      <c r="L32" s="67">
        <f t="shared" si="9"/>
        <v>25</v>
      </c>
      <c r="M32" s="67">
        <f t="shared" si="9"/>
        <v>25</v>
      </c>
      <c r="N32" s="67">
        <f t="shared" si="9"/>
        <v>25</v>
      </c>
      <c r="O32" s="67">
        <f t="shared" si="9"/>
        <v>25</v>
      </c>
      <c r="P32" s="67">
        <f t="shared" si="9"/>
        <v>25</v>
      </c>
      <c r="Q32" s="67">
        <f t="shared" si="9"/>
        <v>25</v>
      </c>
      <c r="R32" s="67">
        <f t="shared" si="9"/>
        <v>25</v>
      </c>
      <c r="S32" s="67">
        <f t="shared" si="9"/>
        <v>25</v>
      </c>
      <c r="T32" s="67">
        <f t="shared" si="9"/>
        <v>25</v>
      </c>
      <c r="U32" s="67">
        <f t="shared" si="9"/>
        <v>25</v>
      </c>
      <c r="V32" s="67">
        <f t="shared" si="9"/>
        <v>25</v>
      </c>
      <c r="W32" s="68"/>
      <c r="X32" s="68">
        <f t="shared" ref="X32" si="10">SUM(IF(X26="Taip",12.5,0),IF(X27="Taip",12.5,0))</f>
        <v>25</v>
      </c>
      <c r="Y32" s="67">
        <f t="shared" si="9"/>
        <v>25</v>
      </c>
      <c r="Z32" s="68"/>
      <c r="AA32" s="68"/>
      <c r="AB32" s="68"/>
      <c r="AC32" s="68"/>
      <c r="AD32" s="68"/>
      <c r="AE32" s="68"/>
      <c r="AF32" s="68"/>
      <c r="AG32" s="68"/>
      <c r="AH32" s="68"/>
      <c r="AI32" s="68"/>
      <c r="AJ32" s="68"/>
      <c r="AK32" s="68"/>
      <c r="AL32" s="68"/>
      <c r="AM32" s="68"/>
      <c r="AN32" s="82">
        <f>AVERAGE(E32:AM32)</f>
        <v>25</v>
      </c>
      <c r="AO32" s="38"/>
      <c r="AP32" s="3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row>
    <row r="33" spans="1:78" x14ac:dyDescent="0.5">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row>
    <row r="34" spans="1:78" x14ac:dyDescent="0.5">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row>
    <row r="35" spans="1:78" x14ac:dyDescent="0.5">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row>
    <row r="36" spans="1:78" x14ac:dyDescent="0.5">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row>
    <row r="37" spans="1:78" x14ac:dyDescent="0.5">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x14ac:dyDescent="0.5">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x14ac:dyDescent="0.5">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row>
    <row r="40" spans="1:78" x14ac:dyDescent="0.5">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row>
    <row r="41" spans="1:78" x14ac:dyDescent="0.5">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row>
    <row r="42" spans="1:78" x14ac:dyDescent="0.5">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x14ac:dyDescent="0.5">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x14ac:dyDescent="0.5">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row>
    <row r="45" spans="1:78" x14ac:dyDescent="0.5">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row>
    <row r="46" spans="1:78" x14ac:dyDescent="0.5">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row>
    <row r="47" spans="1:78" x14ac:dyDescent="0.5">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row>
    <row r="48" spans="1:78" x14ac:dyDescent="0.5">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x14ac:dyDescent="0.5">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x14ac:dyDescent="0.5">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row>
    <row r="51" spans="1:78" x14ac:dyDescent="0.5">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row>
    <row r="52" spans="1:78" x14ac:dyDescent="0.5">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row>
    <row r="53" spans="1:78" x14ac:dyDescent="0.5">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row>
    <row r="54" spans="1:78" x14ac:dyDescent="0.5">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row>
    <row r="55" spans="1:78" x14ac:dyDescent="0.5">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row>
    <row r="56" spans="1:78" x14ac:dyDescent="0.5">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row>
    <row r="57" spans="1:78" x14ac:dyDescent="0.5">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row>
    <row r="58" spans="1:78" x14ac:dyDescent="0.5">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row>
    <row r="59" spans="1:78" x14ac:dyDescent="0.5">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row>
    <row r="60" spans="1:78" x14ac:dyDescent="0.5">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row>
    <row r="61" spans="1:78" x14ac:dyDescent="0.5">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row>
    <row r="62" spans="1:78" x14ac:dyDescent="0.5">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row>
    <row r="63" spans="1:78" x14ac:dyDescent="0.5">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row>
    <row r="64" spans="1:78" x14ac:dyDescent="0.5">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row>
    <row r="65" spans="1:78" x14ac:dyDescent="0.5">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row>
    <row r="66" spans="1:78" x14ac:dyDescent="0.5">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row>
    <row r="67" spans="1:78" x14ac:dyDescent="0.5">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row>
    <row r="68" spans="1:78" x14ac:dyDescent="0.5">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row>
    <row r="69" spans="1:78" x14ac:dyDescent="0.5">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row>
    <row r="70" spans="1:78" x14ac:dyDescent="0.5">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row>
    <row r="71" spans="1:78" x14ac:dyDescent="0.5">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row>
    <row r="72" spans="1:78" x14ac:dyDescent="0.5">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row>
    <row r="73" spans="1:78" x14ac:dyDescent="0.5">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row>
    <row r="74" spans="1:78" x14ac:dyDescent="0.5">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row>
    <row r="75" spans="1:78" x14ac:dyDescent="0.5">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row>
    <row r="76" spans="1:78" x14ac:dyDescent="0.5">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row>
    <row r="77" spans="1:78" x14ac:dyDescent="0.5">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row>
    <row r="78" spans="1:78" x14ac:dyDescent="0.5">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row>
    <row r="79" spans="1:78" x14ac:dyDescent="0.5">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row>
    <row r="80" spans="1:78" x14ac:dyDescent="0.5">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row>
    <row r="81" spans="1:78" x14ac:dyDescent="0.5">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row>
    <row r="82" spans="1:78" x14ac:dyDescent="0.5">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row>
    <row r="83" spans="1:78" x14ac:dyDescent="0.5">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row>
    <row r="84" spans="1:78" x14ac:dyDescent="0.5">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row>
    <row r="85" spans="1:78" x14ac:dyDescent="0.5">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row>
    <row r="86" spans="1:78" x14ac:dyDescent="0.5">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row>
    <row r="87" spans="1:78" x14ac:dyDescent="0.5">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row>
    <row r="88" spans="1:78" x14ac:dyDescent="0.5">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row>
    <row r="89" spans="1:78" x14ac:dyDescent="0.5">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row>
    <row r="90" spans="1:78" x14ac:dyDescent="0.5">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row>
    <row r="91" spans="1:78" x14ac:dyDescent="0.5">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row>
    <row r="92" spans="1:78" x14ac:dyDescent="0.5">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row>
    <row r="93" spans="1:78" x14ac:dyDescent="0.5">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x14ac:dyDescent="0.5">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x14ac:dyDescent="0.5">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row>
    <row r="96" spans="1:78" x14ac:dyDescent="0.5">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row>
    <row r="97" spans="1:78" x14ac:dyDescent="0.5">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x14ac:dyDescent="0.5">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x14ac:dyDescent="0.5">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row>
    <row r="100" spans="1:78" x14ac:dyDescent="0.5">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row>
    <row r="101" spans="1:78" x14ac:dyDescent="0.5">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x14ac:dyDescent="0.5">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x14ac:dyDescent="0.5">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row>
    <row r="104" spans="1:78" x14ac:dyDescent="0.5">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row>
    <row r="105" spans="1:78" x14ac:dyDescent="0.5">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row>
    <row r="106" spans="1:78" x14ac:dyDescent="0.5">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x14ac:dyDescent="0.5">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x14ac:dyDescent="0.5">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row>
    <row r="109" spans="1:78" x14ac:dyDescent="0.5">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row>
    <row r="110" spans="1:78" x14ac:dyDescent="0.5">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row>
    <row r="111" spans="1:78" x14ac:dyDescent="0.5">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x14ac:dyDescent="0.5">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x14ac:dyDescent="0.5">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row>
    <row r="114" spans="1:78" x14ac:dyDescent="0.5">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row>
    <row r="115" spans="1:78" x14ac:dyDescent="0.5">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row>
    <row r="116" spans="1:78" x14ac:dyDescent="0.5">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row>
    <row r="117" spans="1:78" x14ac:dyDescent="0.5">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row>
    <row r="118" spans="1:78" x14ac:dyDescent="0.5">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row>
    <row r="119" spans="1:78" x14ac:dyDescent="0.5">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row>
    <row r="120" spans="1:78" x14ac:dyDescent="0.5">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row>
    <row r="121" spans="1:78" x14ac:dyDescent="0.5">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row>
    <row r="122" spans="1:78" x14ac:dyDescent="0.5">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row>
    <row r="123" spans="1:78" x14ac:dyDescent="0.5">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row>
    <row r="124" spans="1:78" x14ac:dyDescent="0.5">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row>
    <row r="125" spans="1:78" x14ac:dyDescent="0.5">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row>
    <row r="126" spans="1:78" x14ac:dyDescent="0.5">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row>
    <row r="127" spans="1:78" x14ac:dyDescent="0.5">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row>
    <row r="128" spans="1:78" x14ac:dyDescent="0.5">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row>
    <row r="129" spans="1:78" x14ac:dyDescent="0.5">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row>
    <row r="130" spans="1:78" x14ac:dyDescent="0.5">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row>
    <row r="131" spans="1:78" x14ac:dyDescent="0.5">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row>
    <row r="132" spans="1:78" x14ac:dyDescent="0.5">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row>
    <row r="133" spans="1:78" x14ac:dyDescent="0.5">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row>
    <row r="134" spans="1:78" x14ac:dyDescent="0.5">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row>
    <row r="135" spans="1:78" x14ac:dyDescent="0.5">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row>
    <row r="136" spans="1:78" x14ac:dyDescent="0.5">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row>
    <row r="137" spans="1:78" x14ac:dyDescent="0.5">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row>
    <row r="138" spans="1:78" x14ac:dyDescent="0.5">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row>
    <row r="139" spans="1:78" x14ac:dyDescent="0.5">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row>
    <row r="140" spans="1:78" x14ac:dyDescent="0.5">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row>
    <row r="141" spans="1:78" x14ac:dyDescent="0.5">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row>
    <row r="142" spans="1:78" x14ac:dyDescent="0.5">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row>
    <row r="143" spans="1:78" x14ac:dyDescent="0.5">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row>
    <row r="144" spans="1:78" x14ac:dyDescent="0.5">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row>
    <row r="145" spans="1:78" x14ac:dyDescent="0.5">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row>
    <row r="146" spans="1:78" x14ac:dyDescent="0.5">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row>
    <row r="147" spans="1:78" x14ac:dyDescent="0.5">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row>
    <row r="148" spans="1:78" x14ac:dyDescent="0.5">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row>
    <row r="149" spans="1:78" x14ac:dyDescent="0.5">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row>
    <row r="150" spans="1:78" x14ac:dyDescent="0.5">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row>
    <row r="151" spans="1:78" x14ac:dyDescent="0.5">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row>
    <row r="152" spans="1:78" x14ac:dyDescent="0.5">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row>
    <row r="153" spans="1:78" x14ac:dyDescent="0.5">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row>
    <row r="154" spans="1:78" x14ac:dyDescent="0.5">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row>
    <row r="155" spans="1:78" x14ac:dyDescent="0.5">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row>
    <row r="156" spans="1:78" x14ac:dyDescent="0.5">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row>
    <row r="157" spans="1:78" x14ac:dyDescent="0.5">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row>
    <row r="158" spans="1:78" x14ac:dyDescent="0.5">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row>
    <row r="159" spans="1:78" x14ac:dyDescent="0.5">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row>
    <row r="160" spans="1:78" x14ac:dyDescent="0.5">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row>
    <row r="161" spans="1:78" x14ac:dyDescent="0.5">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row>
    <row r="162" spans="1:78" x14ac:dyDescent="0.5">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row>
    <row r="163" spans="1:78" x14ac:dyDescent="0.5">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row>
    <row r="164" spans="1:78" x14ac:dyDescent="0.5">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row>
    <row r="165" spans="1:78" x14ac:dyDescent="0.5">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row>
    <row r="166" spans="1:78" x14ac:dyDescent="0.5">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row>
    <row r="167" spans="1:78" x14ac:dyDescent="0.5">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row>
    <row r="168" spans="1:78" x14ac:dyDescent="0.5">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row>
    <row r="169" spans="1:78" x14ac:dyDescent="0.5">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row>
    <row r="170" spans="1:78" x14ac:dyDescent="0.5">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row>
    <row r="171" spans="1:78" x14ac:dyDescent="0.5">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row>
    <row r="172" spans="1:78" x14ac:dyDescent="0.5">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row>
    <row r="173" spans="1:78" x14ac:dyDescent="0.5">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row>
    <row r="174" spans="1:78" x14ac:dyDescent="0.5">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row>
    <row r="175" spans="1:78" x14ac:dyDescent="0.5">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row>
    <row r="176" spans="1:78" x14ac:dyDescent="0.5">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row>
    <row r="177" spans="1:78" x14ac:dyDescent="0.5">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row>
    <row r="178" spans="1:78" x14ac:dyDescent="0.5">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row>
    <row r="179" spans="1:78" x14ac:dyDescent="0.5">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row>
    <row r="180" spans="1:78" x14ac:dyDescent="0.5">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row>
    <row r="181" spans="1:78" x14ac:dyDescent="0.5">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row>
    <row r="182" spans="1:78" x14ac:dyDescent="0.5">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row>
    <row r="183" spans="1:78" x14ac:dyDescent="0.5">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row>
    <row r="184" spans="1:78" x14ac:dyDescent="0.5">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row>
    <row r="185" spans="1:78" x14ac:dyDescent="0.5">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row>
    <row r="186" spans="1:78" x14ac:dyDescent="0.5">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row>
    <row r="187" spans="1:78" x14ac:dyDescent="0.5">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row>
    <row r="188" spans="1:78" x14ac:dyDescent="0.5">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row>
    <row r="189" spans="1:78" x14ac:dyDescent="0.5">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row>
    <row r="190" spans="1:78" x14ac:dyDescent="0.5">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row>
    <row r="191" spans="1:78" x14ac:dyDescent="0.5">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row>
    <row r="192" spans="1:78" x14ac:dyDescent="0.5">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row>
    <row r="193" spans="1:78" x14ac:dyDescent="0.5">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row>
    <row r="194" spans="1:78" x14ac:dyDescent="0.5">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row>
    <row r="195" spans="1:78" x14ac:dyDescent="0.5">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row>
    <row r="196" spans="1:78" x14ac:dyDescent="0.5">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row>
    <row r="197" spans="1:78" x14ac:dyDescent="0.5">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row>
    <row r="198" spans="1:78" x14ac:dyDescent="0.5">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row>
    <row r="199" spans="1:78" x14ac:dyDescent="0.5">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row>
    <row r="200" spans="1:78" x14ac:dyDescent="0.5">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row>
    <row r="201" spans="1:78" x14ac:dyDescent="0.5">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row>
    <row r="202" spans="1:78" x14ac:dyDescent="0.5">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row>
    <row r="203" spans="1:78" x14ac:dyDescent="0.5">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row>
    <row r="204" spans="1:78" x14ac:dyDescent="0.5">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1:78" x14ac:dyDescent="0.5">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1:78" x14ac:dyDescent="0.5">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1:78" x14ac:dyDescent="0.5">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1:78" x14ac:dyDescent="0.5">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1:78" x14ac:dyDescent="0.5">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1:78" x14ac:dyDescent="0.5">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1:78" x14ac:dyDescent="0.5">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1:78" x14ac:dyDescent="0.5">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1:78" x14ac:dyDescent="0.5">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1:78" x14ac:dyDescent="0.5">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1:78" x14ac:dyDescent="0.5">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1:78" x14ac:dyDescent="0.5">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1:78" x14ac:dyDescent="0.5">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1:78" x14ac:dyDescent="0.5">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1:78" x14ac:dyDescent="0.5">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1:78" x14ac:dyDescent="0.5">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row r="221" spans="1:78" x14ac:dyDescent="0.5">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row>
    <row r="222" spans="1:78" x14ac:dyDescent="0.5">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row>
    <row r="223" spans="1:78" x14ac:dyDescent="0.5">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row>
    <row r="224" spans="1:78" x14ac:dyDescent="0.5">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row>
    <row r="225" spans="1:78" x14ac:dyDescent="0.5">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row>
    <row r="226" spans="1:78" x14ac:dyDescent="0.5">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row>
    <row r="227" spans="1:78" x14ac:dyDescent="0.5">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row>
    <row r="228" spans="1:78" x14ac:dyDescent="0.5">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row>
    <row r="229" spans="1:78" x14ac:dyDescent="0.5">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row>
    <row r="230" spans="1:78" x14ac:dyDescent="0.5">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row>
    <row r="231" spans="1:78" x14ac:dyDescent="0.5">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row>
    <row r="232" spans="1:78" x14ac:dyDescent="0.5">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row>
    <row r="233" spans="1:78" x14ac:dyDescent="0.5">
      <c r="A233" s="9"/>
      <c r="B233" s="85"/>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row>
    <row r="234" spans="1:78" x14ac:dyDescent="0.5">
      <c r="A234" s="9"/>
      <c r="B234" s="85"/>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row>
    <row r="235" spans="1:78" x14ac:dyDescent="0.5">
      <c r="A235" s="9"/>
      <c r="B235" s="85"/>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row>
    <row r="236" spans="1:78" x14ac:dyDescent="0.5">
      <c r="A236" s="9"/>
      <c r="B236" s="85"/>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row>
    <row r="237" spans="1:78" x14ac:dyDescent="0.5">
      <c r="A237" s="9"/>
      <c r="B237" s="85"/>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row>
    <row r="238" spans="1:78" x14ac:dyDescent="0.5">
      <c r="A238" s="9"/>
      <c r="B238" s="85"/>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row>
    <row r="239" spans="1:78" x14ac:dyDescent="0.5">
      <c r="A239" s="9"/>
      <c r="B239" s="85"/>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row>
    <row r="240" spans="1:78" x14ac:dyDescent="0.5">
      <c r="A240" s="9"/>
      <c r="B240" s="85"/>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row>
    <row r="241" spans="1:78" x14ac:dyDescent="0.5">
      <c r="A241" s="9"/>
      <c r="B241" s="85"/>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row>
    <row r="242" spans="1:78" x14ac:dyDescent="0.5">
      <c r="A242" s="9"/>
      <c r="B242" s="85"/>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row>
    <row r="243" spans="1:78" x14ac:dyDescent="0.5">
      <c r="A243" s="9"/>
      <c r="B243" s="85"/>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row>
    <row r="244" spans="1:78" x14ac:dyDescent="0.5">
      <c r="A244" s="9"/>
      <c r="B244" s="85"/>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row>
    <row r="245" spans="1:78" x14ac:dyDescent="0.5">
      <c r="A245" s="9"/>
      <c r="B245" s="85"/>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row>
    <row r="246" spans="1:78" x14ac:dyDescent="0.5">
      <c r="A246" s="9"/>
      <c r="B246" s="85"/>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row>
    <row r="247" spans="1:78" x14ac:dyDescent="0.5">
      <c r="A247" s="9"/>
      <c r="B247" s="85"/>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row>
    <row r="248" spans="1:78" x14ac:dyDescent="0.5">
      <c r="A248" s="9"/>
      <c r="B248" s="85"/>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row>
    <row r="249" spans="1:78" x14ac:dyDescent="0.5">
      <c r="A249" s="9"/>
      <c r="B249" s="85"/>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row>
    <row r="250" spans="1:78" x14ac:dyDescent="0.5">
      <c r="A250" s="9"/>
      <c r="B250" s="85"/>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row>
    <row r="251" spans="1:78" x14ac:dyDescent="0.5">
      <c r="A251" s="9"/>
      <c r="B251" s="85"/>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row>
    <row r="252" spans="1:78" x14ac:dyDescent="0.5">
      <c r="A252" s="9"/>
      <c r="B252" s="85"/>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row>
    <row r="253" spans="1:78" x14ac:dyDescent="0.5">
      <c r="A253" s="9"/>
      <c r="B253" s="85"/>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row>
    <row r="254" spans="1:78" x14ac:dyDescent="0.5">
      <c r="A254" s="9"/>
      <c r="B254" s="85"/>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row>
    <row r="255" spans="1:78" x14ac:dyDescent="0.5">
      <c r="A255" s="9"/>
      <c r="B255" s="85"/>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row>
    <row r="256" spans="1:78" x14ac:dyDescent="0.5">
      <c r="A256" s="9"/>
      <c r="B256" s="85"/>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row>
    <row r="257" spans="1:78" x14ac:dyDescent="0.5">
      <c r="A257" s="9"/>
      <c r="B257" s="85"/>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row>
    <row r="258" spans="1:78" x14ac:dyDescent="0.5">
      <c r="A258" s="9"/>
      <c r="B258" s="85"/>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row>
    <row r="259" spans="1:78" x14ac:dyDescent="0.5">
      <c r="A259" s="9"/>
      <c r="B259" s="85"/>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row>
    <row r="260" spans="1:78" x14ac:dyDescent="0.5">
      <c r="A260" s="9"/>
      <c r="B260" s="85"/>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78" x14ac:dyDescent="0.5">
      <c r="A261" s="9"/>
      <c r="B261" s="85"/>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row>
    <row r="262" spans="1:78" x14ac:dyDescent="0.5">
      <c r="A262" s="9"/>
      <c r="B262" s="85"/>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row>
    <row r="263" spans="1:78" x14ac:dyDescent="0.5">
      <c r="A263" s="9"/>
      <c r="B263" s="85"/>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row>
    <row r="264" spans="1:78" x14ac:dyDescent="0.5">
      <c r="A264" s="9"/>
      <c r="B264" s="85"/>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row>
    <row r="265" spans="1:78" x14ac:dyDescent="0.5">
      <c r="A265" s="9"/>
      <c r="B265" s="85"/>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row>
    <row r="266" spans="1:78" x14ac:dyDescent="0.5">
      <c r="A266" s="9"/>
      <c r="B266" s="85"/>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row>
    <row r="267" spans="1:78" x14ac:dyDescent="0.5">
      <c r="A267" s="9"/>
      <c r="B267" s="85"/>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row>
    <row r="268" spans="1:78" x14ac:dyDescent="0.5">
      <c r="A268" s="9"/>
      <c r="B268" s="85"/>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row>
    <row r="269" spans="1:78" x14ac:dyDescent="0.5">
      <c r="A269" s="9"/>
      <c r="B269" s="85"/>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row>
    <row r="270" spans="1:78" x14ac:dyDescent="0.5">
      <c r="A270" s="9"/>
      <c r="B270" s="85"/>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row>
    <row r="271" spans="1:78" x14ac:dyDescent="0.5">
      <c r="A271" s="9"/>
      <c r="B271" s="85"/>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row>
    <row r="272" spans="1:78" x14ac:dyDescent="0.5">
      <c r="A272" s="9"/>
      <c r="B272" s="85"/>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row>
    <row r="273" spans="1:78" x14ac:dyDescent="0.5">
      <c r="A273" s="9"/>
      <c r="B273" s="85"/>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row>
    <row r="274" spans="1:78" x14ac:dyDescent="0.5">
      <c r="A274" s="9"/>
      <c r="B274" s="85"/>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row>
    <row r="275" spans="1:78" x14ac:dyDescent="0.5">
      <c r="A275" s="9"/>
      <c r="B275" s="85"/>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row>
    <row r="276" spans="1:78" x14ac:dyDescent="0.5">
      <c r="A276" s="9"/>
      <c r="B276" s="85"/>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row>
    <row r="277" spans="1:78" x14ac:dyDescent="0.5">
      <c r="A277" s="9"/>
      <c r="B277" s="85"/>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row>
    <row r="278" spans="1:78" x14ac:dyDescent="0.5">
      <c r="A278" s="9"/>
      <c r="B278" s="85"/>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row>
    <row r="279" spans="1:78" x14ac:dyDescent="0.5">
      <c r="A279" s="9"/>
      <c r="B279" s="85"/>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row>
    <row r="280" spans="1:78" x14ac:dyDescent="0.5">
      <c r="A280" s="9"/>
      <c r="B280" s="85"/>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row>
    <row r="281" spans="1:78" x14ac:dyDescent="0.5">
      <c r="A281" s="9"/>
      <c r="B281" s="85"/>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row>
    <row r="282" spans="1:78" x14ac:dyDescent="0.5">
      <c r="A282" s="9"/>
      <c r="B282" s="85"/>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row>
    <row r="283" spans="1:78" x14ac:dyDescent="0.5">
      <c r="A283" s="9"/>
      <c r="B283" s="85"/>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row>
    <row r="284" spans="1:78" x14ac:dyDescent="0.5">
      <c r="A284" s="9"/>
      <c r="B284" s="85"/>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row>
    <row r="285" spans="1:78" x14ac:dyDescent="0.5">
      <c r="A285" s="9"/>
      <c r="B285" s="85"/>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row>
    <row r="286" spans="1:78" x14ac:dyDescent="0.5">
      <c r="A286" s="9"/>
      <c r="B286" s="85"/>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row>
    <row r="287" spans="1:78" x14ac:dyDescent="0.5">
      <c r="A287" s="9"/>
      <c r="B287" s="85"/>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row>
    <row r="288" spans="1:78" x14ac:dyDescent="0.5">
      <c r="A288" s="9"/>
      <c r="B288" s="85"/>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row>
    <row r="289" spans="1:78" x14ac:dyDescent="0.5">
      <c r="A289" s="9"/>
      <c r="B289" s="85"/>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row>
    <row r="290" spans="1:78" x14ac:dyDescent="0.5">
      <c r="A290" s="9"/>
      <c r="B290" s="85"/>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row>
    <row r="291" spans="1:78" x14ac:dyDescent="0.5">
      <c r="A291" s="9"/>
      <c r="B291" s="85"/>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row>
    <row r="292" spans="1:78" x14ac:dyDescent="0.5">
      <c r="A292" s="9"/>
      <c r="B292" s="85"/>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row>
    <row r="293" spans="1:78" x14ac:dyDescent="0.5">
      <c r="A293" s="9"/>
      <c r="B293" s="85"/>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row>
    <row r="294" spans="1:78" x14ac:dyDescent="0.5">
      <c r="A294" s="9"/>
      <c r="B294" s="85"/>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row>
    <row r="295" spans="1:78" x14ac:dyDescent="0.5">
      <c r="A295" s="9"/>
      <c r="B295" s="85"/>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row>
    <row r="296" spans="1:78" x14ac:dyDescent="0.5">
      <c r="A296" s="9"/>
      <c r="B296" s="85"/>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row>
    <row r="297" spans="1:78" x14ac:dyDescent="0.5">
      <c r="A297" s="9"/>
      <c r="B297" s="85"/>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row>
    <row r="298" spans="1:78" x14ac:dyDescent="0.5">
      <c r="A298" s="9"/>
      <c r="B298" s="85"/>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row>
    <row r="299" spans="1:78" x14ac:dyDescent="0.5">
      <c r="A299" s="9"/>
      <c r="B299" s="85"/>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row>
    <row r="300" spans="1:78" x14ac:dyDescent="0.5">
      <c r="A300" s="9"/>
      <c r="B300" s="85"/>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row>
    <row r="301" spans="1:78" x14ac:dyDescent="0.5">
      <c r="A301" s="9"/>
      <c r="B301" s="85"/>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x14ac:dyDescent="0.5">
      <c r="A302" s="9"/>
      <c r="B302" s="85"/>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row>
    <row r="303" spans="1:78" x14ac:dyDescent="0.5">
      <c r="A303" s="9"/>
      <c r="B303" s="85"/>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row>
    <row r="304" spans="1:78" x14ac:dyDescent="0.5">
      <c r="A304" s="9"/>
      <c r="B304" s="85"/>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x14ac:dyDescent="0.5">
      <c r="A305" s="9"/>
      <c r="B305" s="85"/>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row>
    <row r="306" spans="1:78" x14ac:dyDescent="0.5">
      <c r="A306" s="9"/>
      <c r="B306" s="85"/>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row>
    <row r="307" spans="1:78" x14ac:dyDescent="0.5">
      <c r="A307" s="9"/>
      <c r="B307" s="85"/>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row>
    <row r="308" spans="1:78" x14ac:dyDescent="0.5">
      <c r="A308" s="9"/>
      <c r="B308" s="85"/>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row>
    <row r="309" spans="1:78" x14ac:dyDescent="0.5">
      <c r="A309" s="9"/>
      <c r="B309" s="85"/>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row>
    <row r="310" spans="1:78" x14ac:dyDescent="0.5">
      <c r="A310" s="9"/>
      <c r="B310" s="85"/>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row>
    <row r="311" spans="1:78" x14ac:dyDescent="0.5">
      <c r="A311" s="9"/>
      <c r="B311" s="85"/>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row>
    <row r="312" spans="1:78" x14ac:dyDescent="0.5">
      <c r="A312" s="9"/>
      <c r="B312" s="85"/>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row>
    <row r="313" spans="1:78" x14ac:dyDescent="0.5">
      <c r="A313" s="9"/>
      <c r="B313" s="85"/>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row>
    <row r="314" spans="1:78" x14ac:dyDescent="0.5">
      <c r="A314" s="9"/>
      <c r="B314" s="85"/>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row>
    <row r="315" spans="1:78" x14ac:dyDescent="0.5">
      <c r="A315" s="9"/>
      <c r="B315" s="85"/>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x14ac:dyDescent="0.5">
      <c r="A316" s="9"/>
      <c r="B316" s="85"/>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row>
    <row r="317" spans="1:78" x14ac:dyDescent="0.5">
      <c r="A317" s="9"/>
      <c r="B317" s="85"/>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row>
    <row r="318" spans="1:78" x14ac:dyDescent="0.5">
      <c r="A318" s="9"/>
      <c r="B318" s="85"/>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row>
    <row r="319" spans="1:78" x14ac:dyDescent="0.5">
      <c r="A319" s="9"/>
      <c r="B319" s="85"/>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row>
    <row r="320" spans="1:78" x14ac:dyDescent="0.5">
      <c r="A320" s="9"/>
      <c r="B320" s="85"/>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x14ac:dyDescent="0.5">
      <c r="A321" s="9"/>
      <c r="B321" s="85"/>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row>
    <row r="322" spans="1:78" x14ac:dyDescent="0.5">
      <c r="A322" s="9"/>
      <c r="B322" s="85"/>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x14ac:dyDescent="0.5">
      <c r="A323" s="9"/>
      <c r="B323" s="85"/>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row>
    <row r="324" spans="1:78" x14ac:dyDescent="0.5">
      <c r="A324" s="9"/>
      <c r="B324" s="85"/>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row>
    <row r="325" spans="1:78" x14ac:dyDescent="0.5">
      <c r="A325" s="9"/>
      <c r="B325" s="85"/>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row>
    <row r="326" spans="1:78" x14ac:dyDescent="0.5">
      <c r="A326" s="9"/>
      <c r="B326" s="85"/>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row>
    <row r="327" spans="1:78" x14ac:dyDescent="0.5">
      <c r="A327" s="9"/>
      <c r="B327" s="85"/>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row>
    <row r="328" spans="1:78" x14ac:dyDescent="0.5">
      <c r="A328" s="9"/>
      <c r="B328" s="85"/>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row>
    <row r="329" spans="1:78" x14ac:dyDescent="0.5">
      <c r="A329" s="9"/>
      <c r="B329" s="85"/>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row>
    <row r="330" spans="1:78" x14ac:dyDescent="0.5">
      <c r="A330" s="9"/>
      <c r="B330" s="85"/>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row>
    <row r="331" spans="1:78" x14ac:dyDescent="0.5">
      <c r="A331" s="9"/>
      <c r="B331" s="85"/>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row>
    <row r="332" spans="1:78" x14ac:dyDescent="0.5">
      <c r="A332" s="9"/>
      <c r="B332" s="85"/>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row>
    <row r="333" spans="1:78" x14ac:dyDescent="0.5">
      <c r="A333" s="9"/>
      <c r="B333" s="85"/>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row>
    <row r="334" spans="1:78" x14ac:dyDescent="0.5">
      <c r="A334" s="9"/>
      <c r="B334" s="85"/>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row>
    <row r="335" spans="1:78" x14ac:dyDescent="0.5">
      <c r="A335" s="9"/>
      <c r="B335" s="85"/>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row>
    <row r="336" spans="1:78" x14ac:dyDescent="0.5">
      <c r="A336" s="9"/>
      <c r="B336" s="85"/>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row>
    <row r="337" spans="1:78" x14ac:dyDescent="0.5">
      <c r="A337" s="9"/>
      <c r="B337" s="85"/>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row>
    <row r="338" spans="1:78" x14ac:dyDescent="0.5">
      <c r="A338" s="9"/>
      <c r="B338" s="85"/>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row>
    <row r="339" spans="1:78" x14ac:dyDescent="0.5">
      <c r="A339" s="9"/>
      <c r="B339" s="85"/>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row>
    <row r="340" spans="1:78" x14ac:dyDescent="0.5">
      <c r="A340" s="9"/>
      <c r="B340" s="85"/>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row>
    <row r="341" spans="1:78" x14ac:dyDescent="0.5">
      <c r="A341" s="9"/>
      <c r="B341" s="85"/>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row>
    <row r="342" spans="1:78" x14ac:dyDescent="0.5">
      <c r="A342" s="9"/>
      <c r="B342" s="85"/>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row>
    <row r="343" spans="1:78" x14ac:dyDescent="0.5">
      <c r="A343" s="9"/>
      <c r="B343" s="85"/>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row>
    <row r="344" spans="1:78" x14ac:dyDescent="0.5">
      <c r="A344" s="9"/>
      <c r="B344" s="85"/>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row>
    <row r="345" spans="1:78" x14ac:dyDescent="0.5">
      <c r="A345" s="9"/>
      <c r="B345" s="85"/>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row>
    <row r="346" spans="1:78" x14ac:dyDescent="0.5">
      <c r="A346" s="9"/>
      <c r="B346" s="85"/>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row>
    <row r="347" spans="1:78" x14ac:dyDescent="0.5">
      <c r="A347" s="9"/>
      <c r="B347" s="85"/>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row>
    <row r="348" spans="1:78" x14ac:dyDescent="0.5">
      <c r="A348" s="9"/>
      <c r="B348" s="85"/>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row>
    <row r="349" spans="1:78" x14ac:dyDescent="0.5">
      <c r="A349" s="9"/>
      <c r="B349" s="85"/>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row>
    <row r="350" spans="1:78" x14ac:dyDescent="0.5">
      <c r="A350" s="9"/>
      <c r="B350" s="85"/>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row>
    <row r="351" spans="1:78" x14ac:dyDescent="0.5">
      <c r="A351" s="9"/>
      <c r="B351" s="85"/>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row>
    <row r="352" spans="1:78" x14ac:dyDescent="0.5">
      <c r="A352" s="9"/>
      <c r="B352" s="85"/>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row>
    <row r="353" spans="1:78" x14ac:dyDescent="0.5">
      <c r="A353" s="9"/>
      <c r="B353" s="85"/>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row>
    <row r="354" spans="1:78" x14ac:dyDescent="0.5">
      <c r="A354" s="9"/>
      <c r="B354" s="85"/>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row>
    <row r="355" spans="1:78" x14ac:dyDescent="0.5">
      <c r="A355" s="9"/>
      <c r="B355" s="85"/>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row>
    <row r="356" spans="1:78" x14ac:dyDescent="0.5">
      <c r="A356" s="9"/>
      <c r="B356" s="85"/>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row>
    <row r="357" spans="1:78" x14ac:dyDescent="0.5">
      <c r="A357" s="9"/>
      <c r="B357" s="85"/>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row>
    <row r="358" spans="1:78" x14ac:dyDescent="0.5">
      <c r="A358" s="9"/>
      <c r="B358" s="85"/>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row>
    <row r="359" spans="1:78" x14ac:dyDescent="0.5">
      <c r="A359" s="9"/>
      <c r="B359" s="85"/>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row>
    <row r="360" spans="1:78" x14ac:dyDescent="0.5">
      <c r="A360" s="9"/>
      <c r="B360" s="85"/>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row>
    <row r="361" spans="1:78" x14ac:dyDescent="0.5">
      <c r="A361" s="9"/>
      <c r="B361" s="85"/>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row>
    <row r="362" spans="1:78" x14ac:dyDescent="0.5">
      <c r="A362" s="9"/>
      <c r="B362" s="85"/>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row>
    <row r="363" spans="1:78" x14ac:dyDescent="0.5">
      <c r="A363" s="9"/>
      <c r="B363" s="85"/>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row>
    <row r="364" spans="1:78" x14ac:dyDescent="0.5">
      <c r="A364" s="9"/>
      <c r="B364" s="85"/>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row>
    <row r="365" spans="1:78" x14ac:dyDescent="0.5">
      <c r="A365" s="9"/>
      <c r="B365" s="85"/>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row>
    <row r="366" spans="1:78" x14ac:dyDescent="0.5">
      <c r="A366" s="9"/>
      <c r="B366" s="85"/>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row>
    <row r="367" spans="1:78" x14ac:dyDescent="0.5">
      <c r="A367" s="9"/>
      <c r="B367" s="85"/>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x14ac:dyDescent="0.5">
      <c r="A368" s="9"/>
      <c r="B368" s="85"/>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row>
    <row r="369" spans="1:78" x14ac:dyDescent="0.5">
      <c r="A369" s="9"/>
      <c r="B369" s="85"/>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row>
    <row r="370" spans="1:78" x14ac:dyDescent="0.5">
      <c r="A370" s="9"/>
      <c r="B370" s="85"/>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row>
    <row r="371" spans="1:78" x14ac:dyDescent="0.5">
      <c r="A371" s="9"/>
      <c r="B371" s="85"/>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row>
    <row r="372" spans="1:78" x14ac:dyDescent="0.5">
      <c r="A372" s="9"/>
      <c r="B372" s="85"/>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row>
    <row r="373" spans="1:78" x14ac:dyDescent="0.5">
      <c r="A373" s="9"/>
      <c r="B373" s="85"/>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row>
    <row r="374" spans="1:78" x14ac:dyDescent="0.5">
      <c r="A374" s="9"/>
      <c r="B374" s="85"/>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row>
    <row r="375" spans="1:78" x14ac:dyDescent="0.5">
      <c r="A375" s="9"/>
      <c r="B375" s="85"/>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row>
    <row r="376" spans="1:78" x14ac:dyDescent="0.5">
      <c r="A376" s="9"/>
      <c r="B376" s="85"/>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row>
    <row r="377" spans="1:78" x14ac:dyDescent="0.5">
      <c r="A377" s="9"/>
      <c r="B377" s="85"/>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row>
    <row r="378" spans="1:78" x14ac:dyDescent="0.5">
      <c r="A378" s="9"/>
      <c r="B378" s="85"/>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row>
    <row r="379" spans="1:78" x14ac:dyDescent="0.5">
      <c r="A379" s="9"/>
      <c r="B379" s="85"/>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row>
    <row r="380" spans="1:78" x14ac:dyDescent="0.5">
      <c r="A380" s="9"/>
      <c r="B380" s="85"/>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row>
    <row r="381" spans="1:78" x14ac:dyDescent="0.5">
      <c r="A381" s="9"/>
      <c r="B381" s="85"/>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row>
    <row r="382" spans="1:78" x14ac:dyDescent="0.5">
      <c r="A382" s="9"/>
      <c r="B382" s="85"/>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row>
    <row r="383" spans="1:78" x14ac:dyDescent="0.5">
      <c r="A383" s="9"/>
      <c r="B383" s="85"/>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row>
    <row r="384" spans="1:78" x14ac:dyDescent="0.5">
      <c r="A384" s="9"/>
      <c r="B384" s="85"/>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row>
    <row r="385" spans="1:78" x14ac:dyDescent="0.5">
      <c r="A385" s="9"/>
      <c r="B385" s="85"/>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row>
    <row r="386" spans="1:78" x14ac:dyDescent="0.5">
      <c r="A386" s="9"/>
      <c r="B386" s="85"/>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row>
    <row r="387" spans="1:78" x14ac:dyDescent="0.5">
      <c r="A387" s="9"/>
      <c r="B387" s="85"/>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row>
    <row r="388" spans="1:78" x14ac:dyDescent="0.5">
      <c r="A388" s="9"/>
      <c r="B388" s="85"/>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row>
    <row r="389" spans="1:78" x14ac:dyDescent="0.5">
      <c r="A389" s="9"/>
      <c r="B389" s="85"/>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row>
    <row r="390" spans="1:78" x14ac:dyDescent="0.5">
      <c r="A390" s="9"/>
      <c r="B390" s="85"/>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row>
    <row r="391" spans="1:78" x14ac:dyDescent="0.5">
      <c r="A391" s="9"/>
      <c r="B391" s="85"/>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row>
    <row r="392" spans="1:78" x14ac:dyDescent="0.5">
      <c r="A392" s="9"/>
      <c r="B392" s="85"/>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row>
    <row r="393" spans="1:78" x14ac:dyDescent="0.5">
      <c r="A393" s="9"/>
      <c r="B393" s="85"/>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row>
    <row r="394" spans="1:78" x14ac:dyDescent="0.5">
      <c r="A394" s="9"/>
      <c r="B394" s="85"/>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row>
    <row r="395" spans="1:78" x14ac:dyDescent="0.5">
      <c r="A395" s="9"/>
      <c r="B395" s="85"/>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row>
    <row r="396" spans="1:78" x14ac:dyDescent="0.5">
      <c r="A396" s="9"/>
      <c r="B396" s="85"/>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row>
    <row r="397" spans="1:78" x14ac:dyDescent="0.5">
      <c r="A397" s="9"/>
      <c r="B397" s="85"/>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row>
    <row r="398" spans="1:78" x14ac:dyDescent="0.5">
      <c r="A398" s="9"/>
      <c r="B398" s="85"/>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row>
    <row r="399" spans="1:78" x14ac:dyDescent="0.5">
      <c r="A399" s="9"/>
      <c r="B399" s="85"/>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row>
    <row r="400" spans="1:78" x14ac:dyDescent="0.5">
      <c r="A400" s="9"/>
      <c r="B400" s="85"/>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row>
    <row r="401" spans="1:78" x14ac:dyDescent="0.5">
      <c r="A401" s="9"/>
      <c r="B401" s="85"/>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row>
    <row r="402" spans="1:78" x14ac:dyDescent="0.5">
      <c r="A402" s="9"/>
      <c r="B402" s="85"/>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row>
    <row r="403" spans="1:78" x14ac:dyDescent="0.5">
      <c r="A403" s="9"/>
      <c r="B403" s="85"/>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row>
    <row r="404" spans="1:78" x14ac:dyDescent="0.5">
      <c r="A404" s="9"/>
      <c r="B404" s="85"/>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row>
    <row r="405" spans="1:78" x14ac:dyDescent="0.5">
      <c r="A405" s="9"/>
      <c r="B405" s="85"/>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row>
    <row r="406" spans="1:78" x14ac:dyDescent="0.5">
      <c r="A406" s="9"/>
      <c r="B406" s="85"/>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row>
    <row r="407" spans="1:78" x14ac:dyDescent="0.5">
      <c r="A407" s="9"/>
      <c r="B407" s="85"/>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row>
    <row r="408" spans="1:78" x14ac:dyDescent="0.5">
      <c r="A408" s="9"/>
      <c r="B408" s="85"/>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row>
    <row r="409" spans="1:78" x14ac:dyDescent="0.5">
      <c r="A409" s="9"/>
      <c r="B409" s="85"/>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row>
    <row r="410" spans="1:78" x14ac:dyDescent="0.5">
      <c r="A410" s="9"/>
      <c r="B410" s="85"/>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row>
    <row r="411" spans="1:78" x14ac:dyDescent="0.5">
      <c r="A411" s="9"/>
      <c r="B411" s="85"/>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row>
    <row r="412" spans="1:78" x14ac:dyDescent="0.5">
      <c r="A412" s="9"/>
      <c r="B412" s="85"/>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row>
    <row r="413" spans="1:78" x14ac:dyDescent="0.5">
      <c r="A413" s="9"/>
      <c r="B413" s="85"/>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row>
    <row r="414" spans="1:78" x14ac:dyDescent="0.5">
      <c r="A414" s="9"/>
      <c r="B414" s="85"/>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row>
    <row r="415" spans="1:78" x14ac:dyDescent="0.5">
      <c r="A415" s="9"/>
      <c r="B415" s="85"/>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row>
    <row r="416" spans="1:78" x14ac:dyDescent="0.5">
      <c r="A416" s="9"/>
      <c r="B416" s="85"/>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row>
    <row r="417" spans="1:78" x14ac:dyDescent="0.5">
      <c r="A417" s="9"/>
      <c r="B417" s="85"/>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row>
    <row r="418" spans="1:78" x14ac:dyDescent="0.5">
      <c r="A418" s="9"/>
      <c r="B418" s="85"/>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row>
    <row r="419" spans="1:78" x14ac:dyDescent="0.5">
      <c r="A419" s="9"/>
      <c r="B419" s="85"/>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row>
    <row r="420" spans="1:78" x14ac:dyDescent="0.5">
      <c r="A420" s="9"/>
      <c r="B420" s="85"/>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row>
    <row r="421" spans="1:78" x14ac:dyDescent="0.5">
      <c r="A421" s="9"/>
      <c r="B421" s="85"/>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row>
    <row r="422" spans="1:78" x14ac:dyDescent="0.5">
      <c r="A422" s="9"/>
      <c r="B422" s="85"/>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row>
    <row r="423" spans="1:78" x14ac:dyDescent="0.5">
      <c r="A423" s="9"/>
      <c r="B423" s="85"/>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row>
    <row r="424" spans="1:78" x14ac:dyDescent="0.5">
      <c r="A424" s="9"/>
      <c r="B424" s="85"/>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row>
    <row r="425" spans="1:78" x14ac:dyDescent="0.5">
      <c r="A425" s="9"/>
      <c r="B425" s="85"/>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row>
    <row r="426" spans="1:78" x14ac:dyDescent="0.5">
      <c r="A426" s="9"/>
      <c r="B426" s="85"/>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row>
    <row r="427" spans="1:78" x14ac:dyDescent="0.5">
      <c r="A427" s="9"/>
      <c r="B427" s="85"/>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row>
    <row r="428" spans="1:78" x14ac:dyDescent="0.5">
      <c r="A428" s="9"/>
      <c r="B428" s="85"/>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row>
    <row r="429" spans="1:78" x14ac:dyDescent="0.5">
      <c r="A429" s="9"/>
      <c r="B429" s="85"/>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row>
    <row r="430" spans="1:78" x14ac:dyDescent="0.5">
      <c r="A430" s="9"/>
      <c r="B430" s="85"/>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row>
    <row r="431" spans="1:78" x14ac:dyDescent="0.5">
      <c r="A431" s="9"/>
      <c r="B431" s="85"/>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row>
    <row r="432" spans="1:78" x14ac:dyDescent="0.5">
      <c r="A432" s="9"/>
      <c r="B432" s="85"/>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row>
    <row r="433" spans="1:78" x14ac:dyDescent="0.5">
      <c r="A433" s="9"/>
      <c r="B433" s="85"/>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row>
    <row r="434" spans="1:78" x14ac:dyDescent="0.5">
      <c r="A434" s="9"/>
      <c r="B434" s="85"/>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row>
    <row r="435" spans="1:78" x14ac:dyDescent="0.5">
      <c r="A435" s="9"/>
      <c r="B435" s="85"/>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row>
    <row r="436" spans="1:78" x14ac:dyDescent="0.5">
      <c r="A436" s="9"/>
      <c r="B436" s="85"/>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row>
    <row r="437" spans="1:78" x14ac:dyDescent="0.5">
      <c r="A437" s="9"/>
      <c r="B437" s="85"/>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row>
    <row r="438" spans="1:78" x14ac:dyDescent="0.5">
      <c r="A438" s="9"/>
      <c r="B438" s="85"/>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row>
    <row r="439" spans="1:78" x14ac:dyDescent="0.5">
      <c r="A439" s="9"/>
      <c r="B439" s="85"/>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row>
    <row r="440" spans="1:78" x14ac:dyDescent="0.5">
      <c r="A440" s="9"/>
      <c r="B440" s="85"/>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row>
    <row r="441" spans="1:78" x14ac:dyDescent="0.5">
      <c r="A441" s="9"/>
      <c r="B441" s="85"/>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row>
    <row r="442" spans="1:78" x14ac:dyDescent="0.5">
      <c r="A442" s="9"/>
      <c r="B442" s="85"/>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row>
    <row r="443" spans="1:78" x14ac:dyDescent="0.5">
      <c r="A443" s="9"/>
      <c r="B443" s="85"/>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row>
    <row r="444" spans="1:78" x14ac:dyDescent="0.5">
      <c r="A444" s="9"/>
      <c r="B444" s="85"/>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row>
    <row r="445" spans="1:78" x14ac:dyDescent="0.5">
      <c r="A445" s="9"/>
      <c r="B445" s="85"/>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row>
    <row r="446" spans="1:78" x14ac:dyDescent="0.5">
      <c r="A446" s="9"/>
      <c r="B446" s="85"/>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row>
    <row r="447" spans="1:78" x14ac:dyDescent="0.5">
      <c r="A447" s="9"/>
      <c r="B447" s="85"/>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row>
    <row r="448" spans="1:78" x14ac:dyDescent="0.5">
      <c r="A448" s="9"/>
      <c r="B448" s="85"/>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row>
    <row r="449" spans="1:78" x14ac:dyDescent="0.5">
      <c r="A449" s="9"/>
      <c r="B449" s="85"/>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row>
    <row r="450" spans="1:78" x14ac:dyDescent="0.5">
      <c r="A450" s="9"/>
      <c r="B450" s="85"/>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row>
    <row r="451" spans="1:78" x14ac:dyDescent="0.5">
      <c r="A451" s="9"/>
      <c r="B451" s="85"/>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row>
    <row r="452" spans="1:78" x14ac:dyDescent="0.5">
      <c r="A452" s="9"/>
      <c r="B452" s="85"/>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row>
    <row r="453" spans="1:78" x14ac:dyDescent="0.5">
      <c r="A453" s="9"/>
      <c r="B453" s="85"/>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row>
    <row r="454" spans="1:78" x14ac:dyDescent="0.5">
      <c r="A454" s="9"/>
      <c r="B454" s="85"/>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row>
    <row r="455" spans="1:78" x14ac:dyDescent="0.5">
      <c r="A455" s="9"/>
      <c r="B455" s="85"/>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row>
    <row r="456" spans="1:78" x14ac:dyDescent="0.5">
      <c r="A456" s="9"/>
      <c r="B456" s="85"/>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row>
    <row r="457" spans="1:78" x14ac:dyDescent="0.5">
      <c r="A457" s="9"/>
      <c r="B457" s="85"/>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row>
    <row r="458" spans="1:78" x14ac:dyDescent="0.5">
      <c r="A458" s="9"/>
      <c r="B458" s="85"/>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row>
    <row r="459" spans="1:78" x14ac:dyDescent="0.5">
      <c r="A459" s="9"/>
      <c r="B459" s="85"/>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row>
    <row r="460" spans="1:78" x14ac:dyDescent="0.5">
      <c r="A460" s="9"/>
      <c r="B460" s="85"/>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row>
    <row r="461" spans="1:78" x14ac:dyDescent="0.5">
      <c r="A461" s="9"/>
      <c r="B461" s="85"/>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row>
    <row r="462" spans="1:78" x14ac:dyDescent="0.5">
      <c r="A462" s="9"/>
      <c r="B462" s="85"/>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row>
    <row r="463" spans="1:78" x14ac:dyDescent="0.5">
      <c r="A463" s="9"/>
      <c r="B463" s="85"/>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row>
    <row r="464" spans="1:78" x14ac:dyDescent="0.5">
      <c r="A464" s="9"/>
      <c r="B464" s="85"/>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row>
    <row r="465" spans="1:78" x14ac:dyDescent="0.5">
      <c r="A465" s="9"/>
      <c r="B465" s="85"/>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row>
    <row r="466" spans="1:78" x14ac:dyDescent="0.5">
      <c r="A466" s="9"/>
      <c r="B466" s="85"/>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row>
    <row r="467" spans="1:78" x14ac:dyDescent="0.5">
      <c r="A467" s="9"/>
      <c r="B467" s="85"/>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row>
    <row r="468" spans="1:78" x14ac:dyDescent="0.5">
      <c r="A468" s="9"/>
      <c r="B468" s="85"/>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row>
    <row r="469" spans="1:78" x14ac:dyDescent="0.5">
      <c r="A469" s="9"/>
      <c r="B469" s="85"/>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row>
    <row r="470" spans="1:78" x14ac:dyDescent="0.5">
      <c r="A470" s="9"/>
      <c r="B470" s="85"/>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row>
    <row r="471" spans="1:78" x14ac:dyDescent="0.5">
      <c r="A471" s="9"/>
      <c r="B471" s="85"/>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row>
    <row r="472" spans="1:78" x14ac:dyDescent="0.5">
      <c r="A472" s="9"/>
      <c r="B472" s="85"/>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row>
    <row r="473" spans="1:78" x14ac:dyDescent="0.5">
      <c r="A473" s="9"/>
      <c r="B473" s="85"/>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row>
    <row r="474" spans="1:78" x14ac:dyDescent="0.5">
      <c r="A474" s="9"/>
      <c r="B474" s="85"/>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row>
    <row r="475" spans="1:78" x14ac:dyDescent="0.5">
      <c r="A475" s="9"/>
      <c r="B475" s="85"/>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row>
    <row r="476" spans="1:78" x14ac:dyDescent="0.5">
      <c r="A476" s="9"/>
      <c r="B476" s="85"/>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row>
    <row r="477" spans="1:78" x14ac:dyDescent="0.5">
      <c r="A477" s="9"/>
      <c r="B477" s="85"/>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row>
    <row r="478" spans="1:78" x14ac:dyDescent="0.5">
      <c r="A478" s="9"/>
      <c r="B478" s="85"/>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row>
    <row r="479" spans="1:78" x14ac:dyDescent="0.5">
      <c r="A479" s="9"/>
      <c r="B479" s="85"/>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row>
    <row r="480" spans="1:78" x14ac:dyDescent="0.5">
      <c r="A480" s="9"/>
      <c r="B480" s="85"/>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row>
    <row r="481" spans="1:78" x14ac:dyDescent="0.5">
      <c r="A481" s="9"/>
      <c r="B481" s="85"/>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row>
    <row r="482" spans="1:78" x14ac:dyDescent="0.5">
      <c r="A482" s="9"/>
      <c r="B482" s="85"/>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row>
    <row r="483" spans="1:78" x14ac:dyDescent="0.5">
      <c r="A483" s="9"/>
      <c r="B483" s="85"/>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row>
    <row r="484" spans="1:78" x14ac:dyDescent="0.5">
      <c r="A484" s="9"/>
      <c r="B484" s="85"/>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row>
    <row r="485" spans="1:78" x14ac:dyDescent="0.5">
      <c r="A485" s="9"/>
      <c r="B485" s="85"/>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row>
    <row r="486" spans="1:78" x14ac:dyDescent="0.5">
      <c r="A486" s="9"/>
      <c r="B486" s="85"/>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row>
    <row r="487" spans="1:78" x14ac:dyDescent="0.5">
      <c r="A487" s="9"/>
      <c r="B487" s="85"/>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row>
    <row r="488" spans="1:78" x14ac:dyDescent="0.5">
      <c r="A488" s="9"/>
      <c r="B488" s="85"/>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row>
    <row r="489" spans="1:78" x14ac:dyDescent="0.5">
      <c r="A489" s="9"/>
      <c r="B489" s="85"/>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row>
    <row r="490" spans="1:78" x14ac:dyDescent="0.5">
      <c r="A490" s="9"/>
      <c r="B490" s="85"/>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row>
    <row r="491" spans="1:78" x14ac:dyDescent="0.5">
      <c r="A491" s="9"/>
      <c r="B491" s="85"/>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row>
    <row r="492" spans="1:78" x14ac:dyDescent="0.5">
      <c r="A492" s="9"/>
      <c r="B492" s="85"/>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row>
    <row r="493" spans="1:78" x14ac:dyDescent="0.5">
      <c r="A493" s="9"/>
      <c r="B493" s="85"/>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row>
    <row r="494" spans="1:78" x14ac:dyDescent="0.5">
      <c r="A494" s="9"/>
      <c r="B494" s="85"/>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row>
    <row r="495" spans="1:78" x14ac:dyDescent="0.5">
      <c r="A495" s="9"/>
      <c r="B495" s="85"/>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row>
    <row r="496" spans="1:78" x14ac:dyDescent="0.5">
      <c r="A496" s="9"/>
      <c r="B496" s="85"/>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row>
    <row r="497" spans="1:78" x14ac:dyDescent="0.5">
      <c r="A497" s="9"/>
      <c r="B497" s="85"/>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row>
    <row r="498" spans="1:78" x14ac:dyDescent="0.5">
      <c r="A498" s="9"/>
      <c r="B498" s="85"/>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row>
    <row r="499" spans="1:78" x14ac:dyDescent="0.5">
      <c r="A499" s="9"/>
      <c r="B499" s="85"/>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row>
    <row r="500" spans="1:78" x14ac:dyDescent="0.5">
      <c r="A500" s="9"/>
      <c r="B500" s="85"/>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row>
    <row r="501" spans="1:78" x14ac:dyDescent="0.5">
      <c r="A501" s="9"/>
      <c r="B501" s="85"/>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row>
    <row r="502" spans="1:78" x14ac:dyDescent="0.5">
      <c r="A502" s="9"/>
      <c r="B502" s="85"/>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row>
    <row r="503" spans="1:78" x14ac:dyDescent="0.5">
      <c r="A503" s="9"/>
      <c r="B503" s="85"/>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row>
    <row r="504" spans="1:78" x14ac:dyDescent="0.5">
      <c r="A504" s="9"/>
      <c r="B504" s="85"/>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row>
    <row r="505" spans="1:78" x14ac:dyDescent="0.5">
      <c r="A505" s="9"/>
      <c r="B505" s="85"/>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row>
    <row r="506" spans="1:78" x14ac:dyDescent="0.5">
      <c r="A506" s="9"/>
      <c r="B506" s="85"/>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row>
    <row r="507" spans="1:78" x14ac:dyDescent="0.5">
      <c r="A507" s="9"/>
      <c r="B507" s="85"/>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row>
    <row r="508" spans="1:78" x14ac:dyDescent="0.5">
      <c r="A508" s="9"/>
      <c r="B508" s="85"/>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row>
    <row r="509" spans="1:78" x14ac:dyDescent="0.5">
      <c r="A509" s="9"/>
      <c r="B509" s="85"/>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row>
    <row r="510" spans="1:78" x14ac:dyDescent="0.5">
      <c r="A510" s="9"/>
      <c r="B510" s="85"/>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row>
    <row r="511" spans="1:78" x14ac:dyDescent="0.5">
      <c r="A511" s="9"/>
      <c r="B511" s="85"/>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row>
    <row r="512" spans="1:78" x14ac:dyDescent="0.5">
      <c r="A512" s="9"/>
      <c r="B512" s="85"/>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row>
    <row r="513" spans="1:78" x14ac:dyDescent="0.5">
      <c r="A513" s="9"/>
      <c r="B513" s="85"/>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row>
    <row r="514" spans="1:78" x14ac:dyDescent="0.5">
      <c r="A514" s="9"/>
      <c r="B514" s="85"/>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row>
    <row r="515" spans="1:78" x14ac:dyDescent="0.5">
      <c r="A515" s="9"/>
      <c r="B515" s="85"/>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row>
    <row r="516" spans="1:78" x14ac:dyDescent="0.5">
      <c r="A516" s="9"/>
      <c r="B516" s="85"/>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row>
    <row r="517" spans="1:78" x14ac:dyDescent="0.5">
      <c r="A517" s="9"/>
      <c r="B517" s="85"/>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row>
    <row r="518" spans="1:78" x14ac:dyDescent="0.5">
      <c r="A518" s="9"/>
      <c r="B518" s="85"/>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row>
    <row r="519" spans="1:78" x14ac:dyDescent="0.5">
      <c r="A519" s="9"/>
      <c r="B519" s="85"/>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row>
    <row r="520" spans="1:78" x14ac:dyDescent="0.5">
      <c r="A520" s="9"/>
      <c r="B520" s="85"/>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row>
    <row r="521" spans="1:78" x14ac:dyDescent="0.5">
      <c r="A521" s="9"/>
      <c r="B521" s="85"/>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row>
    <row r="522" spans="1:78" x14ac:dyDescent="0.5">
      <c r="A522" s="9"/>
      <c r="B522" s="85"/>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row>
    <row r="523" spans="1:78" x14ac:dyDescent="0.5">
      <c r="A523" s="9"/>
      <c r="B523" s="85"/>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row>
    <row r="524" spans="1:78" x14ac:dyDescent="0.5">
      <c r="A524" s="9"/>
      <c r="B524" s="85"/>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row>
    <row r="525" spans="1:78" x14ac:dyDescent="0.5">
      <c r="A525" s="9"/>
      <c r="B525" s="85"/>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row>
    <row r="526" spans="1:78" x14ac:dyDescent="0.5">
      <c r="A526" s="9"/>
      <c r="B526" s="85"/>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row>
    <row r="527" spans="1:78" x14ac:dyDescent="0.5">
      <c r="A527" s="9"/>
      <c r="B527" s="85"/>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row>
    <row r="528" spans="1:78" x14ac:dyDescent="0.5">
      <c r="A528" s="9"/>
      <c r="B528" s="85"/>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row>
    <row r="529" spans="1:78" x14ac:dyDescent="0.5">
      <c r="A529" s="9"/>
      <c r="B529" s="85"/>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row>
    <row r="530" spans="1:78" x14ac:dyDescent="0.5">
      <c r="A530" s="9"/>
      <c r="B530" s="85"/>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row>
    <row r="531" spans="1:78" x14ac:dyDescent="0.5">
      <c r="A531" s="9"/>
      <c r="B531" s="85"/>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row>
    <row r="532" spans="1:78" x14ac:dyDescent="0.5">
      <c r="A532" s="9"/>
      <c r="B532" s="85"/>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row>
    <row r="533" spans="1:78" x14ac:dyDescent="0.5">
      <c r="A533" s="9"/>
      <c r="B533" s="85"/>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row>
    <row r="534" spans="1:78" x14ac:dyDescent="0.5">
      <c r="A534" s="9"/>
      <c r="B534" s="85"/>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row>
    <row r="535" spans="1:78" x14ac:dyDescent="0.5">
      <c r="A535" s="9"/>
      <c r="B535" s="85"/>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row>
    <row r="536" spans="1:78" x14ac:dyDescent="0.5">
      <c r="A536" s="9"/>
      <c r="B536" s="85"/>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row>
    <row r="537" spans="1:78" x14ac:dyDescent="0.5">
      <c r="A537" s="9"/>
      <c r="B537" s="85"/>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row>
    <row r="538" spans="1:78" x14ac:dyDescent="0.5">
      <c r="A538" s="9"/>
      <c r="B538" s="85"/>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row>
    <row r="539" spans="1:78" x14ac:dyDescent="0.5">
      <c r="A539" s="9"/>
      <c r="B539" s="85"/>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row>
    <row r="540" spans="1:78" x14ac:dyDescent="0.5">
      <c r="A540" s="9"/>
      <c r="B540" s="85"/>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row>
    <row r="541" spans="1:78" x14ac:dyDescent="0.5">
      <c r="A541" s="9"/>
      <c r="B541" s="85"/>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row>
    <row r="542" spans="1:78" x14ac:dyDescent="0.5">
      <c r="A542" s="9"/>
      <c r="B542" s="85"/>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row>
    <row r="543" spans="1:78" x14ac:dyDescent="0.5">
      <c r="A543" s="9"/>
      <c r="B543" s="85"/>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row>
    <row r="544" spans="1:78" x14ac:dyDescent="0.5">
      <c r="A544" s="9"/>
      <c r="B544" s="85"/>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row>
    <row r="545" spans="1:78" x14ac:dyDescent="0.5">
      <c r="A545" s="9"/>
      <c r="B545" s="8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row>
    <row r="546" spans="1:78" x14ac:dyDescent="0.5">
      <c r="A546" s="9"/>
      <c r="B546" s="85"/>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row>
    <row r="547" spans="1:78" x14ac:dyDescent="0.5">
      <c r="A547" s="9"/>
      <c r="B547" s="85"/>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row>
    <row r="548" spans="1:78" x14ac:dyDescent="0.5">
      <c r="A548" s="9"/>
      <c r="B548" s="85"/>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row>
    <row r="549" spans="1:78" x14ac:dyDescent="0.5">
      <c r="A549" s="9"/>
      <c r="B549" s="85"/>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row>
    <row r="550" spans="1:78" x14ac:dyDescent="0.5">
      <c r="A550" s="9"/>
      <c r="B550" s="85"/>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row>
    <row r="551" spans="1:78" x14ac:dyDescent="0.5">
      <c r="A551" s="9"/>
      <c r="B551" s="85"/>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row>
    <row r="552" spans="1:78" x14ac:dyDescent="0.5">
      <c r="A552" s="9"/>
      <c r="B552" s="85"/>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row>
    <row r="553" spans="1:78" x14ac:dyDescent="0.5">
      <c r="A553" s="9"/>
      <c r="B553" s="85"/>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row>
    <row r="554" spans="1:78" x14ac:dyDescent="0.5">
      <c r="A554" s="9"/>
      <c r="B554" s="85"/>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row>
    <row r="555" spans="1:78" x14ac:dyDescent="0.5">
      <c r="A555" s="9"/>
      <c r="B555" s="85"/>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row>
    <row r="556" spans="1:78" x14ac:dyDescent="0.5">
      <c r="A556" s="9"/>
      <c r="B556" s="85"/>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row>
    <row r="557" spans="1:78" x14ac:dyDescent="0.5">
      <c r="A557" s="9"/>
      <c r="B557" s="85"/>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row>
    <row r="558" spans="1:78" x14ac:dyDescent="0.5">
      <c r="A558" s="9"/>
      <c r="B558" s="85"/>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row>
    <row r="559" spans="1:78" x14ac:dyDescent="0.5">
      <c r="A559" s="9"/>
      <c r="B559" s="85"/>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row>
    <row r="560" spans="1:78" x14ac:dyDescent="0.5">
      <c r="A560" s="9"/>
      <c r="B560" s="85"/>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row>
    <row r="561" spans="1:78" x14ac:dyDescent="0.5">
      <c r="A561" s="9"/>
      <c r="B561" s="85"/>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row>
    <row r="562" spans="1:78" x14ac:dyDescent="0.5">
      <c r="A562" s="9"/>
      <c r="B562" s="85"/>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row>
    <row r="563" spans="1:78" x14ac:dyDescent="0.5">
      <c r="A563" s="9"/>
      <c r="B563" s="85"/>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row>
    <row r="564" spans="1:78" x14ac:dyDescent="0.5">
      <c r="A564" s="9"/>
      <c r="B564" s="85"/>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row>
    <row r="565" spans="1:78" x14ac:dyDescent="0.5">
      <c r="A565" s="9"/>
      <c r="B565" s="85"/>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row>
    <row r="566" spans="1:78" x14ac:dyDescent="0.5">
      <c r="A566" s="9"/>
      <c r="B566" s="85"/>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row>
    <row r="567" spans="1:78" x14ac:dyDescent="0.5">
      <c r="A567" s="9"/>
      <c r="B567" s="85"/>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row>
    <row r="568" spans="1:78" x14ac:dyDescent="0.5">
      <c r="A568" s="9"/>
      <c r="B568" s="85"/>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row>
    <row r="569" spans="1:78" x14ac:dyDescent="0.5">
      <c r="A569" s="9"/>
      <c r="B569" s="85"/>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row>
    <row r="570" spans="1:78" x14ac:dyDescent="0.5">
      <c r="A570" s="9"/>
      <c r="B570" s="85"/>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row>
    <row r="571" spans="1:78" x14ac:dyDescent="0.5">
      <c r="A571" s="9"/>
      <c r="B571" s="85"/>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row>
    <row r="572" spans="1:78" x14ac:dyDescent="0.5">
      <c r="A572" s="9"/>
      <c r="B572" s="85"/>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row>
    <row r="573" spans="1:78" x14ac:dyDescent="0.5">
      <c r="A573" s="9"/>
      <c r="B573" s="85"/>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row>
    <row r="574" spans="1:78" x14ac:dyDescent="0.5">
      <c r="A574" s="9"/>
      <c r="B574" s="85"/>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row>
    <row r="575" spans="1:78" x14ac:dyDescent="0.5">
      <c r="A575" s="9"/>
      <c r="B575" s="85"/>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row>
    <row r="576" spans="1:78" x14ac:dyDescent="0.5">
      <c r="A576" s="9"/>
      <c r="B576" s="85"/>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row>
    <row r="577" spans="1:78" x14ac:dyDescent="0.5">
      <c r="A577" s="9"/>
      <c r="B577" s="85"/>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row>
    <row r="578" spans="1:78" x14ac:dyDescent="0.5">
      <c r="A578" s="9"/>
      <c r="B578" s="85"/>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row>
    <row r="579" spans="1:78" x14ac:dyDescent="0.5">
      <c r="A579" s="9"/>
      <c r="B579" s="85"/>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row>
    <row r="580" spans="1:78" x14ac:dyDescent="0.5">
      <c r="A580" s="9"/>
      <c r="B580" s="85"/>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row>
    <row r="581" spans="1:78" x14ac:dyDescent="0.5">
      <c r="A581" s="9"/>
      <c r="B581" s="85"/>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row>
    <row r="582" spans="1:78" x14ac:dyDescent="0.5">
      <c r="A582" s="9"/>
      <c r="B582" s="85"/>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row>
    <row r="583" spans="1:78" x14ac:dyDescent="0.5">
      <c r="A583" s="9"/>
      <c r="B583" s="85"/>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row>
    <row r="584" spans="1:78" x14ac:dyDescent="0.5">
      <c r="A584" s="9"/>
      <c r="B584" s="85"/>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row>
    <row r="585" spans="1:78" x14ac:dyDescent="0.5">
      <c r="A585" s="9"/>
      <c r="B585" s="85"/>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row>
    <row r="586" spans="1:78" x14ac:dyDescent="0.5">
      <c r="A586" s="9"/>
      <c r="B586" s="85"/>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row>
    <row r="587" spans="1:78" x14ac:dyDescent="0.5">
      <c r="A587" s="9"/>
      <c r="B587" s="85"/>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row>
    <row r="588" spans="1:78" x14ac:dyDescent="0.5">
      <c r="A588" s="9"/>
      <c r="B588" s="85"/>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row>
    <row r="589" spans="1:78" x14ac:dyDescent="0.5">
      <c r="A589" s="9"/>
      <c r="B589" s="85"/>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row>
    <row r="590" spans="1:78" x14ac:dyDescent="0.5">
      <c r="A590" s="9"/>
      <c r="B590" s="85"/>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row>
    <row r="591" spans="1:78" x14ac:dyDescent="0.5">
      <c r="A591" s="9"/>
      <c r="B591" s="85"/>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row>
    <row r="592" spans="1:78" x14ac:dyDescent="0.5">
      <c r="A592" s="9"/>
      <c r="B592" s="85"/>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row>
    <row r="593" spans="1:78" x14ac:dyDescent="0.5">
      <c r="A593" s="9"/>
      <c r="B593" s="85"/>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row>
    <row r="594" spans="1:78" x14ac:dyDescent="0.5">
      <c r="A594" s="9"/>
      <c r="B594" s="85"/>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row>
    <row r="595" spans="1:78" x14ac:dyDescent="0.5">
      <c r="A595" s="9"/>
      <c r="B595" s="85"/>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row>
    <row r="596" spans="1:78" x14ac:dyDescent="0.5">
      <c r="A596" s="9"/>
      <c r="B596" s="85"/>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row>
    <row r="597" spans="1:78" x14ac:dyDescent="0.5">
      <c r="A597" s="9"/>
      <c r="B597" s="85"/>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row>
    <row r="598" spans="1:78" x14ac:dyDescent="0.5">
      <c r="A598" s="9"/>
      <c r="B598" s="85"/>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row>
    <row r="599" spans="1:78" x14ac:dyDescent="0.5">
      <c r="A599" s="9"/>
      <c r="B599" s="85"/>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row>
    <row r="600" spans="1:78" x14ac:dyDescent="0.5">
      <c r="A600" s="9"/>
      <c r="B600" s="85"/>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row>
    <row r="601" spans="1:78" x14ac:dyDescent="0.5">
      <c r="A601" s="9"/>
      <c r="B601" s="85"/>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row>
    <row r="602" spans="1:78" x14ac:dyDescent="0.5">
      <c r="A602" s="9"/>
      <c r="B602" s="85"/>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row>
    <row r="603" spans="1:78" x14ac:dyDescent="0.5">
      <c r="A603" s="9"/>
      <c r="B603" s="85"/>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row>
    <row r="604" spans="1:78" x14ac:dyDescent="0.5">
      <c r="A604" s="9"/>
      <c r="B604" s="85"/>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row>
    <row r="605" spans="1:78" x14ac:dyDescent="0.5">
      <c r="A605" s="9"/>
      <c r="B605" s="85"/>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row>
    <row r="606" spans="1:78" x14ac:dyDescent="0.5">
      <c r="A606" s="9"/>
      <c r="B606" s="85"/>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row>
    <row r="607" spans="1:78" x14ac:dyDescent="0.5">
      <c r="A607" s="9"/>
      <c r="B607" s="85"/>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row>
    <row r="608" spans="1:78" x14ac:dyDescent="0.5">
      <c r="A608" s="9"/>
      <c r="B608" s="85"/>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row>
    <row r="609" spans="1:78" x14ac:dyDescent="0.5">
      <c r="A609" s="9"/>
      <c r="B609" s="85"/>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row>
    <row r="610" spans="1:78" x14ac:dyDescent="0.5">
      <c r="A610" s="9"/>
      <c r="B610" s="85"/>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row>
    <row r="611" spans="1:78" x14ac:dyDescent="0.5">
      <c r="A611" s="9"/>
      <c r="B611" s="85"/>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row>
    <row r="612" spans="1:78" x14ac:dyDescent="0.5">
      <c r="A612" s="9"/>
      <c r="B612" s="85"/>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row>
    <row r="613" spans="1:78" x14ac:dyDescent="0.5">
      <c r="A613" s="9"/>
      <c r="B613" s="85"/>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row>
    <row r="614" spans="1:78" x14ac:dyDescent="0.5">
      <c r="A614" s="9"/>
      <c r="B614" s="85"/>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row>
    <row r="615" spans="1:78" x14ac:dyDescent="0.5">
      <c r="A615" s="9"/>
      <c r="B615" s="85"/>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row>
    <row r="616" spans="1:78" x14ac:dyDescent="0.5">
      <c r="A616" s="9"/>
      <c r="B616" s="85"/>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row>
    <row r="617" spans="1:78" x14ac:dyDescent="0.5">
      <c r="A617" s="9"/>
      <c r="B617" s="85"/>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row>
    <row r="618" spans="1:78" x14ac:dyDescent="0.5">
      <c r="A618" s="9"/>
      <c r="B618" s="85"/>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row>
    <row r="619" spans="1:78" x14ac:dyDescent="0.5">
      <c r="A619" s="9"/>
      <c r="B619" s="85"/>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row>
    <row r="620" spans="1:78" x14ac:dyDescent="0.5">
      <c r="A620" s="9"/>
      <c r="B620" s="85"/>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row>
    <row r="621" spans="1:78" x14ac:dyDescent="0.5">
      <c r="A621" s="9"/>
      <c r="B621" s="85"/>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row>
    <row r="622" spans="1:78" x14ac:dyDescent="0.5">
      <c r="A622" s="9"/>
      <c r="B622" s="85"/>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row>
    <row r="623" spans="1:78" x14ac:dyDescent="0.5">
      <c r="A623" s="9"/>
      <c r="B623" s="85"/>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row>
    <row r="624" spans="1:78" x14ac:dyDescent="0.5">
      <c r="A624" s="9"/>
      <c r="B624" s="85"/>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row>
    <row r="625" spans="1:78" x14ac:dyDescent="0.5">
      <c r="A625" s="9"/>
      <c r="B625" s="85"/>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row>
    <row r="626" spans="1:78" x14ac:dyDescent="0.5">
      <c r="A626" s="9"/>
      <c r="B626" s="85"/>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row>
    <row r="627" spans="1:78" x14ac:dyDescent="0.5">
      <c r="A627" s="9"/>
      <c r="B627" s="85"/>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row>
    <row r="628" spans="1:78" x14ac:dyDescent="0.5">
      <c r="A628" s="9"/>
      <c r="B628" s="85"/>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row>
    <row r="629" spans="1:78" x14ac:dyDescent="0.5">
      <c r="A629" s="9"/>
      <c r="B629" s="85"/>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row>
    <row r="630" spans="1:78" x14ac:dyDescent="0.5">
      <c r="A630" s="9"/>
      <c r="B630" s="85"/>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row>
    <row r="631" spans="1:78" x14ac:dyDescent="0.5">
      <c r="A631" s="9"/>
      <c r="B631" s="85"/>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row>
    <row r="632" spans="1:78" x14ac:dyDescent="0.5">
      <c r="A632" s="9"/>
      <c r="B632" s="85"/>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row>
    <row r="633" spans="1:78" x14ac:dyDescent="0.5">
      <c r="A633" s="9"/>
      <c r="B633" s="85"/>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row>
    <row r="634" spans="1:78" x14ac:dyDescent="0.5">
      <c r="A634" s="9"/>
      <c r="B634" s="85"/>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row>
    <row r="635" spans="1:78" x14ac:dyDescent="0.5">
      <c r="A635" s="9"/>
      <c r="B635" s="85"/>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row>
    <row r="636" spans="1:78" x14ac:dyDescent="0.5">
      <c r="A636" s="9"/>
      <c r="B636" s="85"/>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row>
    <row r="637" spans="1:78" x14ac:dyDescent="0.5">
      <c r="A637" s="9"/>
      <c r="B637" s="85"/>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row>
    <row r="638" spans="1:78" x14ac:dyDescent="0.5">
      <c r="A638" s="9"/>
      <c r="B638" s="85"/>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row>
    <row r="639" spans="1:78" x14ac:dyDescent="0.5">
      <c r="A639" s="9"/>
      <c r="B639" s="85"/>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row>
    <row r="640" spans="1:78" x14ac:dyDescent="0.5">
      <c r="A640" s="9"/>
      <c r="B640" s="85"/>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row>
    <row r="641" spans="1:78" x14ac:dyDescent="0.5">
      <c r="A641" s="9"/>
      <c r="B641" s="85"/>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row>
    <row r="642" spans="1:78" x14ac:dyDescent="0.5">
      <c r="A642" s="9"/>
      <c r="B642" s="85"/>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row>
    <row r="643" spans="1:78" x14ac:dyDescent="0.5">
      <c r="A643" s="9"/>
      <c r="B643" s="85"/>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row>
    <row r="644" spans="1:78" x14ac:dyDescent="0.5">
      <c r="A644" s="9"/>
      <c r="B644" s="85"/>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row>
    <row r="645" spans="1:78" x14ac:dyDescent="0.5">
      <c r="A645" s="9"/>
      <c r="B645" s="85"/>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row>
    <row r="646" spans="1:78" x14ac:dyDescent="0.5">
      <c r="A646" s="9"/>
      <c r="B646" s="85"/>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row>
    <row r="647" spans="1:78" x14ac:dyDescent="0.5">
      <c r="A647" s="9"/>
      <c r="B647" s="85"/>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row>
    <row r="648" spans="1:78" x14ac:dyDescent="0.5">
      <c r="A648" s="9"/>
      <c r="B648" s="85"/>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row>
    <row r="649" spans="1:78" x14ac:dyDescent="0.5">
      <c r="A649" s="9"/>
      <c r="B649" s="85"/>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row>
    <row r="650" spans="1:78" x14ac:dyDescent="0.5">
      <c r="A650" s="9"/>
      <c r="B650" s="85"/>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row>
    <row r="651" spans="1:78" x14ac:dyDescent="0.5">
      <c r="A651" s="9"/>
      <c r="B651" s="85"/>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row>
    <row r="652" spans="1:78" x14ac:dyDescent="0.5">
      <c r="A652" s="9"/>
      <c r="B652" s="85"/>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row>
    <row r="653" spans="1:78" x14ac:dyDescent="0.5">
      <c r="A653" s="9"/>
      <c r="B653" s="85"/>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row>
    <row r="654" spans="1:78" x14ac:dyDescent="0.5">
      <c r="A654" s="9"/>
      <c r="B654" s="85"/>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row>
    <row r="655" spans="1:78" x14ac:dyDescent="0.5">
      <c r="A655" s="9"/>
      <c r="B655" s="85"/>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row>
    <row r="656" spans="1:78" x14ac:dyDescent="0.5">
      <c r="A656" s="9"/>
      <c r="B656" s="85"/>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row>
    <row r="657" spans="1:78" x14ac:dyDescent="0.5">
      <c r="A657" s="9"/>
      <c r="B657" s="85"/>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row>
    <row r="658" spans="1:78" x14ac:dyDescent="0.5">
      <c r="A658" s="9"/>
      <c r="B658" s="85"/>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row>
    <row r="659" spans="1:78" x14ac:dyDescent="0.5">
      <c r="A659" s="9"/>
      <c r="B659" s="85"/>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row>
    <row r="660" spans="1:78" x14ac:dyDescent="0.5">
      <c r="A660" s="9"/>
      <c r="B660" s="85"/>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row>
    <row r="661" spans="1:78" x14ac:dyDescent="0.5">
      <c r="A661" s="9"/>
      <c r="B661" s="85"/>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row>
    <row r="662" spans="1:78" x14ac:dyDescent="0.5">
      <c r="A662" s="9"/>
      <c r="B662" s="85"/>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row>
    <row r="663" spans="1:78" x14ac:dyDescent="0.5">
      <c r="A663" s="9"/>
      <c r="B663" s="85"/>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row>
    <row r="664" spans="1:78" x14ac:dyDescent="0.5">
      <c r="A664" s="9"/>
      <c r="B664" s="85"/>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row>
    <row r="665" spans="1:78" x14ac:dyDescent="0.5">
      <c r="A665" s="9"/>
      <c r="B665" s="85"/>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row>
    <row r="666" spans="1:78" x14ac:dyDescent="0.5">
      <c r="A666" s="9"/>
      <c r="B666" s="85"/>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row>
    <row r="667" spans="1:78" x14ac:dyDescent="0.5">
      <c r="A667" s="9"/>
      <c r="B667" s="85"/>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row>
    <row r="668" spans="1:78" x14ac:dyDescent="0.5">
      <c r="A668" s="9"/>
      <c r="B668" s="85"/>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row>
    <row r="669" spans="1:78" x14ac:dyDescent="0.5">
      <c r="A669" s="9"/>
      <c r="B669" s="85"/>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row>
    <row r="670" spans="1:78" x14ac:dyDescent="0.5">
      <c r="A670" s="9"/>
      <c r="B670" s="85"/>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row>
    <row r="671" spans="1:78" x14ac:dyDescent="0.5">
      <c r="A671" s="9"/>
      <c r="B671" s="85"/>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row>
    <row r="672" spans="1:78" x14ac:dyDescent="0.5">
      <c r="A672" s="9"/>
      <c r="B672" s="85"/>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row>
    <row r="673" spans="1:78" x14ac:dyDescent="0.5">
      <c r="A673" s="9"/>
      <c r="B673" s="85"/>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row>
    <row r="674" spans="1:78" x14ac:dyDescent="0.5">
      <c r="A674" s="9"/>
      <c r="B674" s="85"/>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row>
    <row r="675" spans="1:78" x14ac:dyDescent="0.5">
      <c r="A675" s="9"/>
      <c r="B675" s="85"/>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row>
    <row r="676" spans="1:78" x14ac:dyDescent="0.5">
      <c r="A676" s="9"/>
      <c r="B676" s="85"/>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row>
    <row r="677" spans="1:78" x14ac:dyDescent="0.5">
      <c r="A677" s="9"/>
      <c r="B677" s="85"/>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row>
    <row r="678" spans="1:78" x14ac:dyDescent="0.5">
      <c r="A678" s="9"/>
      <c r="B678" s="85"/>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row>
    <row r="679" spans="1:78" x14ac:dyDescent="0.5">
      <c r="A679" s="9"/>
      <c r="B679" s="85"/>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row>
    <row r="680" spans="1:78" x14ac:dyDescent="0.5">
      <c r="A680" s="9"/>
      <c r="B680" s="85"/>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row>
    <row r="681" spans="1:78" x14ac:dyDescent="0.5">
      <c r="A681" s="9"/>
      <c r="B681" s="85"/>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row>
    <row r="682" spans="1:78" x14ac:dyDescent="0.5">
      <c r="A682" s="9"/>
      <c r="B682" s="85"/>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row>
    <row r="683" spans="1:78" x14ac:dyDescent="0.5">
      <c r="A683" s="9"/>
      <c r="B683" s="85"/>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row>
    <row r="684" spans="1:78" x14ac:dyDescent="0.5">
      <c r="A684" s="9"/>
      <c r="B684" s="85"/>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row>
    <row r="685" spans="1:78" x14ac:dyDescent="0.5">
      <c r="A685" s="9"/>
      <c r="B685" s="85"/>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row>
    <row r="686" spans="1:78" x14ac:dyDescent="0.5">
      <c r="A686" s="9"/>
      <c r="B686" s="85"/>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row>
    <row r="687" spans="1:78" x14ac:dyDescent="0.5">
      <c r="A687" s="9"/>
      <c r="B687" s="85"/>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row>
    <row r="688" spans="1:78" x14ac:dyDescent="0.5">
      <c r="A688" s="9"/>
      <c r="B688" s="85"/>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row>
    <row r="689" spans="1:78" x14ac:dyDescent="0.5">
      <c r="A689" s="9"/>
      <c r="B689" s="85"/>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row>
    <row r="690" spans="1:78" x14ac:dyDescent="0.5">
      <c r="A690" s="9"/>
      <c r="B690" s="85"/>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row>
    <row r="691" spans="1:78" x14ac:dyDescent="0.5">
      <c r="A691" s="9"/>
      <c r="B691" s="85"/>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row>
    <row r="692" spans="1:78" x14ac:dyDescent="0.5">
      <c r="A692" s="9"/>
      <c r="B692" s="85"/>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row>
    <row r="693" spans="1:78" x14ac:dyDescent="0.5">
      <c r="A693" s="9"/>
      <c r="B693" s="85"/>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row>
    <row r="694" spans="1:78" x14ac:dyDescent="0.5">
      <c r="A694" s="9"/>
      <c r="B694" s="85"/>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row>
    <row r="695" spans="1:78" x14ac:dyDescent="0.5">
      <c r="A695" s="9"/>
      <c r="B695" s="85"/>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row>
    <row r="696" spans="1:78" x14ac:dyDescent="0.5">
      <c r="A696" s="9"/>
      <c r="B696" s="85"/>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row>
    <row r="697" spans="1:78" x14ac:dyDescent="0.5">
      <c r="A697" s="9"/>
      <c r="B697" s="85"/>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row>
    <row r="698" spans="1:78" x14ac:dyDescent="0.5">
      <c r="A698" s="9"/>
      <c r="B698" s="85"/>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row>
    <row r="699" spans="1:78" x14ac:dyDescent="0.5">
      <c r="A699" s="9"/>
      <c r="B699" s="85"/>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row>
    <row r="700" spans="1:78" x14ac:dyDescent="0.5">
      <c r="A700" s="9"/>
      <c r="B700" s="85"/>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row>
    <row r="701" spans="1:78" x14ac:dyDescent="0.5">
      <c r="A701" s="9"/>
      <c r="B701" s="85"/>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row>
    <row r="702" spans="1:78" x14ac:dyDescent="0.5">
      <c r="A702" s="9"/>
      <c r="B702" s="85"/>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row>
    <row r="703" spans="1:78" x14ac:dyDescent="0.5">
      <c r="A703" s="9"/>
      <c r="B703" s="85"/>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row>
    <row r="704" spans="1:78" x14ac:dyDescent="0.5">
      <c r="A704" s="9"/>
      <c r="B704" s="85"/>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row>
    <row r="705" spans="1:78" x14ac:dyDescent="0.5">
      <c r="A705" s="9"/>
      <c r="B705" s="85"/>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row>
    <row r="706" spans="1:78" x14ac:dyDescent="0.5">
      <c r="A706" s="9"/>
      <c r="B706" s="85"/>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row>
    <row r="707" spans="1:78" x14ac:dyDescent="0.5">
      <c r="A707" s="9"/>
      <c r="B707" s="85"/>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row>
    <row r="708" spans="1:78" x14ac:dyDescent="0.5">
      <c r="A708" s="9"/>
      <c r="B708" s="85"/>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row>
    <row r="709" spans="1:78" x14ac:dyDescent="0.5">
      <c r="A709" s="9"/>
      <c r="B709" s="85"/>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row>
    <row r="710" spans="1:78" x14ac:dyDescent="0.5">
      <c r="A710" s="9"/>
      <c r="B710" s="85"/>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row>
    <row r="711" spans="1:78" x14ac:dyDescent="0.5">
      <c r="A711" s="9"/>
      <c r="B711" s="85"/>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row>
    <row r="712" spans="1:78" x14ac:dyDescent="0.5">
      <c r="A712" s="9"/>
      <c r="B712" s="85"/>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row>
    <row r="713" spans="1:78" x14ac:dyDescent="0.5">
      <c r="A713" s="9"/>
      <c r="B713" s="85"/>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row>
    <row r="714" spans="1:78" x14ac:dyDescent="0.5">
      <c r="A714" s="9"/>
      <c r="B714" s="85"/>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row>
    <row r="715" spans="1:78" x14ac:dyDescent="0.5">
      <c r="A715" s="9"/>
      <c r="B715" s="85"/>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row>
    <row r="716" spans="1:78" x14ac:dyDescent="0.5">
      <c r="A716" s="9"/>
      <c r="B716" s="85"/>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row>
    <row r="717" spans="1:78" x14ac:dyDescent="0.5">
      <c r="A717" s="9"/>
      <c r="B717" s="85"/>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row>
    <row r="718" spans="1:78" x14ac:dyDescent="0.5">
      <c r="A718" s="9"/>
      <c r="B718" s="85"/>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row>
    <row r="719" spans="1:78" x14ac:dyDescent="0.5">
      <c r="A719" s="9"/>
      <c r="B719" s="85"/>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row>
    <row r="720" spans="1:78" x14ac:dyDescent="0.5">
      <c r="A720" s="9"/>
      <c r="B720" s="85"/>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row>
    <row r="721" spans="1:78" x14ac:dyDescent="0.5">
      <c r="A721" s="9"/>
      <c r="B721" s="85"/>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row>
    <row r="722" spans="1:78" x14ac:dyDescent="0.5">
      <c r="A722" s="9"/>
      <c r="B722" s="85"/>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row>
    <row r="723" spans="1:78" x14ac:dyDescent="0.5">
      <c r="A723" s="9"/>
      <c r="B723" s="85"/>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row>
    <row r="724" spans="1:78" x14ac:dyDescent="0.5">
      <c r="A724" s="9"/>
      <c r="B724" s="85"/>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row>
    <row r="725" spans="1:78" x14ac:dyDescent="0.5">
      <c r="A725" s="9"/>
      <c r="B725" s="85"/>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row>
    <row r="726" spans="1:78" x14ac:dyDescent="0.5">
      <c r="A726" s="9"/>
      <c r="B726" s="85"/>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row>
    <row r="727" spans="1:78" x14ac:dyDescent="0.5">
      <c r="A727" s="9"/>
      <c r="B727" s="85"/>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row>
    <row r="728" spans="1:78" x14ac:dyDescent="0.5">
      <c r="A728" s="9"/>
      <c r="B728" s="85"/>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row>
    <row r="729" spans="1:78" x14ac:dyDescent="0.5">
      <c r="A729" s="9"/>
      <c r="B729" s="85"/>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row>
    <row r="730" spans="1:78" x14ac:dyDescent="0.5">
      <c r="A730" s="9"/>
      <c r="B730" s="85"/>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row>
    <row r="731" spans="1:78" x14ac:dyDescent="0.5">
      <c r="A731" s="9"/>
      <c r="B731" s="85"/>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row>
    <row r="732" spans="1:78" x14ac:dyDescent="0.5">
      <c r="A732" s="9"/>
      <c r="B732" s="85"/>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row>
    <row r="733" spans="1:78" x14ac:dyDescent="0.5">
      <c r="A733" s="9"/>
      <c r="B733" s="85"/>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row>
    <row r="734" spans="1:78" x14ac:dyDescent="0.5">
      <c r="A734" s="9"/>
      <c r="B734" s="85"/>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row>
    <row r="735" spans="1:78" x14ac:dyDescent="0.5">
      <c r="A735" s="9"/>
      <c r="B735" s="85"/>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row>
    <row r="736" spans="1:78" x14ac:dyDescent="0.5">
      <c r="A736" s="9"/>
      <c r="B736" s="85"/>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row>
    <row r="737" spans="1:78" x14ac:dyDescent="0.5">
      <c r="A737" s="9"/>
      <c r="B737" s="85"/>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row>
    <row r="738" spans="1:78" x14ac:dyDescent="0.5">
      <c r="A738" s="9"/>
      <c r="B738" s="85"/>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row>
    <row r="739" spans="1:78" x14ac:dyDescent="0.5">
      <c r="A739" s="9"/>
      <c r="B739" s="85"/>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row>
    <row r="740" spans="1:78" x14ac:dyDescent="0.5">
      <c r="A740" s="9"/>
      <c r="B740" s="85"/>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row>
    <row r="741" spans="1:78" x14ac:dyDescent="0.5">
      <c r="A741" s="9"/>
      <c r="B741" s="85"/>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row>
    <row r="742" spans="1:78" x14ac:dyDescent="0.5">
      <c r="A742" s="9"/>
      <c r="B742" s="85"/>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row>
    <row r="743" spans="1:78" x14ac:dyDescent="0.5">
      <c r="A743" s="9"/>
      <c r="B743" s="85"/>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row>
    <row r="744" spans="1:78" x14ac:dyDescent="0.5">
      <c r="A744" s="9"/>
      <c r="B744" s="85"/>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row>
    <row r="745" spans="1:78" x14ac:dyDescent="0.5">
      <c r="A745" s="9"/>
      <c r="B745" s="85"/>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row>
    <row r="746" spans="1:78" x14ac:dyDescent="0.5">
      <c r="A746" s="9"/>
      <c r="B746" s="85"/>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row>
    <row r="747" spans="1:78" x14ac:dyDescent="0.5">
      <c r="A747" s="9"/>
      <c r="B747" s="85"/>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row>
    <row r="748" spans="1:78" x14ac:dyDescent="0.5">
      <c r="A748" s="9"/>
      <c r="B748" s="85"/>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row>
    <row r="749" spans="1:78" x14ac:dyDescent="0.5">
      <c r="A749" s="9"/>
      <c r="B749" s="85"/>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row>
    <row r="750" spans="1:78" x14ac:dyDescent="0.5">
      <c r="A750" s="9"/>
      <c r="B750" s="85"/>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row>
    <row r="751" spans="1:78" x14ac:dyDescent="0.5">
      <c r="A751" s="9"/>
      <c r="B751" s="85"/>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row>
    <row r="752" spans="1:78" x14ac:dyDescent="0.5">
      <c r="A752" s="9"/>
      <c r="B752" s="85"/>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row>
    <row r="753" spans="1:78" x14ac:dyDescent="0.5">
      <c r="A753" s="9"/>
      <c r="B753" s="85"/>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row>
    <row r="754" spans="1:78" x14ac:dyDescent="0.5">
      <c r="A754" s="9"/>
      <c r="B754" s="85"/>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row>
    <row r="755" spans="1:78" x14ac:dyDescent="0.5">
      <c r="A755" s="9"/>
      <c r="B755" s="85"/>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row>
    <row r="756" spans="1:78" x14ac:dyDescent="0.5">
      <c r="A756" s="9"/>
      <c r="B756" s="85"/>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row>
    <row r="757" spans="1:78" x14ac:dyDescent="0.5">
      <c r="A757" s="9"/>
      <c r="B757" s="85"/>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row>
    <row r="758" spans="1:78" x14ac:dyDescent="0.5">
      <c r="A758" s="9"/>
      <c r="B758" s="85"/>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row>
    <row r="759" spans="1:78" x14ac:dyDescent="0.5">
      <c r="A759" s="9"/>
      <c r="B759" s="85"/>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row>
    <row r="760" spans="1:78" x14ac:dyDescent="0.5">
      <c r="A760" s="9"/>
      <c r="B760" s="85"/>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row>
    <row r="761" spans="1:78" x14ac:dyDescent="0.5">
      <c r="A761" s="9"/>
      <c r="B761" s="85"/>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row>
    <row r="762" spans="1:78" x14ac:dyDescent="0.5">
      <c r="A762" s="9"/>
      <c r="B762" s="85"/>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row>
    <row r="763" spans="1:78" x14ac:dyDescent="0.5">
      <c r="A763" s="9"/>
      <c r="B763" s="85"/>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row>
    <row r="764" spans="1:78" x14ac:dyDescent="0.5">
      <c r="A764" s="9"/>
      <c r="B764" s="85"/>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row>
    <row r="765" spans="1:78" x14ac:dyDescent="0.5">
      <c r="A765" s="9"/>
      <c r="B765" s="85"/>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row>
    <row r="766" spans="1:78" x14ac:dyDescent="0.5">
      <c r="A766" s="9"/>
      <c r="B766" s="85"/>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row>
    <row r="767" spans="1:78" x14ac:dyDescent="0.5">
      <c r="A767" s="9"/>
      <c r="B767" s="85"/>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row>
    <row r="768" spans="1:78" x14ac:dyDescent="0.5">
      <c r="A768" s="9"/>
      <c r="B768" s="85"/>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row>
    <row r="769" spans="1:78" x14ac:dyDescent="0.5">
      <c r="A769" s="9"/>
      <c r="B769" s="85"/>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row>
    <row r="770" spans="1:78" x14ac:dyDescent="0.5">
      <c r="A770" s="9"/>
      <c r="B770" s="85"/>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row>
    <row r="771" spans="1:78" x14ac:dyDescent="0.5">
      <c r="A771" s="9"/>
      <c r="B771" s="85"/>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row>
    <row r="772" spans="1:78" x14ac:dyDescent="0.5">
      <c r="A772" s="9"/>
      <c r="B772" s="85"/>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row>
    <row r="773" spans="1:78" x14ac:dyDescent="0.5">
      <c r="A773" s="9"/>
      <c r="B773" s="85"/>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row>
    <row r="774" spans="1:78" x14ac:dyDescent="0.5">
      <c r="A774" s="9"/>
      <c r="B774" s="85"/>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row>
    <row r="775" spans="1:78" x14ac:dyDescent="0.5">
      <c r="A775" s="9"/>
      <c r="B775" s="85"/>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row>
    <row r="776" spans="1:78" x14ac:dyDescent="0.5">
      <c r="A776" s="9"/>
      <c r="B776" s="85"/>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row>
    <row r="777" spans="1:78" x14ac:dyDescent="0.5">
      <c r="A777" s="9"/>
      <c r="B777" s="85"/>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row>
    <row r="778" spans="1:78" x14ac:dyDescent="0.5">
      <c r="A778" s="9"/>
      <c r="B778" s="85"/>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row>
    <row r="779" spans="1:78" x14ac:dyDescent="0.5">
      <c r="A779" s="9"/>
      <c r="B779" s="85"/>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row>
    <row r="780" spans="1:78" x14ac:dyDescent="0.5">
      <c r="A780" s="9"/>
      <c r="B780" s="85"/>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row>
    <row r="781" spans="1:78" x14ac:dyDescent="0.5">
      <c r="A781" s="9"/>
      <c r="B781" s="85"/>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row>
    <row r="782" spans="1:78" x14ac:dyDescent="0.5">
      <c r="A782" s="9"/>
      <c r="B782" s="85"/>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row>
    <row r="783" spans="1:78" x14ac:dyDescent="0.5">
      <c r="A783" s="9"/>
      <c r="B783" s="85"/>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row>
    <row r="784" spans="1:78" x14ac:dyDescent="0.5">
      <c r="A784" s="9"/>
      <c r="B784" s="85"/>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row>
    <row r="785" spans="1:78" x14ac:dyDescent="0.5">
      <c r="A785" s="9"/>
      <c r="B785" s="85"/>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row>
    <row r="786" spans="1:78" x14ac:dyDescent="0.5">
      <c r="A786" s="9"/>
      <c r="B786" s="85"/>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row>
    <row r="787" spans="1:78" x14ac:dyDescent="0.5">
      <c r="A787" s="9"/>
      <c r="B787" s="85"/>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row>
    <row r="788" spans="1:78" x14ac:dyDescent="0.5">
      <c r="A788" s="9"/>
      <c r="B788" s="85"/>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row>
    <row r="789" spans="1:78" x14ac:dyDescent="0.5">
      <c r="A789" s="9"/>
      <c r="B789" s="85"/>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row>
    <row r="790" spans="1:78" x14ac:dyDescent="0.5">
      <c r="A790" s="9"/>
      <c r="B790" s="85"/>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row>
    <row r="791" spans="1:78" x14ac:dyDescent="0.5">
      <c r="A791" s="9"/>
      <c r="B791" s="85"/>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row>
    <row r="792" spans="1:78" x14ac:dyDescent="0.5">
      <c r="A792" s="9"/>
      <c r="B792" s="85"/>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row>
    <row r="793" spans="1:78" x14ac:dyDescent="0.5">
      <c r="A793" s="9"/>
      <c r="B793" s="85"/>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row>
    <row r="794" spans="1:78" x14ac:dyDescent="0.5">
      <c r="A794" s="9"/>
      <c r="B794" s="85"/>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row>
    <row r="795" spans="1:78" x14ac:dyDescent="0.5">
      <c r="A795" s="9"/>
      <c r="B795" s="85"/>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row>
    <row r="796" spans="1:78" x14ac:dyDescent="0.5">
      <c r="A796" s="9"/>
      <c r="B796" s="85"/>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row>
    <row r="797" spans="1:78" x14ac:dyDescent="0.5">
      <c r="A797" s="9"/>
      <c r="B797" s="85"/>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row>
    <row r="798" spans="1:78" x14ac:dyDescent="0.5">
      <c r="A798" s="9"/>
      <c r="B798" s="85"/>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row>
    <row r="799" spans="1:78" x14ac:dyDescent="0.5">
      <c r="A799" s="9"/>
      <c r="B799" s="85"/>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row>
    <row r="800" spans="1:78" x14ac:dyDescent="0.5">
      <c r="A800" s="9"/>
      <c r="B800" s="85"/>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row>
    <row r="801" spans="1:78" x14ac:dyDescent="0.5">
      <c r="A801" s="9"/>
      <c r="B801" s="85"/>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row>
    <row r="802" spans="1:78" x14ac:dyDescent="0.5">
      <c r="A802" s="9"/>
      <c r="B802" s="85"/>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row>
    <row r="803" spans="1:78" x14ac:dyDescent="0.5">
      <c r="A803" s="9"/>
      <c r="B803" s="85"/>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row>
    <row r="804" spans="1:78" x14ac:dyDescent="0.5">
      <c r="A804" s="9"/>
      <c r="B804" s="85"/>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row>
    <row r="805" spans="1:78" x14ac:dyDescent="0.5">
      <c r="A805" s="9"/>
      <c r="B805" s="85"/>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row>
    <row r="806" spans="1:78" x14ac:dyDescent="0.5">
      <c r="A806" s="9"/>
      <c r="B806" s="85"/>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row>
    <row r="807" spans="1:78" x14ac:dyDescent="0.5">
      <c r="A807" s="9"/>
      <c r="B807" s="85"/>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row>
    <row r="808" spans="1:78" x14ac:dyDescent="0.5">
      <c r="A808" s="9"/>
      <c r="B808" s="85"/>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row>
    <row r="809" spans="1:78" x14ac:dyDescent="0.5">
      <c r="A809" s="9"/>
      <c r="B809" s="85"/>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row>
    <row r="810" spans="1:78" x14ac:dyDescent="0.5">
      <c r="A810" s="9"/>
      <c r="B810" s="85"/>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row>
    <row r="811" spans="1:78" x14ac:dyDescent="0.5">
      <c r="A811" s="9"/>
      <c r="B811" s="85"/>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row>
    <row r="812" spans="1:78" x14ac:dyDescent="0.5">
      <c r="A812" s="9"/>
      <c r="B812" s="85"/>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row>
    <row r="813" spans="1:78" x14ac:dyDescent="0.5">
      <c r="A813" s="9"/>
      <c r="B813" s="85"/>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row>
    <row r="814" spans="1:78" x14ac:dyDescent="0.5">
      <c r="A814" s="9"/>
      <c r="B814" s="85"/>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row>
    <row r="815" spans="1:78" x14ac:dyDescent="0.5">
      <c r="A815" s="9"/>
      <c r="B815" s="85"/>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row>
    <row r="816" spans="1:78" x14ac:dyDescent="0.5">
      <c r="A816" s="9"/>
      <c r="B816" s="85"/>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row>
    <row r="817" spans="1:78" x14ac:dyDescent="0.5">
      <c r="A817" s="9"/>
      <c r="B817" s="85"/>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row>
    <row r="818" spans="1:78" x14ac:dyDescent="0.5">
      <c r="A818" s="9"/>
      <c r="B818" s="85"/>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row>
    <row r="819" spans="1:78" x14ac:dyDescent="0.5">
      <c r="A819" s="9"/>
      <c r="B819" s="85"/>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row>
    <row r="820" spans="1:78" x14ac:dyDescent="0.5">
      <c r="A820" s="9"/>
      <c r="B820" s="85"/>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row>
    <row r="821" spans="1:78" x14ac:dyDescent="0.5">
      <c r="A821" s="9"/>
      <c r="B821" s="85"/>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row>
    <row r="822" spans="1:78" x14ac:dyDescent="0.5">
      <c r="A822" s="9"/>
      <c r="B822" s="85"/>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row>
    <row r="823" spans="1:78" x14ac:dyDescent="0.5">
      <c r="A823" s="9"/>
      <c r="B823" s="85"/>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row>
    <row r="824" spans="1:78" x14ac:dyDescent="0.5">
      <c r="A824" s="9"/>
      <c r="B824" s="85"/>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row>
    <row r="825" spans="1:78" x14ac:dyDescent="0.5">
      <c r="A825" s="9"/>
      <c r="B825" s="85"/>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row>
    <row r="826" spans="1:78" x14ac:dyDescent="0.5">
      <c r="A826" s="9"/>
      <c r="B826" s="85"/>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row>
    <row r="827" spans="1:78" x14ac:dyDescent="0.5">
      <c r="A827" s="9"/>
      <c r="B827" s="85"/>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row>
    <row r="828" spans="1:78" x14ac:dyDescent="0.5">
      <c r="A828" s="9"/>
      <c r="B828" s="85"/>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row>
    <row r="829" spans="1:78" x14ac:dyDescent="0.5">
      <c r="A829" s="9"/>
      <c r="B829" s="85"/>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row>
    <row r="830" spans="1:78" x14ac:dyDescent="0.5">
      <c r="A830" s="9"/>
      <c r="B830" s="85"/>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row>
    <row r="831" spans="1:78" x14ac:dyDescent="0.5">
      <c r="A831" s="9"/>
      <c r="B831" s="85"/>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row>
    <row r="832" spans="1:78" x14ac:dyDescent="0.5">
      <c r="A832" s="9"/>
      <c r="B832" s="85"/>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row>
    <row r="833" spans="1:78" x14ac:dyDescent="0.5">
      <c r="A833" s="9"/>
      <c r="B833" s="85"/>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row>
    <row r="834" spans="1:78" x14ac:dyDescent="0.5">
      <c r="A834" s="9"/>
      <c r="B834" s="85"/>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row>
    <row r="835" spans="1:78" x14ac:dyDescent="0.5">
      <c r="A835" s="9"/>
      <c r="B835" s="85"/>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row>
    <row r="836" spans="1:78" x14ac:dyDescent="0.5">
      <c r="A836" s="9"/>
      <c r="B836" s="85"/>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row>
    <row r="837" spans="1:78" x14ac:dyDescent="0.5">
      <c r="A837" s="9"/>
      <c r="B837" s="85"/>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row>
    <row r="838" spans="1:78" x14ac:dyDescent="0.5">
      <c r="A838" s="9"/>
      <c r="B838" s="85"/>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row>
    <row r="839" spans="1:78" x14ac:dyDescent="0.5">
      <c r="A839" s="9"/>
      <c r="B839" s="85"/>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row>
    <row r="840" spans="1:78" x14ac:dyDescent="0.5">
      <c r="A840" s="9"/>
      <c r="B840" s="85"/>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row>
    <row r="841" spans="1:78" x14ac:dyDescent="0.5">
      <c r="A841" s="9"/>
      <c r="B841" s="85"/>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row>
    <row r="842" spans="1:78" x14ac:dyDescent="0.5">
      <c r="A842" s="9"/>
      <c r="B842" s="85"/>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row>
    <row r="843" spans="1:78" x14ac:dyDescent="0.5">
      <c r="A843" s="9"/>
      <c r="B843" s="85"/>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row>
    <row r="844" spans="1:78" x14ac:dyDescent="0.5">
      <c r="A844" s="9"/>
      <c r="B844" s="85"/>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row>
    <row r="845" spans="1:78" x14ac:dyDescent="0.5">
      <c r="A845" s="9"/>
      <c r="B845" s="85"/>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row>
    <row r="846" spans="1:78" x14ac:dyDescent="0.5">
      <c r="A846" s="9"/>
      <c r="B846" s="85"/>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row>
    <row r="847" spans="1:78" x14ac:dyDescent="0.5">
      <c r="A847" s="9"/>
      <c r="B847" s="85"/>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row>
    <row r="848" spans="1:78" x14ac:dyDescent="0.5">
      <c r="A848" s="9"/>
      <c r="B848" s="85"/>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row>
    <row r="849" spans="1:78" x14ac:dyDescent="0.5">
      <c r="A849" s="9"/>
      <c r="B849" s="85"/>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row>
    <row r="850" spans="1:78" x14ac:dyDescent="0.5">
      <c r="A850" s="9"/>
      <c r="B850" s="85"/>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row>
    <row r="851" spans="1:78" x14ac:dyDescent="0.5">
      <c r="A851" s="9"/>
      <c r="B851" s="85"/>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row>
    <row r="852" spans="1:78" x14ac:dyDescent="0.5">
      <c r="A852" s="9"/>
      <c r="B852" s="85"/>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row>
    <row r="853" spans="1:78" x14ac:dyDescent="0.5">
      <c r="A853" s="9"/>
      <c r="B853" s="85"/>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row>
    <row r="854" spans="1:78" x14ac:dyDescent="0.5">
      <c r="A854" s="9"/>
      <c r="B854" s="85"/>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row>
    <row r="855" spans="1:78" x14ac:dyDescent="0.5">
      <c r="A855" s="9"/>
      <c r="B855" s="85"/>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row>
    <row r="856" spans="1:78" x14ac:dyDescent="0.5">
      <c r="A856" s="9"/>
      <c r="B856" s="85"/>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row>
    <row r="857" spans="1:78" x14ac:dyDescent="0.5">
      <c r="A857" s="9"/>
      <c r="B857" s="85"/>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row>
    <row r="858" spans="1:78" x14ac:dyDescent="0.5">
      <c r="A858" s="9"/>
      <c r="B858" s="85"/>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row>
    <row r="859" spans="1:78" x14ac:dyDescent="0.5">
      <c r="A859" s="9"/>
      <c r="B859" s="85"/>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row>
    <row r="860" spans="1:78" x14ac:dyDescent="0.5">
      <c r="A860" s="9"/>
      <c r="B860" s="85"/>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row>
    <row r="861" spans="1:78" x14ac:dyDescent="0.5">
      <c r="A861" s="9"/>
      <c r="B861" s="85"/>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row>
    <row r="862" spans="1:78" x14ac:dyDescent="0.5">
      <c r="A862" s="9"/>
      <c r="B862" s="85"/>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row>
    <row r="863" spans="1:78" x14ac:dyDescent="0.5">
      <c r="A863" s="9"/>
      <c r="B863" s="85"/>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row>
    <row r="864" spans="1:78" x14ac:dyDescent="0.5">
      <c r="A864" s="9"/>
      <c r="B864" s="85"/>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row>
    <row r="865" spans="1:78" x14ac:dyDescent="0.5">
      <c r="A865" s="9"/>
      <c r="B865" s="85"/>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row>
    <row r="866" spans="1:78" x14ac:dyDescent="0.5">
      <c r="A866" s="9"/>
      <c r="B866" s="85"/>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row>
    <row r="867" spans="1:78" x14ac:dyDescent="0.5">
      <c r="A867" s="9"/>
      <c r="B867" s="85"/>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row>
    <row r="868" spans="1:78" x14ac:dyDescent="0.5">
      <c r="A868" s="9"/>
      <c r="B868" s="85"/>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row>
    <row r="869" spans="1:78" x14ac:dyDescent="0.5">
      <c r="A869" s="9"/>
      <c r="B869" s="85"/>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row>
    <row r="870" spans="1:78" x14ac:dyDescent="0.5">
      <c r="A870" s="9"/>
      <c r="B870" s="85"/>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row>
    <row r="871" spans="1:78" x14ac:dyDescent="0.5">
      <c r="A871" s="9"/>
      <c r="B871" s="85"/>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row>
    <row r="872" spans="1:78" x14ac:dyDescent="0.5">
      <c r="A872" s="9"/>
      <c r="B872" s="85"/>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row>
    <row r="873" spans="1:78" x14ac:dyDescent="0.5">
      <c r="A873" s="9"/>
      <c r="B873" s="85"/>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row>
    <row r="874" spans="1:78" x14ac:dyDescent="0.5">
      <c r="A874" s="9"/>
      <c r="B874" s="85"/>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row>
    <row r="875" spans="1:78" x14ac:dyDescent="0.5">
      <c r="A875" s="9"/>
      <c r="B875" s="85"/>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row>
    <row r="876" spans="1:78" x14ac:dyDescent="0.5">
      <c r="A876" s="9"/>
      <c r="B876" s="85"/>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row>
    <row r="877" spans="1:78" x14ac:dyDescent="0.5">
      <c r="A877" s="9"/>
      <c r="B877" s="85"/>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row>
    <row r="878" spans="1:78" x14ac:dyDescent="0.5">
      <c r="A878" s="9"/>
      <c r="B878" s="85"/>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row>
    <row r="879" spans="1:78" x14ac:dyDescent="0.5">
      <c r="A879" s="9"/>
      <c r="B879" s="85"/>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row>
    <row r="880" spans="1:78" x14ac:dyDescent="0.5">
      <c r="A880" s="9"/>
      <c r="B880" s="85"/>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row>
    <row r="881" spans="1:78" x14ac:dyDescent="0.5">
      <c r="A881" s="9"/>
      <c r="B881" s="85"/>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row>
    <row r="882" spans="1:78" x14ac:dyDescent="0.5">
      <c r="A882" s="9"/>
      <c r="B882" s="85"/>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row>
    <row r="883" spans="1:78" x14ac:dyDescent="0.5">
      <c r="A883" s="9"/>
      <c r="B883" s="85"/>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row>
    <row r="884" spans="1:78" x14ac:dyDescent="0.5">
      <c r="A884" s="9"/>
      <c r="B884" s="85"/>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row>
    <row r="885" spans="1:78" x14ac:dyDescent="0.5">
      <c r="A885" s="9"/>
      <c r="B885" s="85"/>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row>
    <row r="886" spans="1:78" x14ac:dyDescent="0.5">
      <c r="A886" s="9"/>
      <c r="B886" s="85"/>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row>
    <row r="887" spans="1:78" x14ac:dyDescent="0.5">
      <c r="A887" s="9"/>
      <c r="B887" s="85"/>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row>
    <row r="888" spans="1:78" x14ac:dyDescent="0.5">
      <c r="A888" s="9"/>
      <c r="B888" s="85"/>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row>
    <row r="889" spans="1:78" x14ac:dyDescent="0.5">
      <c r="A889" s="9"/>
      <c r="B889" s="85"/>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row>
    <row r="890" spans="1:78" x14ac:dyDescent="0.5">
      <c r="A890" s="9"/>
      <c r="B890" s="85"/>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row>
    <row r="891" spans="1:78" x14ac:dyDescent="0.5">
      <c r="A891" s="9"/>
      <c r="B891" s="85"/>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row>
    <row r="892" spans="1:78" x14ac:dyDescent="0.5">
      <c r="A892" s="9"/>
      <c r="B892" s="85"/>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row>
    <row r="893" spans="1:78" x14ac:dyDescent="0.5">
      <c r="A893" s="9"/>
      <c r="B893" s="85"/>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row>
    <row r="894" spans="1:78" x14ac:dyDescent="0.5">
      <c r="A894" s="9"/>
      <c r="B894" s="85"/>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row>
    <row r="895" spans="1:78" x14ac:dyDescent="0.5">
      <c r="A895" s="9"/>
      <c r="B895" s="85"/>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row>
    <row r="896" spans="1:78" x14ac:dyDescent="0.5">
      <c r="A896" s="9"/>
      <c r="B896" s="85"/>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row>
    <row r="897" spans="1:78" x14ac:dyDescent="0.5">
      <c r="A897" s="9"/>
      <c r="B897" s="85"/>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row>
    <row r="898" spans="1:78" x14ac:dyDescent="0.5">
      <c r="A898" s="9"/>
      <c r="B898" s="85"/>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row>
    <row r="899" spans="1:78" x14ac:dyDescent="0.5">
      <c r="A899" s="9"/>
      <c r="B899" s="85"/>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row>
    <row r="900" spans="1:78" x14ac:dyDescent="0.5">
      <c r="A900" s="9"/>
      <c r="B900" s="85"/>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row>
    <row r="901" spans="1:78" x14ac:dyDescent="0.5">
      <c r="A901" s="9"/>
      <c r="B901" s="85"/>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row>
    <row r="902" spans="1:78" x14ac:dyDescent="0.5">
      <c r="A902" s="9"/>
      <c r="B902" s="85"/>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row>
    <row r="903" spans="1:78" x14ac:dyDescent="0.5">
      <c r="A903" s="9"/>
      <c r="B903" s="85"/>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row>
    <row r="904" spans="1:78" x14ac:dyDescent="0.5">
      <c r="A904" s="9"/>
      <c r="B904" s="85"/>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row>
    <row r="905" spans="1:78" x14ac:dyDescent="0.5">
      <c r="A905" s="9"/>
      <c r="B905" s="85"/>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row>
    <row r="906" spans="1:78" x14ac:dyDescent="0.5">
      <c r="A906" s="9"/>
      <c r="B906" s="85"/>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row>
    <row r="907" spans="1:78" x14ac:dyDescent="0.5">
      <c r="A907" s="9"/>
      <c r="B907" s="85"/>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row>
    <row r="908" spans="1:78" x14ac:dyDescent="0.5">
      <c r="A908" s="9"/>
      <c r="B908" s="85"/>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row>
    <row r="909" spans="1:78" x14ac:dyDescent="0.5">
      <c r="A909" s="9"/>
      <c r="B909" s="85"/>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row>
    <row r="910" spans="1:78" x14ac:dyDescent="0.5">
      <c r="A910" s="9"/>
      <c r="B910" s="85"/>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row>
    <row r="911" spans="1:78" x14ac:dyDescent="0.5">
      <c r="A911" s="9"/>
      <c r="B911" s="85"/>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row>
    <row r="912" spans="1:78" x14ac:dyDescent="0.5">
      <c r="A912" s="9"/>
      <c r="B912" s="85"/>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row>
    <row r="913" spans="1:78" x14ac:dyDescent="0.5">
      <c r="A913" s="9"/>
      <c r="B913" s="85"/>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row>
    <row r="914" spans="1:78" x14ac:dyDescent="0.5">
      <c r="A914" s="9"/>
      <c r="B914" s="85"/>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row>
    <row r="915" spans="1:78" x14ac:dyDescent="0.5">
      <c r="A915" s="9"/>
      <c r="B915" s="85"/>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row>
    <row r="916" spans="1:78" x14ac:dyDescent="0.5">
      <c r="A916" s="9"/>
      <c r="B916" s="85"/>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row>
    <row r="917" spans="1:78" x14ac:dyDescent="0.5">
      <c r="A917" s="9"/>
      <c r="B917" s="85"/>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row>
    <row r="918" spans="1:78" x14ac:dyDescent="0.5">
      <c r="A918" s="9"/>
      <c r="B918" s="85"/>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row>
    <row r="919" spans="1:78" x14ac:dyDescent="0.5">
      <c r="A919" s="9"/>
      <c r="B919" s="85"/>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row>
    <row r="920" spans="1:78" x14ac:dyDescent="0.5">
      <c r="A920" s="9"/>
      <c r="B920" s="85"/>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row>
    <row r="921" spans="1:78" x14ac:dyDescent="0.5">
      <c r="A921" s="9"/>
      <c r="B921" s="85"/>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row>
    <row r="922" spans="1:78" x14ac:dyDescent="0.5">
      <c r="A922" s="9"/>
      <c r="B922" s="85"/>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row>
    <row r="923" spans="1:78" x14ac:dyDescent="0.5">
      <c r="A923" s="9"/>
      <c r="B923" s="85"/>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row>
    <row r="924" spans="1:78" x14ac:dyDescent="0.5">
      <c r="A924" s="9"/>
      <c r="B924" s="85"/>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row>
    <row r="925" spans="1:78" x14ac:dyDescent="0.5">
      <c r="A925" s="9"/>
      <c r="B925" s="85"/>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row>
    <row r="926" spans="1:78" x14ac:dyDescent="0.5">
      <c r="A926" s="9"/>
      <c r="B926" s="85"/>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row>
    <row r="927" spans="1:78" x14ac:dyDescent="0.5">
      <c r="A927" s="9"/>
      <c r="B927" s="85"/>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row>
    <row r="928" spans="1:78" x14ac:dyDescent="0.5">
      <c r="A928" s="9"/>
      <c r="B928" s="85"/>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row>
    <row r="929" spans="1:78" x14ac:dyDescent="0.5">
      <c r="A929" s="9"/>
      <c r="B929" s="85"/>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row>
    <row r="930" spans="1:78" x14ac:dyDescent="0.5">
      <c r="A930" s="9"/>
      <c r="B930" s="85"/>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row>
    <row r="931" spans="1:78" x14ac:dyDescent="0.5">
      <c r="A931" s="9"/>
      <c r="B931" s="85"/>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row>
    <row r="932" spans="1:78" x14ac:dyDescent="0.5">
      <c r="A932" s="9"/>
      <c r="B932" s="85"/>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row>
    <row r="933" spans="1:78" x14ac:dyDescent="0.5">
      <c r="A933" s="9"/>
      <c r="B933" s="85"/>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row>
    <row r="934" spans="1:78" x14ac:dyDescent="0.5">
      <c r="A934" s="9"/>
      <c r="B934" s="85"/>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row>
    <row r="935" spans="1:78" x14ac:dyDescent="0.5">
      <c r="A935" s="9"/>
      <c r="B935" s="85"/>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row>
    <row r="936" spans="1:78" x14ac:dyDescent="0.5">
      <c r="A936" s="9"/>
      <c r="B936" s="85"/>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row>
    <row r="937" spans="1:78" x14ac:dyDescent="0.5">
      <c r="A937" s="9"/>
      <c r="B937" s="85"/>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row>
    <row r="938" spans="1:78" x14ac:dyDescent="0.5">
      <c r="A938" s="9"/>
      <c r="B938" s="85"/>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row>
    <row r="939" spans="1:78" x14ac:dyDescent="0.5">
      <c r="A939" s="9"/>
      <c r="B939" s="85"/>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row>
    <row r="940" spans="1:78" x14ac:dyDescent="0.5">
      <c r="A940" s="9"/>
      <c r="B940" s="85"/>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row>
    <row r="941" spans="1:78" x14ac:dyDescent="0.5">
      <c r="A941" s="9"/>
      <c r="B941" s="85"/>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row>
    <row r="942" spans="1:78" x14ac:dyDescent="0.5">
      <c r="A942" s="9"/>
      <c r="B942" s="85"/>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row>
    <row r="943" spans="1:78" x14ac:dyDescent="0.5">
      <c r="A943" s="9"/>
      <c r="B943" s="85"/>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row>
    <row r="944" spans="1:78" x14ac:dyDescent="0.5">
      <c r="A944" s="9"/>
      <c r="B944" s="85"/>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row>
    <row r="945" spans="1:78" x14ac:dyDescent="0.5">
      <c r="A945" s="9"/>
      <c r="B945" s="85"/>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row>
    <row r="946" spans="1:78" x14ac:dyDescent="0.5">
      <c r="A946" s="9"/>
      <c r="B946" s="85"/>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row>
    <row r="947" spans="1:78" x14ac:dyDescent="0.5">
      <c r="A947" s="9"/>
      <c r="B947" s="85"/>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row>
    <row r="948" spans="1:78" x14ac:dyDescent="0.5">
      <c r="A948" s="9"/>
      <c r="B948" s="85"/>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row>
    <row r="949" spans="1:78" x14ac:dyDescent="0.5">
      <c r="A949" s="9"/>
      <c r="B949" s="85"/>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row>
    <row r="950" spans="1:78" x14ac:dyDescent="0.5">
      <c r="A950" s="9"/>
      <c r="B950" s="85"/>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row>
    <row r="951" spans="1:78" x14ac:dyDescent="0.5">
      <c r="A951" s="9"/>
      <c r="B951" s="85"/>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row>
    <row r="952" spans="1:78" x14ac:dyDescent="0.5">
      <c r="A952" s="9"/>
      <c r="B952" s="85"/>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row>
    <row r="953" spans="1:78" x14ac:dyDescent="0.5">
      <c r="A953" s="9"/>
      <c r="B953" s="85"/>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row>
    <row r="954" spans="1:78" x14ac:dyDescent="0.5">
      <c r="A954" s="9"/>
      <c r="B954" s="85"/>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row>
    <row r="955" spans="1:78" x14ac:dyDescent="0.5">
      <c r="A955" s="9"/>
      <c r="B955" s="85"/>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row>
    <row r="956" spans="1:78" x14ac:dyDescent="0.5">
      <c r="A956" s="9"/>
      <c r="B956" s="85"/>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row>
    <row r="957" spans="1:78" x14ac:dyDescent="0.5">
      <c r="A957" s="9"/>
      <c r="B957" s="85"/>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row>
    <row r="958" spans="1:78" x14ac:dyDescent="0.5">
      <c r="A958" s="9"/>
      <c r="B958" s="85"/>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row>
    <row r="959" spans="1:78" x14ac:dyDescent="0.5">
      <c r="A959" s="9"/>
      <c r="B959" s="85"/>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row>
    <row r="960" spans="1:78" x14ac:dyDescent="0.5">
      <c r="A960" s="9"/>
      <c r="B960" s="85"/>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row>
    <row r="961" spans="1:78" x14ac:dyDescent="0.5">
      <c r="A961" s="9"/>
      <c r="B961" s="85"/>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row>
    <row r="962" spans="1:78" x14ac:dyDescent="0.5">
      <c r="A962" s="9"/>
      <c r="B962" s="85"/>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row>
    <row r="963" spans="1:78" x14ac:dyDescent="0.5">
      <c r="A963" s="9"/>
      <c r="B963" s="85"/>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row>
    <row r="964" spans="1:78" x14ac:dyDescent="0.5">
      <c r="A964" s="9"/>
      <c r="B964" s="85"/>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row>
    <row r="965" spans="1:78" x14ac:dyDescent="0.5">
      <c r="A965" s="9"/>
      <c r="B965" s="85"/>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row>
    <row r="966" spans="1:78" x14ac:dyDescent="0.5">
      <c r="A966" s="9"/>
      <c r="B966" s="85"/>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row>
    <row r="967" spans="1:78" x14ac:dyDescent="0.5">
      <c r="A967" s="9"/>
      <c r="B967" s="85"/>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row>
    <row r="968" spans="1:78" x14ac:dyDescent="0.5">
      <c r="A968" s="9"/>
      <c r="B968" s="85"/>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row>
    <row r="969" spans="1:78" x14ac:dyDescent="0.5">
      <c r="A969" s="9"/>
      <c r="B969" s="85"/>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row>
    <row r="970" spans="1:78" x14ac:dyDescent="0.5">
      <c r="A970" s="9"/>
      <c r="B970" s="85"/>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row>
    <row r="971" spans="1:78" x14ac:dyDescent="0.5">
      <c r="A971" s="9"/>
      <c r="B971" s="85"/>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row>
    <row r="972" spans="1:78" x14ac:dyDescent="0.5">
      <c r="A972" s="9"/>
      <c r="B972" s="85"/>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row>
    <row r="973" spans="1:78" x14ac:dyDescent="0.5">
      <c r="A973" s="9"/>
      <c r="B973" s="85"/>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row>
    <row r="974" spans="1:78" x14ac:dyDescent="0.5">
      <c r="A974" s="9"/>
      <c r="B974" s="85"/>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row>
    <row r="975" spans="1:78" x14ac:dyDescent="0.5">
      <c r="A975" s="9"/>
      <c r="B975" s="85"/>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row>
    <row r="976" spans="1:78" x14ac:dyDescent="0.5">
      <c r="A976" s="9"/>
      <c r="B976" s="85"/>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row>
    <row r="977" spans="1:78" x14ac:dyDescent="0.5">
      <c r="A977" s="9"/>
      <c r="B977" s="85"/>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row>
    <row r="978" spans="1:78" x14ac:dyDescent="0.5">
      <c r="A978" s="9"/>
      <c r="B978" s="85"/>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row>
    <row r="979" spans="1:78" x14ac:dyDescent="0.5">
      <c r="A979" s="9"/>
      <c r="B979" s="85"/>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row>
    <row r="980" spans="1:78" x14ac:dyDescent="0.5">
      <c r="A980" s="9"/>
      <c r="B980" s="85"/>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row>
    <row r="981" spans="1:78" x14ac:dyDescent="0.5">
      <c r="A981" s="9"/>
      <c r="B981" s="85"/>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row>
    <row r="982" spans="1:78" x14ac:dyDescent="0.5">
      <c r="A982" s="9"/>
      <c r="B982" s="85"/>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row>
    <row r="983" spans="1:78" x14ac:dyDescent="0.5">
      <c r="A983" s="9"/>
      <c r="B983" s="85"/>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row>
    <row r="984" spans="1:78" x14ac:dyDescent="0.5">
      <c r="A984" s="9"/>
      <c r="B984" s="85"/>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row>
    <row r="985" spans="1:78" x14ac:dyDescent="0.5">
      <c r="A985" s="9"/>
      <c r="B985" s="85"/>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row>
    <row r="986" spans="1:78" x14ac:dyDescent="0.5">
      <c r="A986" s="9"/>
      <c r="B986" s="85"/>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row>
    <row r="987" spans="1:78" x14ac:dyDescent="0.5">
      <c r="A987" s="9"/>
      <c r="B987" s="85"/>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row>
    <row r="988" spans="1:78" x14ac:dyDescent="0.5">
      <c r="A988" s="9"/>
      <c r="B988" s="85"/>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row>
    <row r="989" spans="1:78" x14ac:dyDescent="0.5">
      <c r="A989" s="9"/>
      <c r="B989" s="85"/>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row>
    <row r="990" spans="1:78" x14ac:dyDescent="0.5">
      <c r="A990" s="9"/>
      <c r="B990" s="85"/>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row>
    <row r="991" spans="1:78" x14ac:dyDescent="0.5">
      <c r="A991" s="9"/>
      <c r="B991" s="85"/>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row>
    <row r="992" spans="1:78" x14ac:dyDescent="0.5">
      <c r="A992" s="9"/>
      <c r="B992" s="85"/>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row>
    <row r="993" spans="1:78" x14ac:dyDescent="0.5">
      <c r="A993" s="9"/>
      <c r="B993" s="85"/>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row>
    <row r="994" spans="1:78" x14ac:dyDescent="0.5">
      <c r="A994" s="9"/>
      <c r="B994" s="85"/>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row>
    <row r="995" spans="1:78" x14ac:dyDescent="0.5">
      <c r="A995" s="9"/>
      <c r="B995" s="85"/>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row>
    <row r="996" spans="1:78" x14ac:dyDescent="0.5">
      <c r="A996" s="9"/>
      <c r="B996" s="85"/>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row>
    <row r="997" spans="1:78" x14ac:dyDescent="0.5">
      <c r="A997" s="9"/>
      <c r="B997" s="85"/>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row>
    <row r="998" spans="1:78" x14ac:dyDescent="0.5">
      <c r="A998" s="9"/>
      <c r="B998" s="85"/>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row>
    <row r="999" spans="1:78" x14ac:dyDescent="0.5">
      <c r="A999" s="9"/>
      <c r="B999" s="85"/>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row>
  </sheetData>
  <mergeCells count="23">
    <mergeCell ref="B10:D10"/>
    <mergeCell ref="E10:AM10"/>
    <mergeCell ref="C1:D1"/>
    <mergeCell ref="C2:D2"/>
    <mergeCell ref="C3:D3"/>
    <mergeCell ref="C4:D4"/>
    <mergeCell ref="C5:D5"/>
    <mergeCell ref="AO5:AP5"/>
    <mergeCell ref="C6:D6"/>
    <mergeCell ref="AO6:AP6"/>
    <mergeCell ref="C8:D8"/>
    <mergeCell ref="AO8:AP8"/>
    <mergeCell ref="B16:D16"/>
    <mergeCell ref="E16:AM16"/>
    <mergeCell ref="B21:D21"/>
    <mergeCell ref="E21:AM21"/>
    <mergeCell ref="B25:D25"/>
    <mergeCell ref="E25:AM25"/>
    <mergeCell ref="A28:B28"/>
    <mergeCell ref="C28:D28"/>
    <mergeCell ref="A29:B32"/>
    <mergeCell ref="C29:D29"/>
    <mergeCell ref="C30:D30"/>
  </mergeCells>
  <conditionalFormatting sqref="E5:AM5">
    <cfRule type="containsText" dxfId="131" priority="1" operator="containsText" text="TAIP">
      <formula>NOT(ISERROR(SEARCH("TAIP",E5)))</formula>
    </cfRule>
  </conditionalFormatting>
  <conditionalFormatting sqref="E8:AM8">
    <cfRule type="containsText" dxfId="130" priority="4" operator="containsText" text="100,0%">
      <formula>NOT(ISERROR(SEARCH("100,0%",E8)))</formula>
    </cfRule>
    <cfRule type="cellIs" dxfId="129" priority="5" stopIfTrue="1" operator="equal">
      <formula>"Inc/Error"</formula>
    </cfRule>
  </conditionalFormatting>
  <conditionalFormatting sqref="E29:AM32">
    <cfRule type="containsText" dxfId="128" priority="9" operator="containsText" text="25">
      <formula>NOT(ISERROR(SEARCH("25",E29)))</formula>
    </cfRule>
  </conditionalFormatting>
  <conditionalFormatting sqref="E7:AN7">
    <cfRule type="containsText" dxfId="127" priority="2" operator="containsText" text="NE">
      <formula>NOT(ISERROR(SEARCH("NE",E7)))</formula>
    </cfRule>
    <cfRule type="containsText" dxfId="126" priority="3" operator="containsText" text="TAIP">
      <formula>NOT(ISERROR(SEARCH("TAIP",E7)))</formula>
    </cfRule>
  </conditionalFormatting>
  <conditionalFormatting sqref="F11:AM15 E11:E27 F17:AM20 F22:AM24 F26:AM27">
    <cfRule type="containsText" dxfId="125" priority="6" operator="containsText" text="Ne">
      <formula>NOT(ISERROR(SEARCH("Ne",E11)))</formula>
    </cfRule>
    <cfRule type="containsText" dxfId="124" priority="7" operator="containsText" text="Taip">
      <formula>NOT(ISERROR(SEARCH("Taip",E11)))</formula>
    </cfRule>
  </conditionalFormatting>
  <conditionalFormatting sqref="AG28:AM28">
    <cfRule type="containsBlanks" dxfId="123" priority="8">
      <formula>LEN(TRIM(AG28))=0</formula>
    </cfRule>
  </conditionalFormatting>
  <dataValidations count="1">
    <dataValidation type="list" allowBlank="1" showErrorMessage="1" sqref="E22:AM24 E17:AM20 E11:AM15 E26:AM27" xr:uid="{5A1E5D37-C692-4DC1-9E7C-DE724C9770FA}">
      <formula1>"Taip, Ne"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r:uid="{BD837726-D955-498E-A2C3-B345D6365F85}">
          <x14:formula1>
            <xm:f>'C:\Users\daiva.sakalauskaite\AppData\Local\Microsoft\Windows\INetCache\Content.Outlook\T9NWXVIW\[Pokalbių kalibracija 2023 m.xlsx]atsakymai'!#REF!</xm:f>
          </x14:formula1>
          <xm:sqref>E25 E16 E21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4CCF0-ED1C-42FB-AEC9-004EC78EA2F7}">
  <sheetPr>
    <tabColor rgb="FFFFFF00"/>
  </sheetPr>
  <dimension ref="A1:S29"/>
  <sheetViews>
    <sheetView topLeftCell="A18" workbookViewId="0">
      <pane xSplit="4" topLeftCell="N1" activePane="topRight" state="frozen"/>
      <selection pane="topRight" activeCell="A22" sqref="A21:B27"/>
    </sheetView>
  </sheetViews>
  <sheetFormatPr defaultRowHeight="18" x14ac:dyDescent="0.5"/>
  <cols>
    <col min="2" max="2" width="32.5546875" customWidth="1"/>
    <col min="3" max="3" width="23.88671875" customWidth="1"/>
    <col min="5" max="19" width="18.77734375" customWidth="1"/>
  </cols>
  <sheetData>
    <row r="1" spans="1:19" ht="18.600000000000001" thickBot="1" x14ac:dyDescent="0.55000000000000004">
      <c r="A1" s="414"/>
      <c r="B1" s="415"/>
      <c r="C1" s="320" t="s">
        <v>1</v>
      </c>
      <c r="D1" s="321"/>
      <c r="E1" s="135">
        <v>1</v>
      </c>
      <c r="F1" s="135">
        <v>2</v>
      </c>
      <c r="G1" s="135">
        <v>3</v>
      </c>
      <c r="H1" s="135">
        <v>4</v>
      </c>
      <c r="I1" s="135">
        <v>5</v>
      </c>
      <c r="J1" s="135">
        <v>6</v>
      </c>
      <c r="K1" s="135">
        <v>7</v>
      </c>
      <c r="L1" s="135">
        <v>8</v>
      </c>
      <c r="M1" s="135">
        <v>9</v>
      </c>
      <c r="N1" s="135">
        <v>10</v>
      </c>
      <c r="O1" s="135">
        <v>11</v>
      </c>
      <c r="P1" s="135">
        <v>12</v>
      </c>
      <c r="Q1" s="135">
        <v>13</v>
      </c>
      <c r="R1" s="135">
        <v>14</v>
      </c>
      <c r="S1" s="135">
        <v>15</v>
      </c>
    </row>
    <row r="2" spans="1:19" x14ac:dyDescent="0.5">
      <c r="A2" s="416"/>
      <c r="B2" s="417"/>
      <c r="C2" s="322" t="s">
        <v>3</v>
      </c>
      <c r="D2" s="323"/>
      <c r="E2" s="139"/>
      <c r="F2" s="139"/>
      <c r="G2" s="139"/>
      <c r="H2" s="139"/>
      <c r="I2" s="139"/>
      <c r="J2" s="139"/>
      <c r="K2" s="139"/>
      <c r="L2" s="139"/>
      <c r="M2" s="139"/>
      <c r="N2" s="139"/>
      <c r="O2" s="139"/>
      <c r="P2" s="139"/>
      <c r="Q2" s="139"/>
      <c r="R2" s="139"/>
      <c r="S2" s="139"/>
    </row>
    <row r="3" spans="1:19" x14ac:dyDescent="0.5">
      <c r="A3" s="416"/>
      <c r="B3" s="417"/>
      <c r="C3" s="324" t="s">
        <v>42</v>
      </c>
      <c r="D3" s="325"/>
      <c r="E3" s="236"/>
      <c r="F3" s="236"/>
      <c r="G3" s="236"/>
      <c r="H3" s="236"/>
      <c r="I3" s="236"/>
      <c r="J3" s="236"/>
      <c r="K3" s="236"/>
      <c r="L3" s="236"/>
      <c r="M3" s="236"/>
      <c r="N3" s="236"/>
      <c r="O3" s="236"/>
      <c r="P3" s="236"/>
      <c r="Q3" s="236"/>
      <c r="R3" s="236"/>
      <c r="S3" s="236"/>
    </row>
    <row r="4" spans="1:19" x14ac:dyDescent="0.5">
      <c r="A4" s="416"/>
      <c r="B4" s="417"/>
      <c r="C4" s="324" t="s">
        <v>5</v>
      </c>
      <c r="D4" s="325"/>
      <c r="E4" s="145"/>
      <c r="F4" s="145"/>
      <c r="G4" s="145"/>
      <c r="H4" s="145"/>
      <c r="I4" s="145"/>
      <c r="J4" s="145"/>
      <c r="K4" s="145"/>
      <c r="L4" s="145"/>
      <c r="M4" s="145"/>
      <c r="N4" s="145"/>
      <c r="O4" s="145"/>
      <c r="P4" s="145"/>
      <c r="Q4" s="145"/>
      <c r="R4" s="145"/>
      <c r="S4" s="145"/>
    </row>
    <row r="5" spans="1:19" x14ac:dyDescent="0.5">
      <c r="A5" s="416"/>
      <c r="B5" s="417"/>
      <c r="C5" s="310" t="s">
        <v>6</v>
      </c>
      <c r="D5" s="311"/>
      <c r="E5" s="148" t="str">
        <f>IF(E6="TAIP","-",IF(COUNTIF(E11:E11,"Ne")+COUNTIF(E16:E16,"Ne")+COUNTIF(E20:E21,"Ne")&gt;=2,"TAIP","-"))</f>
        <v>-</v>
      </c>
      <c r="F5" s="148" t="str">
        <f>IF(F6="TAIP","-",IF(COUNTIF(F11:F11,"Ne")+COUNTIF(F16:F16,"Ne")+COUNTIF(F20:F21,"Ne")&gt;=2,"TAIP","-"))</f>
        <v>-</v>
      </c>
      <c r="G5" s="148" t="str">
        <f>IF(G6="TAIP","-",IF(COUNTIF(G11:G11,"Ne")+COUNTIF(G16:G16,"Ne")+COUNTIF(G20:G21,"Ne")&gt;=2,"TAIP","-"))</f>
        <v>-</v>
      </c>
      <c r="H5" s="148" t="str">
        <f>IF(H6="TAIP","-",IF(COUNTIF(H11:H11,"Ne")+COUNTIF(H16:H16,"Ne")+COUNTIF(H20:H21,"Ne")&gt;=2,"TAIP","-"))</f>
        <v>-</v>
      </c>
      <c r="I5" s="148" t="str">
        <f>IF(I6="TAIP","-",IF(COUNTIF(I11:I11,"Ne")+COUNTIF(I16:I16,"Ne")+COUNTIF(I20:I21,"Ne")&gt;=2,"TAIP","-"))</f>
        <v>-</v>
      </c>
      <c r="J5" s="148" t="str">
        <f>IF(J6="TAIP","-",IF(COUNTIF(J11:J11,"Ne")+COUNTIF(J16:J16,"Ne")+COUNTIF(J20:J21,"Ne")&gt;=2,"TAIP","-"))</f>
        <v>-</v>
      </c>
      <c r="K5" s="148" t="str">
        <f>IF(K6="TAIP","-",IF(COUNTIF(K11:K11,"Ne")+COUNTIF(K16:K16,"Ne")+COUNTIF(K20:K21,"Ne")&gt;=2,"TAIP","-"))</f>
        <v>-</v>
      </c>
      <c r="L5" s="148" t="str">
        <f>IF(L6="TAIP","-",IF(COUNTIF(L11:L11,"Ne")+COUNTIF(L16:L16,"Ne")+COUNTIF(L20:L21,"Ne")&gt;=2,"TAIP","-"))</f>
        <v>-</v>
      </c>
      <c r="M5" s="148" t="str">
        <f>IF(M6="TAIP","-",IF(COUNTIF(M11:M11,"Ne")+COUNTIF(M16:M16,"Ne")+COUNTIF(M20:M21,"Ne")&gt;=2,"TAIP","-"))</f>
        <v>-</v>
      </c>
      <c r="N5" s="148" t="str">
        <f>IF(N6="TAIP","-",IF(COUNTIF(N11:N11,"Ne")+COUNTIF(N16:N16,"Ne")+COUNTIF(N20:N21,"Ne")&gt;=2,"TAIP","-"))</f>
        <v>-</v>
      </c>
      <c r="O5" s="148" t="str">
        <f>IF(O6="TAIP","-",IF(COUNTIF(O11:O11,"Ne")+COUNTIF(O16:O16,"Ne")+COUNTIF(O20:O21,"Ne")&gt;=2,"TAIP","-"))</f>
        <v>-</v>
      </c>
      <c r="P5" s="148" t="str">
        <f>IF(P6="TAIP","-",IF(COUNTIF(P11:P11,"Ne")+COUNTIF(P16:P16,"Ne")+COUNTIF(P20:P21,"Ne")&gt;=2,"TAIP","-"))</f>
        <v>-</v>
      </c>
      <c r="Q5" s="148" t="str">
        <f>IF(Q6="TAIP","-",IF(COUNTIF(Q11:Q11,"Ne")+COUNTIF(Q16:Q16,"Ne")+COUNTIF(Q20:Q21,"Ne")&gt;=2,"TAIP","-"))</f>
        <v>-</v>
      </c>
      <c r="R5" s="148" t="str">
        <f>IF(R6="TAIP","-",IF(COUNTIF(R11:R11,"Ne")+COUNTIF(R16:R16,"Ne")+COUNTIF(R20:R21,"Ne")&gt;=2,"TAIP","-"))</f>
        <v>-</v>
      </c>
      <c r="S5" s="148" t="str">
        <f>IF(S6="TAIP","-",IF(COUNTIF(S11:S11,"Ne")+COUNTIF(S16:S16,"Ne")+COUNTIF(S20:S21,"Ne")&gt;=2,"TAIP","-"))</f>
        <v>-</v>
      </c>
    </row>
    <row r="6" spans="1:19" x14ac:dyDescent="0.5">
      <c r="A6" s="416"/>
      <c r="B6" s="417"/>
      <c r="C6" s="310" t="s">
        <v>7</v>
      </c>
      <c r="D6" s="311"/>
      <c r="E6" s="149" t="str">
        <f t="shared" ref="E6:F6" si="0">IF((OR(E14="Ne")), "TAIP", "-")</f>
        <v>-</v>
      </c>
      <c r="F6" s="149" t="str">
        <f t="shared" si="0"/>
        <v>-</v>
      </c>
      <c r="G6" s="149" t="str">
        <f t="shared" ref="G6:S6" si="1">IF((OR(G14="Ne")), "TAIP", "-")</f>
        <v>-</v>
      </c>
      <c r="H6" s="149" t="str">
        <f t="shared" si="1"/>
        <v>-</v>
      </c>
      <c r="I6" s="149" t="str">
        <f t="shared" si="1"/>
        <v>-</v>
      </c>
      <c r="J6" s="149" t="str">
        <f t="shared" si="1"/>
        <v>-</v>
      </c>
      <c r="K6" s="149" t="str">
        <f t="shared" si="1"/>
        <v>-</v>
      </c>
      <c r="L6" s="149" t="str">
        <f t="shared" si="1"/>
        <v>-</v>
      </c>
      <c r="M6" s="149" t="str">
        <f t="shared" si="1"/>
        <v>-</v>
      </c>
      <c r="N6" s="149" t="str">
        <f t="shared" si="1"/>
        <v>-</v>
      </c>
      <c r="O6" s="149" t="str">
        <f t="shared" si="1"/>
        <v>-</v>
      </c>
      <c r="P6" s="149" t="str">
        <f t="shared" si="1"/>
        <v>-</v>
      </c>
      <c r="Q6" s="149" t="str">
        <f t="shared" si="1"/>
        <v>-</v>
      </c>
      <c r="R6" s="149" t="str">
        <f t="shared" si="1"/>
        <v>-</v>
      </c>
      <c r="S6" s="149" t="str">
        <f t="shared" si="1"/>
        <v>-</v>
      </c>
    </row>
    <row r="7" spans="1:19" ht="18.600000000000001" thickBot="1" x14ac:dyDescent="0.55000000000000004">
      <c r="A7" s="418"/>
      <c r="B7" s="419"/>
      <c r="C7" s="312" t="s">
        <v>9</v>
      </c>
      <c r="D7" s="313"/>
      <c r="E7" s="1">
        <f>IF(COUNTIF(E10:E21,"-")&gt;0,"Skaičiuojama",IF(OR(E6="TAIP",E5="TAIP"),"0",SUM(IF(E10="Taip",5,0),SUM(IF(E11="Taip",10,0),IF(E12="Taip",5,0),IF(E14="Taip",25,0),IF(E15="Taip",10,0),IF(E18="Taip",10,0),IF(E16="Taip",10,0),IF(E19="Taip",10,0),IF(E20="Taip",5,0),IF(E21="Taip",10,0)))/100))</f>
        <v>1</v>
      </c>
      <c r="F7" s="1">
        <f>IF(COUNTIF(F10:F21,"-")&gt;0,"Skaičiuojama",IF(OR(F6="TAIP",F5="TAIP"),"0",SUM(IF(F10="Taip",5,0),SUM(IF(F11="Taip",10,0),IF(F12="Taip",5,0),IF(F14="Taip",25,0),IF(F15="Taip",10,0),IF(F18="Taip",10,0),IF(F16="Taip",10,0),IF(F19="Taip",10,0),IF(F20="Taip",5,0),IF(F21="Taip",10,0)))/100))</f>
        <v>1</v>
      </c>
      <c r="G7" s="1">
        <f>IF(COUNTIF(G10:G21,"-")&gt;0,"Skaičiuojama",IF(OR(G6="TAIP",G5="TAIP"),"0",SUM(IF(G10="Taip",5,0),SUM(IF(G11="Taip",10,0),IF(G12="Taip",5,0),IF(G14="Taip",25,0),IF(G15="Taip",10,0),IF(G18="Taip",10,0),IF(G16="Taip",10,0),IF(G19="Taip",10,0),IF(G20="Taip",5,0),IF(G21="Taip",10,0)))/100))</f>
        <v>1</v>
      </c>
      <c r="H7" s="1">
        <f>IF(COUNTIF(H10:H21,"-")&gt;0,"Skaičiuojama",IF(OR(H6="TAIP",H5="TAIP"),"0",SUM(IF(H10="Taip",5,0),SUM(IF(H11="Taip",10,0),IF(H12="Taip",5,0),IF(H14="Taip",25,0),IF(H15="Taip",10,0),IF(H18="Taip",10,0),IF(H16="Taip",10,0),IF(H19="Taip",10,0),IF(H20="Taip",5,0),IF(H21="Taip",10,0)))/100))</f>
        <v>1</v>
      </c>
      <c r="I7" s="1">
        <f>IF(COUNTIF(I10:I21,"-")&gt;0,"Skaičiuojama",IF(OR(I6="TAIP",I5="TAIP"),"0",SUM(IF(I10="Taip",5,0),SUM(IF(I11="Taip",10,0),IF(I12="Taip",5,0),IF(I14="Taip",25,0),IF(I15="Taip",10,0),IF(I18="Taip",10,0),IF(I16="Taip",10,0),IF(I19="Taip",10,0),IF(I20="Taip",5,0),IF(I21="Taip",10,0)))/100))</f>
        <v>1</v>
      </c>
      <c r="J7" s="1">
        <f>IF(COUNTIF(J10:J21,"-")&gt;0,"Skaičiuojama",IF(OR(J6="TAIP",J5="TAIP"),"0",SUM(IF(J10="Taip",5,0),SUM(IF(J11="Taip",10,0),IF(J12="Taip",5,0),IF(J14="Taip",25,0),IF(J15="Taip",10,0),IF(J18="Taip",10,0),IF(J16="Taip",10,0),IF(J19="Taip",10,0),IF(J20="Taip",5,0),IF(J21="Taip",10,0)))/100))</f>
        <v>1</v>
      </c>
      <c r="K7" s="1">
        <f>IF(COUNTIF(K10:K21,"-")&gt;0,"Skaičiuojama",IF(OR(K6="TAIP",K5="TAIP"),"0",SUM(IF(K10="Taip",5,0),SUM(IF(K11="Taip",10,0),IF(K12="Taip",5,0),IF(K14="Taip",25,0),IF(K15="Taip",10,0),IF(K18="Taip",10,0),IF(K16="Taip",10,0),IF(K19="Taip",10,0),IF(K20="Taip",5,0),IF(K21="Taip",10,0)))/100))</f>
        <v>1</v>
      </c>
      <c r="L7" s="1">
        <f>IF(COUNTIF(L10:L21,"-")&gt;0,"Skaičiuojama",IF(OR(L6="TAIP",L5="TAIP"),"0",SUM(IF(L10="Taip",5,0),SUM(IF(L11="Taip",10,0),IF(L12="Taip",5,0),IF(L14="Taip",25,0),IF(L15="Taip",10,0),IF(L18="Taip",10,0),IF(L16="Taip",10,0),IF(L19="Taip",10,0),IF(L20="Taip",5,0),IF(L21="Taip",10,0)))/100))</f>
        <v>1</v>
      </c>
      <c r="M7" s="1">
        <f>IF(COUNTIF(M10:M21,"-")&gt;0,"Skaičiuojama",IF(OR(M6="TAIP",M5="TAIP"),"0",SUM(IF(M10="Taip",5,0),SUM(IF(M11="Taip",10,0),IF(M12="Taip",5,0),IF(M14="Taip",25,0),IF(M15="Taip",10,0),IF(M18="Taip",10,0),IF(M16="Taip",10,0),IF(M19="Taip",10,0),IF(M20="Taip",5,0),IF(M21="Taip",10,0)))/100))</f>
        <v>1</v>
      </c>
      <c r="N7" s="1">
        <f>IF(COUNTIF(N10:N21,"-")&gt;0,"Skaičiuojama",IF(OR(N6="TAIP",N5="TAIP"),"0",SUM(IF(N10="Taip",5,0),SUM(IF(N11="Taip",10,0),IF(N12="Taip",5,0),IF(N14="Taip",25,0),IF(N15="Taip",10,0),IF(N18="Taip",10,0),IF(N16="Taip",10,0),IF(N19="Taip",10,0),IF(N20="Taip",5,0),IF(N21="Taip",10,0)))/100))</f>
        <v>1</v>
      </c>
      <c r="O7" s="1">
        <f>IF(COUNTIF(O10:O21,"-")&gt;0,"Skaičiuojama",IF(OR(O6="TAIP",O5="TAIP"),"0",SUM(IF(O10="Taip",5,0),SUM(IF(O11="Taip",10,0),IF(O12="Taip",5,0),IF(O14="Taip",25,0),IF(O15="Taip",10,0),IF(O18="Taip",10,0),IF(O16="Taip",10,0),IF(O19="Taip",10,0),IF(O20="Taip",5,0),IF(O21="Taip",10,0)))/100))</f>
        <v>1</v>
      </c>
      <c r="P7" s="1">
        <f>IF(COUNTIF(P10:P21,"-")&gt;0,"Skaičiuojama",IF(OR(P6="TAIP",P5="TAIP"),"0",SUM(IF(P10="Taip",5,0),SUM(IF(P11="Taip",10,0),IF(P12="Taip",5,0),IF(P14="Taip",25,0),IF(P15="Taip",10,0),IF(P18="Taip",10,0),IF(P16="Taip",10,0),IF(P19="Taip",10,0),IF(P20="Taip",5,0),IF(P21="Taip",10,0)))/100))</f>
        <v>1</v>
      </c>
      <c r="Q7" s="1">
        <f>IF(COUNTIF(Q10:Q21,"-")&gt;0,"Skaičiuojama",IF(OR(Q6="TAIP",Q5="TAIP"),"0",SUM(IF(Q10="Taip",5,0),SUM(IF(Q11="Taip",10,0),IF(Q12="Taip",5,0),IF(Q14="Taip",25,0),IF(Q15="Taip",10,0),IF(Q18="Taip",10,0),IF(Q16="Taip",10,0),IF(Q19="Taip",10,0),IF(Q20="Taip",5,0),IF(Q21="Taip",10,0)))/100))</f>
        <v>1</v>
      </c>
      <c r="R7" s="1">
        <f>IF(COUNTIF(R10:R21,"-")&gt;0,"Skaičiuojama",IF(OR(R6="TAIP",R5="TAIP"),"0",SUM(IF(R10="Taip",5,0),SUM(IF(R11="Taip",10,0),IF(R12="Taip",5,0),IF(R14="Taip",25,0),IF(R15="Taip",10,0),IF(R18="Taip",10,0),IF(R16="Taip",10,0),IF(R19="Taip",10,0),IF(R20="Taip",5,0),IF(R21="Taip",10,0)))/100))</f>
        <v>1</v>
      </c>
      <c r="S7" s="1">
        <f>IF(COUNTIF(S10:S21,"-")&gt;0,"Skaičiuojama",IF(OR(S6="TAIP",S5="TAIP"),"0",SUM(IF(S10="Taip",5,0),SUM(IF(S11="Taip",10,0),IF(S12="Taip",5,0),IF(S14="Taip",25,0),IF(S15="Taip",10,0),IF(S18="Taip",10,0),IF(S16="Taip",10,0),IF(S19="Taip",10,0),IF(S20="Taip",5,0),IF(S21="Taip",10,0)))/100))</f>
        <v>1</v>
      </c>
    </row>
    <row r="8" spans="1:19" ht="27.6" customHeight="1" thickBot="1" x14ac:dyDescent="0.55000000000000004">
      <c r="A8" s="371" t="s">
        <v>43</v>
      </c>
      <c r="B8" s="371" t="s">
        <v>10</v>
      </c>
      <c r="C8" s="372" t="s">
        <v>11</v>
      </c>
      <c r="D8" s="371" t="s">
        <v>12</v>
      </c>
      <c r="E8" s="373" t="s">
        <v>44</v>
      </c>
      <c r="F8" s="373" t="s">
        <v>44</v>
      </c>
      <c r="G8" s="373" t="s">
        <v>44</v>
      </c>
      <c r="H8" s="373" t="s">
        <v>44</v>
      </c>
      <c r="I8" s="373" t="s">
        <v>44</v>
      </c>
      <c r="J8" s="373" t="s">
        <v>44</v>
      </c>
      <c r="K8" s="373" t="s">
        <v>44</v>
      </c>
      <c r="L8" s="373" t="s">
        <v>44</v>
      </c>
      <c r="M8" s="373" t="s">
        <v>44</v>
      </c>
      <c r="N8" s="373" t="s">
        <v>44</v>
      </c>
      <c r="O8" s="373" t="s">
        <v>44</v>
      </c>
      <c r="P8" s="373" t="s">
        <v>44</v>
      </c>
      <c r="Q8" s="373" t="s">
        <v>44</v>
      </c>
      <c r="R8" s="373" t="s">
        <v>44</v>
      </c>
      <c r="S8" s="373" t="s">
        <v>44</v>
      </c>
    </row>
    <row r="9" spans="1:19" ht="18.600000000000001" thickBot="1" x14ac:dyDescent="0.55000000000000004">
      <c r="A9" s="374" t="s">
        <v>13</v>
      </c>
      <c r="B9" s="375"/>
      <c r="C9" s="375"/>
      <c r="D9" s="376"/>
      <c r="E9" s="377"/>
      <c r="F9" s="377"/>
      <c r="G9" s="377"/>
      <c r="H9" s="377"/>
      <c r="I9" s="377"/>
      <c r="J9" s="377"/>
      <c r="K9" s="377"/>
      <c r="L9" s="377"/>
      <c r="M9" s="377"/>
      <c r="N9" s="377"/>
      <c r="O9" s="377"/>
      <c r="P9" s="377"/>
      <c r="Q9" s="377"/>
      <c r="R9" s="377"/>
      <c r="S9" s="377"/>
    </row>
    <row r="10" spans="1:19" ht="47.4" thickBot="1" x14ac:dyDescent="0.55000000000000004">
      <c r="A10" s="385">
        <v>1</v>
      </c>
      <c r="B10" s="154" t="s">
        <v>45</v>
      </c>
      <c r="C10" s="155" t="s">
        <v>15</v>
      </c>
      <c r="D10" s="153">
        <v>5</v>
      </c>
      <c r="E10" s="48" t="s">
        <v>16</v>
      </c>
      <c r="F10" s="48" t="s">
        <v>16</v>
      </c>
      <c r="G10" s="48" t="s">
        <v>16</v>
      </c>
      <c r="H10" s="48" t="s">
        <v>16</v>
      </c>
      <c r="I10" s="48" t="s">
        <v>16</v>
      </c>
      <c r="J10" s="48" t="s">
        <v>16</v>
      </c>
      <c r="K10" s="48" t="s">
        <v>16</v>
      </c>
      <c r="L10" s="48" t="s">
        <v>16</v>
      </c>
      <c r="M10" s="48" t="s">
        <v>16</v>
      </c>
      <c r="N10" s="48" t="s">
        <v>16</v>
      </c>
      <c r="O10" s="48" t="s">
        <v>16</v>
      </c>
      <c r="P10" s="48" t="s">
        <v>16</v>
      </c>
      <c r="Q10" s="48" t="s">
        <v>16</v>
      </c>
      <c r="R10" s="48" t="s">
        <v>16</v>
      </c>
      <c r="S10" s="48" t="s">
        <v>16</v>
      </c>
    </row>
    <row r="11" spans="1:19" ht="31.8" thickBot="1" x14ac:dyDescent="0.55000000000000004">
      <c r="A11" s="386">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row>
    <row r="12" spans="1:19" ht="47.4" thickBot="1" x14ac:dyDescent="0.55000000000000004">
      <c r="A12" s="386">
        <v>3</v>
      </c>
      <c r="B12" s="161" t="s">
        <v>48</v>
      </c>
      <c r="C12" s="159" t="s">
        <v>15</v>
      </c>
      <c r="D12" s="157">
        <v>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row>
    <row r="13" spans="1:19" ht="19.8" thickBot="1" x14ac:dyDescent="0.55000000000000004">
      <c r="A13" s="378" t="s">
        <v>24</v>
      </c>
      <c r="B13" s="379"/>
      <c r="C13" s="379"/>
      <c r="D13" s="380"/>
      <c r="E13" s="381"/>
      <c r="F13" s="381"/>
      <c r="G13" s="381"/>
      <c r="H13" s="381"/>
      <c r="I13" s="381"/>
      <c r="J13" s="381"/>
      <c r="K13" s="381"/>
      <c r="L13" s="381"/>
      <c r="M13" s="381"/>
      <c r="N13" s="381"/>
      <c r="O13" s="381"/>
      <c r="P13" s="381"/>
      <c r="Q13" s="381"/>
      <c r="R13" s="381"/>
      <c r="S13" s="381"/>
    </row>
    <row r="14" spans="1:19" ht="31.8" thickBot="1" x14ac:dyDescent="0.55000000000000004">
      <c r="A14" s="385">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row>
    <row r="15" spans="1:19" ht="47.4" thickBot="1" x14ac:dyDescent="0.55000000000000004">
      <c r="A15" s="386">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16</v>
      </c>
      <c r="S15" s="48" t="s">
        <v>16</v>
      </c>
    </row>
    <row r="16" spans="1:19" ht="63" thickBot="1" x14ac:dyDescent="0.55000000000000004">
      <c r="A16" s="386">
        <v>6</v>
      </c>
      <c r="B16" s="168" t="s">
        <v>484</v>
      </c>
      <c r="C16" s="159" t="s">
        <v>21</v>
      </c>
      <c r="D16" s="157">
        <v>10</v>
      </c>
      <c r="E16" s="48" t="s">
        <v>16</v>
      </c>
      <c r="F16" s="48" t="s">
        <v>16</v>
      </c>
      <c r="G16" s="48" t="s">
        <v>16</v>
      </c>
      <c r="H16" s="48" t="s">
        <v>16</v>
      </c>
      <c r="I16" s="48" t="s">
        <v>16</v>
      </c>
      <c r="J16" s="48" t="s">
        <v>16</v>
      </c>
      <c r="K16" s="48" t="s">
        <v>16</v>
      </c>
      <c r="L16" s="48" t="s">
        <v>16</v>
      </c>
      <c r="M16" s="48" t="s">
        <v>16</v>
      </c>
      <c r="N16" s="48" t="s">
        <v>16</v>
      </c>
      <c r="O16" s="48" t="s">
        <v>16</v>
      </c>
      <c r="P16" s="48" t="s">
        <v>16</v>
      </c>
      <c r="Q16" s="48" t="s">
        <v>16</v>
      </c>
      <c r="R16" s="48" t="s">
        <v>16</v>
      </c>
      <c r="S16" s="48" t="s">
        <v>16</v>
      </c>
    </row>
    <row r="17" spans="1:19" ht="19.8" thickBot="1" x14ac:dyDescent="0.55000000000000004">
      <c r="A17" s="382" t="s">
        <v>52</v>
      </c>
      <c r="B17" s="383"/>
      <c r="C17" s="383"/>
      <c r="D17" s="384"/>
      <c r="E17" s="381"/>
      <c r="F17" s="381"/>
      <c r="G17" s="381"/>
      <c r="H17" s="381"/>
      <c r="I17" s="381"/>
      <c r="J17" s="381"/>
      <c r="K17" s="381"/>
      <c r="L17" s="381"/>
      <c r="M17" s="381"/>
      <c r="N17" s="381"/>
      <c r="O17" s="381"/>
      <c r="P17" s="381"/>
      <c r="Q17" s="381"/>
      <c r="R17" s="381"/>
      <c r="S17" s="381"/>
    </row>
    <row r="18" spans="1:19" ht="63" thickBot="1" x14ac:dyDescent="0.55000000000000004">
      <c r="A18" s="385">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row>
    <row r="19" spans="1:19" ht="63" thickBot="1" x14ac:dyDescent="0.55000000000000004">
      <c r="A19" s="387">
        <v>8</v>
      </c>
      <c r="B19" s="168" t="s">
        <v>54</v>
      </c>
      <c r="C19" s="159" t="s">
        <v>15</v>
      </c>
      <c r="D19" s="159">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row>
    <row r="20" spans="1:19" ht="63" thickBot="1" x14ac:dyDescent="0.55000000000000004">
      <c r="A20" s="386">
        <v>9</v>
      </c>
      <c r="B20" s="175" t="s">
        <v>486</v>
      </c>
      <c r="C20" s="157" t="s">
        <v>15</v>
      </c>
      <c r="D20" s="159">
        <v>5</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row>
    <row r="21" spans="1:19" ht="47.4" thickBot="1" x14ac:dyDescent="0.55000000000000004">
      <c r="A21" s="388">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c r="O21" s="48" t="s">
        <v>16</v>
      </c>
      <c r="P21" s="48" t="s">
        <v>16</v>
      </c>
      <c r="Q21" s="48" t="s">
        <v>16</v>
      </c>
      <c r="R21" s="48" t="s">
        <v>16</v>
      </c>
      <c r="S21" s="48" t="s">
        <v>16</v>
      </c>
    </row>
    <row r="22" spans="1:19" x14ac:dyDescent="0.5">
      <c r="A22" s="402" t="s">
        <v>37</v>
      </c>
      <c r="B22" s="403"/>
      <c r="C22" s="300" t="s">
        <v>13</v>
      </c>
      <c r="D22" s="301"/>
      <c r="E22" s="180"/>
      <c r="F22" s="180"/>
      <c r="G22" s="180"/>
      <c r="H22" s="180"/>
      <c r="I22" s="180"/>
      <c r="J22" s="180"/>
      <c r="K22" s="180"/>
      <c r="L22" s="180"/>
      <c r="M22" s="180"/>
      <c r="N22" s="180"/>
      <c r="O22" s="180"/>
      <c r="P22" s="180"/>
      <c r="Q22" s="180"/>
      <c r="R22" s="180"/>
      <c r="S22" s="180"/>
    </row>
    <row r="23" spans="1:19" x14ac:dyDescent="0.5">
      <c r="A23" s="404"/>
      <c r="B23" s="405"/>
      <c r="C23" s="287" t="s">
        <v>39</v>
      </c>
      <c r="D23" s="288"/>
      <c r="E23" s="183"/>
      <c r="F23" s="183"/>
      <c r="G23" s="183"/>
      <c r="H23" s="183"/>
      <c r="I23" s="183"/>
      <c r="J23" s="183"/>
      <c r="K23" s="183"/>
      <c r="L23" s="183"/>
      <c r="M23" s="183"/>
      <c r="N23" s="183"/>
      <c r="O23" s="183"/>
      <c r="P23" s="183"/>
      <c r="Q23" s="183"/>
      <c r="R23" s="183"/>
      <c r="S23" s="183"/>
    </row>
    <row r="24" spans="1:19" x14ac:dyDescent="0.5">
      <c r="A24" s="404"/>
      <c r="B24" s="405"/>
      <c r="C24" s="287" t="s">
        <v>30</v>
      </c>
      <c r="D24" s="288"/>
      <c r="E24" s="183"/>
      <c r="F24" s="183"/>
      <c r="G24" s="183"/>
      <c r="H24" s="183"/>
      <c r="I24" s="183"/>
      <c r="J24" s="183"/>
      <c r="K24" s="183"/>
      <c r="L24" s="183"/>
      <c r="M24" s="183"/>
      <c r="N24" s="183"/>
      <c r="O24" s="183"/>
      <c r="P24" s="183"/>
      <c r="Q24" s="183"/>
      <c r="R24" s="183"/>
      <c r="S24" s="183"/>
    </row>
    <row r="25" spans="1:19" x14ac:dyDescent="0.5">
      <c r="A25" s="404"/>
      <c r="B25" s="405"/>
      <c r="C25" s="308" t="s">
        <v>40</v>
      </c>
      <c r="D25" s="309"/>
      <c r="E25" s="183"/>
      <c r="F25" s="183"/>
      <c r="G25" s="183"/>
      <c r="H25" s="183"/>
      <c r="I25" s="183"/>
      <c r="J25" s="183"/>
      <c r="K25" s="183"/>
      <c r="L25" s="183"/>
      <c r="M25" s="183"/>
      <c r="N25" s="183"/>
      <c r="O25" s="183"/>
      <c r="P25" s="183"/>
      <c r="Q25" s="183"/>
      <c r="R25" s="183"/>
      <c r="S25" s="183"/>
    </row>
    <row r="26" spans="1:19" x14ac:dyDescent="0.5">
      <c r="A26" s="404"/>
      <c r="B26" s="405"/>
      <c r="C26" s="287" t="s">
        <v>57</v>
      </c>
      <c r="D26" s="288"/>
      <c r="E26" s="183"/>
      <c r="F26" s="183"/>
      <c r="G26" s="183"/>
      <c r="H26" s="183"/>
      <c r="I26" s="183"/>
      <c r="J26" s="183"/>
      <c r="K26" s="183"/>
      <c r="L26" s="183"/>
      <c r="M26" s="183"/>
      <c r="N26" s="183"/>
      <c r="O26" s="183"/>
      <c r="P26" s="183"/>
      <c r="Q26" s="183"/>
      <c r="R26" s="183"/>
      <c r="S26" s="183"/>
    </row>
    <row r="27" spans="1:19" ht="18.600000000000001" thickBot="1" x14ac:dyDescent="0.55000000000000004">
      <c r="A27" s="406"/>
      <c r="B27" s="407"/>
      <c r="C27" s="289" t="s">
        <v>58</v>
      </c>
      <c r="D27" s="290"/>
      <c r="E27" s="186"/>
      <c r="F27" s="186"/>
      <c r="G27" s="186"/>
      <c r="H27" s="186"/>
      <c r="I27" s="186"/>
      <c r="J27" s="186"/>
      <c r="K27" s="186"/>
      <c r="L27" s="186"/>
      <c r="M27" s="186"/>
      <c r="N27" s="186"/>
      <c r="O27" s="186"/>
      <c r="P27" s="186"/>
      <c r="Q27" s="186"/>
      <c r="R27" s="186"/>
      <c r="S27" s="186"/>
    </row>
    <row r="29" spans="1:19" ht="19.2" x14ac:dyDescent="0.5">
      <c r="A29" s="138"/>
      <c r="B29" s="138"/>
      <c r="C29" s="138"/>
      <c r="D29" s="138"/>
      <c r="E29" s="138"/>
      <c r="F29" s="138"/>
      <c r="G29" s="138"/>
      <c r="H29" s="138"/>
      <c r="I29" s="138"/>
      <c r="J29" s="138"/>
      <c r="K29" s="138"/>
      <c r="L29" s="138"/>
      <c r="M29" s="138"/>
      <c r="N29" s="138"/>
      <c r="O29" s="138"/>
      <c r="P29" s="138"/>
      <c r="Q29" s="138"/>
      <c r="R29" s="138"/>
      <c r="S29" s="138"/>
    </row>
  </sheetData>
  <mergeCells count="18">
    <mergeCell ref="A9:D9"/>
    <mergeCell ref="A13:D13"/>
    <mergeCell ref="A17:D17"/>
    <mergeCell ref="A22:B27"/>
    <mergeCell ref="C22:D22"/>
    <mergeCell ref="C23:D23"/>
    <mergeCell ref="C24:D24"/>
    <mergeCell ref="C25:D25"/>
    <mergeCell ref="C26:D26"/>
    <mergeCell ref="C27:D27"/>
    <mergeCell ref="A1:B7"/>
    <mergeCell ref="C1:D1"/>
    <mergeCell ref="C2:D2"/>
    <mergeCell ref="C3:D3"/>
    <mergeCell ref="C4:D4"/>
    <mergeCell ref="C5:D5"/>
    <mergeCell ref="C6:D6"/>
    <mergeCell ref="C7:D7"/>
  </mergeCells>
  <conditionalFormatting sqref="E2:S2 E4:S4">
    <cfRule type="containsBlanks" dxfId="122" priority="122">
      <formula>LEN(TRIM(E2))=0</formula>
    </cfRule>
  </conditionalFormatting>
  <conditionalFormatting sqref="E5:S5">
    <cfRule type="containsText" dxfId="121" priority="121" operator="containsText" text="TAIP">
      <formula>NOT(ISERROR(SEARCH("TAIP",E5)))</formula>
    </cfRule>
  </conditionalFormatting>
  <conditionalFormatting sqref="E7:S7 E9:S9">
    <cfRule type="containsText" dxfId="120" priority="123" operator="containsText" text="100,0%">
      <formula>NOT(ISERROR(SEARCH("100,0%",E7)))</formula>
    </cfRule>
    <cfRule type="cellIs" dxfId="119" priority="124" stopIfTrue="1" operator="equal">
      <formula>"Inc/Error"</formula>
    </cfRule>
  </conditionalFormatting>
  <conditionalFormatting sqref="E10:E12">
    <cfRule type="containsText" dxfId="118" priority="111" operator="containsText" text="Ne">
      <formula>NOT(ISERROR(SEARCH("Ne",E10)))</formula>
    </cfRule>
    <cfRule type="containsText" dxfId="117" priority="112" operator="containsText" text="Taip">
      <formula>NOT(ISERROR(SEARCH("Taip",E10)))</formula>
    </cfRule>
  </conditionalFormatting>
  <conditionalFormatting sqref="E13:S13 E17:S17">
    <cfRule type="containsText" dxfId="115" priority="118" operator="containsText" text="Ne">
      <formula>NOT(ISERROR(SEARCH("Ne",E13)))</formula>
    </cfRule>
    <cfRule type="containsText" dxfId="114" priority="119" operator="containsText" text="Taip">
      <formula>NOT(ISERROR(SEARCH("Taip",E13)))</formula>
    </cfRule>
  </conditionalFormatting>
  <conditionalFormatting sqref="E14:E16">
    <cfRule type="containsText" dxfId="113" priority="107" operator="containsText" text="Ne">
      <formula>NOT(ISERROR(SEARCH("Ne",E14)))</formula>
    </cfRule>
    <cfRule type="containsText" dxfId="112" priority="108" operator="containsText" text="Taip">
      <formula>NOT(ISERROR(SEARCH("Taip",E14)))</formula>
    </cfRule>
  </conditionalFormatting>
  <conditionalFormatting sqref="E18:E21">
    <cfRule type="containsText" dxfId="111" priority="99" operator="containsText" text="Ne">
      <formula>NOT(ISERROR(SEARCH("Ne",E18)))</formula>
    </cfRule>
    <cfRule type="containsText" dxfId="110" priority="100" operator="containsText" text="Taip">
      <formula>NOT(ISERROR(SEARCH("Taip",E18)))</formula>
    </cfRule>
  </conditionalFormatting>
  <conditionalFormatting sqref="E22:E27">
    <cfRule type="containsBlanks" dxfId="109" priority="120">
      <formula>LEN(TRIM(E22))=0</formula>
    </cfRule>
  </conditionalFormatting>
  <conditionalFormatting sqref="F10:F12">
    <cfRule type="containsText" dxfId="108" priority="96" operator="containsText" text="Ne">
      <formula>NOT(ISERROR(SEARCH("Ne",F10)))</formula>
    </cfRule>
    <cfRule type="containsText" dxfId="107" priority="97" operator="containsText" text="Taip">
      <formula>NOT(ISERROR(SEARCH("Taip",F10)))</formula>
    </cfRule>
  </conditionalFormatting>
  <conditionalFormatting sqref="F14:F16">
    <cfRule type="containsText" dxfId="106" priority="94" operator="containsText" text="Ne">
      <formula>NOT(ISERROR(SEARCH("Ne",F14)))</formula>
    </cfRule>
    <cfRule type="containsText" dxfId="105" priority="95" operator="containsText" text="Taip">
      <formula>NOT(ISERROR(SEARCH("Taip",F14)))</formula>
    </cfRule>
  </conditionalFormatting>
  <conditionalFormatting sqref="F18:F21">
    <cfRule type="containsText" dxfId="104" priority="92" operator="containsText" text="Ne">
      <formula>NOT(ISERROR(SEARCH("Ne",F18)))</formula>
    </cfRule>
    <cfRule type="containsText" dxfId="103" priority="93" operator="containsText" text="Taip">
      <formula>NOT(ISERROR(SEARCH("Taip",F18)))</formula>
    </cfRule>
  </conditionalFormatting>
  <conditionalFormatting sqref="F22:F27">
    <cfRule type="containsBlanks" dxfId="102" priority="98">
      <formula>LEN(TRIM(F22))=0</formula>
    </cfRule>
  </conditionalFormatting>
  <conditionalFormatting sqref="G10:G12">
    <cfRule type="containsText" dxfId="101" priority="89" operator="containsText" text="Ne">
      <formula>NOT(ISERROR(SEARCH("Ne",G10)))</formula>
    </cfRule>
    <cfRule type="containsText" dxfId="100" priority="90" operator="containsText" text="Taip">
      <formula>NOT(ISERROR(SEARCH("Taip",G10)))</formula>
    </cfRule>
  </conditionalFormatting>
  <conditionalFormatting sqref="G14:G16">
    <cfRule type="containsText" dxfId="99" priority="87" operator="containsText" text="Ne">
      <formula>NOT(ISERROR(SEARCH("Ne",G14)))</formula>
    </cfRule>
    <cfRule type="containsText" dxfId="98" priority="88" operator="containsText" text="Taip">
      <formula>NOT(ISERROR(SEARCH("Taip",G14)))</formula>
    </cfRule>
  </conditionalFormatting>
  <conditionalFormatting sqref="G18:G21">
    <cfRule type="containsText" dxfId="97" priority="85" operator="containsText" text="Ne">
      <formula>NOT(ISERROR(SEARCH("Ne",G18)))</formula>
    </cfRule>
    <cfRule type="containsText" dxfId="96" priority="86" operator="containsText" text="Taip">
      <formula>NOT(ISERROR(SEARCH("Taip",G18)))</formula>
    </cfRule>
  </conditionalFormatting>
  <conditionalFormatting sqref="G22:G27">
    <cfRule type="containsBlanks" dxfId="95" priority="91">
      <formula>LEN(TRIM(G22))=0</formula>
    </cfRule>
  </conditionalFormatting>
  <conditionalFormatting sqref="H10:H12">
    <cfRule type="containsText" dxfId="94" priority="82" operator="containsText" text="Ne">
      <formula>NOT(ISERROR(SEARCH("Ne",H10)))</formula>
    </cfRule>
    <cfRule type="containsText" dxfId="93" priority="83" operator="containsText" text="Taip">
      <formula>NOT(ISERROR(SEARCH("Taip",H10)))</formula>
    </cfRule>
  </conditionalFormatting>
  <conditionalFormatting sqref="H14:H16">
    <cfRule type="containsText" dxfId="92" priority="80" operator="containsText" text="Ne">
      <formula>NOT(ISERROR(SEARCH("Ne",H14)))</formula>
    </cfRule>
    <cfRule type="containsText" dxfId="91" priority="81" operator="containsText" text="Taip">
      <formula>NOT(ISERROR(SEARCH("Taip",H14)))</formula>
    </cfRule>
  </conditionalFormatting>
  <conditionalFormatting sqref="H18:H21">
    <cfRule type="containsText" dxfId="90" priority="78" operator="containsText" text="Ne">
      <formula>NOT(ISERROR(SEARCH("Ne",H18)))</formula>
    </cfRule>
    <cfRule type="containsText" dxfId="89" priority="79" operator="containsText" text="Taip">
      <formula>NOT(ISERROR(SEARCH("Taip",H18)))</formula>
    </cfRule>
  </conditionalFormatting>
  <conditionalFormatting sqref="H22:H27">
    <cfRule type="containsBlanks" dxfId="88" priority="84">
      <formula>LEN(TRIM(H22))=0</formula>
    </cfRule>
  </conditionalFormatting>
  <conditionalFormatting sqref="I10:I12">
    <cfRule type="containsText" dxfId="87" priority="75" operator="containsText" text="Ne">
      <formula>NOT(ISERROR(SEARCH("Ne",I10)))</formula>
    </cfRule>
    <cfRule type="containsText" dxfId="86" priority="76" operator="containsText" text="Taip">
      <formula>NOT(ISERROR(SEARCH("Taip",I10)))</formula>
    </cfRule>
  </conditionalFormatting>
  <conditionalFormatting sqref="I14:I16 J16:S16">
    <cfRule type="containsText" dxfId="85" priority="73" operator="containsText" text="Ne">
      <formula>NOT(ISERROR(SEARCH("Ne",I14)))</formula>
    </cfRule>
    <cfRule type="containsText" dxfId="84" priority="74" operator="containsText" text="Taip">
      <formula>NOT(ISERROR(SEARCH("Taip",I14)))</formula>
    </cfRule>
  </conditionalFormatting>
  <conditionalFormatting sqref="I18:I21">
    <cfRule type="containsText" dxfId="83" priority="71" operator="containsText" text="Ne">
      <formula>NOT(ISERROR(SEARCH("Ne",I18)))</formula>
    </cfRule>
    <cfRule type="containsText" dxfId="82" priority="72" operator="containsText" text="Taip">
      <formula>NOT(ISERROR(SEARCH("Taip",I18)))</formula>
    </cfRule>
  </conditionalFormatting>
  <conditionalFormatting sqref="I22:I27">
    <cfRule type="containsBlanks" dxfId="81" priority="77">
      <formula>LEN(TRIM(I22))=0</formula>
    </cfRule>
  </conditionalFormatting>
  <conditionalFormatting sqref="J10:J12">
    <cfRule type="containsText" dxfId="80" priority="68" operator="containsText" text="Ne">
      <formula>NOT(ISERROR(SEARCH("Ne",J10)))</formula>
    </cfRule>
    <cfRule type="containsText" dxfId="79" priority="69" operator="containsText" text="Taip">
      <formula>NOT(ISERROR(SEARCH("Taip",J10)))</formula>
    </cfRule>
  </conditionalFormatting>
  <conditionalFormatting sqref="J14:J15">
    <cfRule type="containsText" dxfId="78" priority="66" operator="containsText" text="Ne">
      <formula>NOT(ISERROR(SEARCH("Ne",J14)))</formula>
    </cfRule>
    <cfRule type="containsText" dxfId="77" priority="67" operator="containsText" text="Taip">
      <formula>NOT(ISERROR(SEARCH("Taip",J14)))</formula>
    </cfRule>
  </conditionalFormatting>
  <conditionalFormatting sqref="J18:J21">
    <cfRule type="containsText" dxfId="76" priority="64" operator="containsText" text="Ne">
      <formula>NOT(ISERROR(SEARCH("Ne",J18)))</formula>
    </cfRule>
    <cfRule type="containsText" dxfId="75" priority="65" operator="containsText" text="Taip">
      <formula>NOT(ISERROR(SEARCH("Taip",J18)))</formula>
    </cfRule>
  </conditionalFormatting>
  <conditionalFormatting sqref="J22:J27">
    <cfRule type="containsBlanks" dxfId="74" priority="70">
      <formula>LEN(TRIM(J22))=0</formula>
    </cfRule>
  </conditionalFormatting>
  <conditionalFormatting sqref="K10:K12">
    <cfRule type="containsText" dxfId="73" priority="61" operator="containsText" text="Ne">
      <formula>NOT(ISERROR(SEARCH("Ne",K10)))</formula>
    </cfRule>
    <cfRule type="containsText" dxfId="72" priority="62" operator="containsText" text="Taip">
      <formula>NOT(ISERROR(SEARCH("Taip",K10)))</formula>
    </cfRule>
  </conditionalFormatting>
  <conditionalFormatting sqref="K14:K15">
    <cfRule type="containsText" dxfId="71" priority="59" operator="containsText" text="Ne">
      <formula>NOT(ISERROR(SEARCH("Ne",K14)))</formula>
    </cfRule>
    <cfRule type="containsText" dxfId="70" priority="60" operator="containsText" text="Taip">
      <formula>NOT(ISERROR(SEARCH("Taip",K14)))</formula>
    </cfRule>
  </conditionalFormatting>
  <conditionalFormatting sqref="K18:K21">
    <cfRule type="containsText" dxfId="69" priority="57" operator="containsText" text="Ne">
      <formula>NOT(ISERROR(SEARCH("Ne",K18)))</formula>
    </cfRule>
    <cfRule type="containsText" dxfId="68" priority="58" operator="containsText" text="Taip">
      <formula>NOT(ISERROR(SEARCH("Taip",K18)))</formula>
    </cfRule>
  </conditionalFormatting>
  <conditionalFormatting sqref="K22:K27">
    <cfRule type="containsBlanks" dxfId="67" priority="63">
      <formula>LEN(TRIM(K22))=0</formula>
    </cfRule>
  </conditionalFormatting>
  <conditionalFormatting sqref="L10:L12">
    <cfRule type="containsText" dxfId="66" priority="54" operator="containsText" text="Ne">
      <formula>NOT(ISERROR(SEARCH("Ne",L10)))</formula>
    </cfRule>
    <cfRule type="containsText" dxfId="65" priority="55" operator="containsText" text="Taip">
      <formula>NOT(ISERROR(SEARCH("Taip",L10)))</formula>
    </cfRule>
  </conditionalFormatting>
  <conditionalFormatting sqref="L14:L15">
    <cfRule type="containsText" dxfId="64" priority="52" operator="containsText" text="Ne">
      <formula>NOT(ISERROR(SEARCH("Ne",L14)))</formula>
    </cfRule>
    <cfRule type="containsText" dxfId="63" priority="53" operator="containsText" text="Taip">
      <formula>NOT(ISERROR(SEARCH("Taip",L14)))</formula>
    </cfRule>
  </conditionalFormatting>
  <conditionalFormatting sqref="L18:L21">
    <cfRule type="containsText" dxfId="62" priority="50" operator="containsText" text="Ne">
      <formula>NOT(ISERROR(SEARCH("Ne",L18)))</formula>
    </cfRule>
    <cfRule type="containsText" dxfId="61" priority="51" operator="containsText" text="Taip">
      <formula>NOT(ISERROR(SEARCH("Taip",L18)))</formula>
    </cfRule>
  </conditionalFormatting>
  <conditionalFormatting sqref="L22:L27">
    <cfRule type="containsBlanks" dxfId="60" priority="56">
      <formula>LEN(TRIM(L22))=0</formula>
    </cfRule>
  </conditionalFormatting>
  <conditionalFormatting sqref="M10:M12">
    <cfRule type="containsText" dxfId="59" priority="47" operator="containsText" text="Ne">
      <formula>NOT(ISERROR(SEARCH("Ne",M10)))</formula>
    </cfRule>
    <cfRule type="containsText" dxfId="58" priority="48" operator="containsText" text="Taip">
      <formula>NOT(ISERROR(SEARCH("Taip",M10)))</formula>
    </cfRule>
  </conditionalFormatting>
  <conditionalFormatting sqref="M14:M15">
    <cfRule type="containsText" dxfId="57" priority="45" operator="containsText" text="Ne">
      <formula>NOT(ISERROR(SEARCH("Ne",M14)))</formula>
    </cfRule>
    <cfRule type="containsText" dxfId="56" priority="46" operator="containsText" text="Taip">
      <formula>NOT(ISERROR(SEARCH("Taip",M14)))</formula>
    </cfRule>
  </conditionalFormatting>
  <conditionalFormatting sqref="M18:M21">
    <cfRule type="containsText" dxfId="55" priority="43" operator="containsText" text="Ne">
      <formula>NOT(ISERROR(SEARCH("Ne",M18)))</formula>
    </cfRule>
    <cfRule type="containsText" dxfId="54" priority="44" operator="containsText" text="Taip">
      <formula>NOT(ISERROR(SEARCH("Taip",M18)))</formula>
    </cfRule>
  </conditionalFormatting>
  <conditionalFormatting sqref="M22:M27">
    <cfRule type="containsBlanks" dxfId="53" priority="49">
      <formula>LEN(TRIM(M22))=0</formula>
    </cfRule>
  </conditionalFormatting>
  <conditionalFormatting sqref="N10:N12">
    <cfRule type="containsText" dxfId="52" priority="40" operator="containsText" text="Ne">
      <formula>NOT(ISERROR(SEARCH("Ne",N10)))</formula>
    </cfRule>
    <cfRule type="containsText" dxfId="51" priority="41" operator="containsText" text="Taip">
      <formula>NOT(ISERROR(SEARCH("Taip",N10)))</formula>
    </cfRule>
  </conditionalFormatting>
  <conditionalFormatting sqref="N14:N15">
    <cfRule type="containsText" dxfId="50" priority="38" operator="containsText" text="Ne">
      <formula>NOT(ISERROR(SEARCH("Ne",N14)))</formula>
    </cfRule>
    <cfRule type="containsText" dxfId="49" priority="39" operator="containsText" text="Taip">
      <formula>NOT(ISERROR(SEARCH("Taip",N14)))</formula>
    </cfRule>
  </conditionalFormatting>
  <conditionalFormatting sqref="N18:N21">
    <cfRule type="containsText" dxfId="48" priority="36" operator="containsText" text="Ne">
      <formula>NOT(ISERROR(SEARCH("Ne",N18)))</formula>
    </cfRule>
    <cfRule type="containsText" dxfId="47" priority="37" operator="containsText" text="Taip">
      <formula>NOT(ISERROR(SEARCH("Taip",N18)))</formula>
    </cfRule>
  </conditionalFormatting>
  <conditionalFormatting sqref="N22:N27">
    <cfRule type="containsBlanks" dxfId="46" priority="42">
      <formula>LEN(TRIM(N22))=0</formula>
    </cfRule>
  </conditionalFormatting>
  <conditionalFormatting sqref="O10:O12">
    <cfRule type="containsText" dxfId="45" priority="33" operator="containsText" text="Ne">
      <formula>NOT(ISERROR(SEARCH("Ne",O10)))</formula>
    </cfRule>
    <cfRule type="containsText" dxfId="44" priority="34" operator="containsText" text="Taip">
      <formula>NOT(ISERROR(SEARCH("Taip",O10)))</formula>
    </cfRule>
  </conditionalFormatting>
  <conditionalFormatting sqref="O14:O15">
    <cfRule type="containsText" dxfId="43" priority="31" operator="containsText" text="Ne">
      <formula>NOT(ISERROR(SEARCH("Ne",O14)))</formula>
    </cfRule>
    <cfRule type="containsText" dxfId="42" priority="32" operator="containsText" text="Taip">
      <formula>NOT(ISERROR(SEARCH("Taip",O14)))</formula>
    </cfRule>
  </conditionalFormatting>
  <conditionalFormatting sqref="O18:O21">
    <cfRule type="containsText" dxfId="41" priority="29" operator="containsText" text="Ne">
      <formula>NOT(ISERROR(SEARCH("Ne",O18)))</formula>
    </cfRule>
    <cfRule type="containsText" dxfId="40" priority="30" operator="containsText" text="Taip">
      <formula>NOT(ISERROR(SEARCH("Taip",O18)))</formula>
    </cfRule>
  </conditionalFormatting>
  <conditionalFormatting sqref="O22:O27">
    <cfRule type="containsBlanks" dxfId="39" priority="35">
      <formula>LEN(TRIM(O22))=0</formula>
    </cfRule>
  </conditionalFormatting>
  <conditionalFormatting sqref="P10:P12">
    <cfRule type="containsText" dxfId="38" priority="26" operator="containsText" text="Ne">
      <formula>NOT(ISERROR(SEARCH("Ne",P10)))</formula>
    </cfRule>
    <cfRule type="containsText" dxfId="37" priority="27" operator="containsText" text="Taip">
      <formula>NOT(ISERROR(SEARCH("Taip",P10)))</formula>
    </cfRule>
  </conditionalFormatting>
  <conditionalFormatting sqref="P14:P15">
    <cfRule type="containsText" dxfId="36" priority="24" operator="containsText" text="Ne">
      <formula>NOT(ISERROR(SEARCH("Ne",P14)))</formula>
    </cfRule>
    <cfRule type="containsText" dxfId="35" priority="25" operator="containsText" text="Taip">
      <formula>NOT(ISERROR(SEARCH("Taip",P14)))</formula>
    </cfRule>
  </conditionalFormatting>
  <conditionalFormatting sqref="P18:P21">
    <cfRule type="containsText" dxfId="34" priority="22" operator="containsText" text="Ne">
      <formula>NOT(ISERROR(SEARCH("Ne",P18)))</formula>
    </cfRule>
    <cfRule type="containsText" dxfId="33" priority="23" operator="containsText" text="Taip">
      <formula>NOT(ISERROR(SEARCH("Taip",P18)))</formula>
    </cfRule>
  </conditionalFormatting>
  <conditionalFormatting sqref="P22:P27">
    <cfRule type="containsBlanks" dxfId="32" priority="28">
      <formula>LEN(TRIM(P22))=0</formula>
    </cfRule>
  </conditionalFormatting>
  <conditionalFormatting sqref="Q10:Q12">
    <cfRule type="containsText" dxfId="31" priority="19" operator="containsText" text="Ne">
      <formula>NOT(ISERROR(SEARCH("Ne",Q10)))</formula>
    </cfRule>
    <cfRule type="containsText" dxfId="30" priority="20" operator="containsText" text="Taip">
      <formula>NOT(ISERROR(SEARCH("Taip",Q10)))</formula>
    </cfRule>
  </conditionalFormatting>
  <conditionalFormatting sqref="Q14:Q15">
    <cfRule type="containsText" dxfId="29" priority="17" operator="containsText" text="Ne">
      <formula>NOT(ISERROR(SEARCH("Ne",Q14)))</formula>
    </cfRule>
    <cfRule type="containsText" dxfId="28" priority="18" operator="containsText" text="Taip">
      <formula>NOT(ISERROR(SEARCH("Taip",Q14)))</formula>
    </cfRule>
  </conditionalFormatting>
  <conditionalFormatting sqref="Q18:Q21">
    <cfRule type="containsText" dxfId="27" priority="15" operator="containsText" text="Ne">
      <formula>NOT(ISERROR(SEARCH("Ne",Q18)))</formula>
    </cfRule>
    <cfRule type="containsText" dxfId="26" priority="16" operator="containsText" text="Taip">
      <formula>NOT(ISERROR(SEARCH("Taip",Q18)))</formula>
    </cfRule>
  </conditionalFormatting>
  <conditionalFormatting sqref="Q22:Q27">
    <cfRule type="containsBlanks" dxfId="25" priority="21">
      <formula>LEN(TRIM(Q22))=0</formula>
    </cfRule>
  </conditionalFormatting>
  <conditionalFormatting sqref="R10:R12">
    <cfRule type="containsText" dxfId="24" priority="12" operator="containsText" text="Ne">
      <formula>NOT(ISERROR(SEARCH("Ne",R10)))</formula>
    </cfRule>
    <cfRule type="containsText" dxfId="23" priority="13" operator="containsText" text="Taip">
      <formula>NOT(ISERROR(SEARCH("Taip",R10)))</formula>
    </cfRule>
  </conditionalFormatting>
  <conditionalFormatting sqref="R14:R15">
    <cfRule type="containsText" dxfId="22" priority="10" operator="containsText" text="Ne">
      <formula>NOT(ISERROR(SEARCH("Ne",R14)))</formula>
    </cfRule>
    <cfRule type="containsText" dxfId="21" priority="11" operator="containsText" text="Taip">
      <formula>NOT(ISERROR(SEARCH("Taip",R14)))</formula>
    </cfRule>
  </conditionalFormatting>
  <conditionalFormatting sqref="R18:R21">
    <cfRule type="containsText" dxfId="20" priority="8" operator="containsText" text="Ne">
      <formula>NOT(ISERROR(SEARCH("Ne",R18)))</formula>
    </cfRule>
    <cfRule type="containsText" dxfId="19" priority="9" operator="containsText" text="Taip">
      <formula>NOT(ISERROR(SEARCH("Taip",R18)))</formula>
    </cfRule>
  </conditionalFormatting>
  <conditionalFormatting sqref="R22:R27">
    <cfRule type="containsBlanks" dxfId="18" priority="14">
      <formula>LEN(TRIM(R22))=0</formula>
    </cfRule>
  </conditionalFormatting>
  <conditionalFormatting sqref="S10:S12">
    <cfRule type="containsText" dxfId="17" priority="5" operator="containsText" text="Ne">
      <formula>NOT(ISERROR(SEARCH("Ne",S10)))</formula>
    </cfRule>
    <cfRule type="containsText" dxfId="16" priority="6" operator="containsText" text="Taip">
      <formula>NOT(ISERROR(SEARCH("Taip",S10)))</formula>
    </cfRule>
  </conditionalFormatting>
  <conditionalFormatting sqref="S14:S15">
    <cfRule type="containsText" dxfId="15" priority="3" operator="containsText" text="Ne">
      <formula>NOT(ISERROR(SEARCH("Ne",S14)))</formula>
    </cfRule>
    <cfRule type="containsText" dxfId="14" priority="4" operator="containsText" text="Taip">
      <formula>NOT(ISERROR(SEARCH("Taip",S14)))</formula>
    </cfRule>
  </conditionalFormatting>
  <conditionalFormatting sqref="S18:S21">
    <cfRule type="containsText" dxfId="13" priority="1" operator="containsText" text="Ne">
      <formula>NOT(ISERROR(SEARCH("Ne",S18)))</formula>
    </cfRule>
    <cfRule type="containsText" dxfId="12" priority="2" operator="containsText" text="Taip">
      <formula>NOT(ISERROR(SEARCH("Taip",S18)))</formula>
    </cfRule>
  </conditionalFormatting>
  <conditionalFormatting sqref="S22:S27">
    <cfRule type="containsBlanks" dxfId="11" priority="7">
      <formula>LEN(TRIM(S22))=0</formula>
    </cfRule>
  </conditionalFormatting>
  <dataValidations count="1">
    <dataValidation type="list" allowBlank="1" showErrorMessage="1" sqref="E10:S12 E18:S21 E14:S16" xr:uid="{E3710CEC-87C4-4390-9AF0-04F1804EF4ED}">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17" operator="containsText" id="{54C71016-F837-410C-84A6-C901495BA8A2}">
            <xm:f>NOT(ISERROR(SEARCH("-",E13)))</xm:f>
            <xm:f>"-"</xm:f>
            <x14:dxf>
              <fill>
                <patternFill patternType="lightDown">
                  <fgColor rgb="FFFFC000"/>
                  <bgColor auto="1"/>
                </patternFill>
              </fill>
            </x14:dxf>
          </x14:cfRule>
          <xm:sqref>E13:S13 E17:S17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26909F-C803-4EBB-8D37-86C360F14286}">
          <x14:formula1>
            <xm:f>'C:\Users\daiva.sakalauskaite\Downloads\[2023 naujausias nuo 11 mėn (1).xlsx]Sheet1'!#REF!</xm:f>
          </x14:formula1>
          <xm:sqref>E13:S13 E17:S17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3620C-E2CE-421E-83AE-10E959D557A8}">
  <sheetPr>
    <tabColor rgb="FF92D050"/>
  </sheetPr>
  <dimension ref="A1:N22"/>
  <sheetViews>
    <sheetView workbookViewId="0">
      <pane xSplit="4" ySplit="1" topLeftCell="E2" activePane="bottomRight" state="frozen"/>
      <selection pane="topRight" activeCell="E1" sqref="E1"/>
      <selection pane="bottomLeft" activeCell="A2" sqref="A2"/>
      <selection pane="bottomRight" activeCell="B21" sqref="B21"/>
    </sheetView>
  </sheetViews>
  <sheetFormatPr defaultRowHeight="18" x14ac:dyDescent="0.5"/>
  <cols>
    <col min="2" max="2" width="34.21875" customWidth="1"/>
    <col min="3" max="3" width="20.77734375" customWidth="1"/>
    <col min="5" max="5" width="20.6640625" customWidth="1"/>
    <col min="6" max="6" width="18.77734375" customWidth="1"/>
    <col min="7" max="7" width="17.88671875" customWidth="1"/>
    <col min="8" max="8" width="18" customWidth="1"/>
    <col min="9" max="9" width="18.44140625" customWidth="1"/>
    <col min="10" max="11" width="18" customWidth="1"/>
    <col min="12" max="14" width="18.33203125" customWidth="1"/>
  </cols>
  <sheetData>
    <row r="1" spans="1:14" ht="18.600000000000001" thickBot="1" x14ac:dyDescent="0.55000000000000004">
      <c r="A1" s="414"/>
      <c r="B1" s="415"/>
      <c r="C1" s="320" t="s">
        <v>1</v>
      </c>
      <c r="D1" s="321"/>
      <c r="E1" s="136">
        <v>1</v>
      </c>
      <c r="F1" s="137">
        <v>2</v>
      </c>
      <c r="G1" s="135">
        <v>3</v>
      </c>
      <c r="H1" s="135">
        <v>4</v>
      </c>
      <c r="I1" s="135">
        <v>5</v>
      </c>
      <c r="J1" s="135">
        <v>6</v>
      </c>
      <c r="K1" s="135">
        <v>7</v>
      </c>
      <c r="L1" s="135">
        <v>8</v>
      </c>
      <c r="M1" s="135">
        <v>9</v>
      </c>
      <c r="N1" s="135">
        <v>10</v>
      </c>
    </row>
    <row r="2" spans="1:14" x14ac:dyDescent="0.5">
      <c r="A2" s="416"/>
      <c r="B2" s="417"/>
      <c r="C2" s="322" t="s">
        <v>3</v>
      </c>
      <c r="D2" s="323"/>
      <c r="E2" s="140"/>
      <c r="F2" s="141"/>
      <c r="G2" s="139"/>
      <c r="H2" s="139"/>
      <c r="I2" s="139"/>
      <c r="J2" s="139"/>
      <c r="K2" s="139"/>
      <c r="L2" s="139"/>
      <c r="M2" s="139"/>
      <c r="N2" s="139"/>
    </row>
    <row r="3" spans="1:14" ht="19.2" x14ac:dyDescent="0.5">
      <c r="A3" s="416"/>
      <c r="B3" s="417"/>
      <c r="C3" s="324" t="s">
        <v>42</v>
      </c>
      <c r="D3" s="325"/>
      <c r="F3" s="228"/>
      <c r="G3" s="142"/>
      <c r="H3" s="142"/>
      <c r="I3" s="142"/>
      <c r="J3" s="142"/>
      <c r="K3" s="142"/>
      <c r="L3" s="142"/>
      <c r="M3" s="142"/>
      <c r="N3" s="142"/>
    </row>
    <row r="4" spans="1:14" x14ac:dyDescent="0.5">
      <c r="A4" s="416"/>
      <c r="B4" s="417"/>
      <c r="C4" s="324" t="s">
        <v>5</v>
      </c>
      <c r="D4" s="325"/>
      <c r="E4" s="146"/>
      <c r="F4" s="147"/>
      <c r="G4" s="145"/>
      <c r="H4" s="145"/>
      <c r="I4" s="145"/>
      <c r="J4" s="145"/>
      <c r="K4" s="145"/>
      <c r="L4" s="145"/>
      <c r="M4" s="145"/>
      <c r="N4" s="145"/>
    </row>
    <row r="5" spans="1:14" x14ac:dyDescent="0.5">
      <c r="A5" s="416"/>
      <c r="B5" s="417"/>
      <c r="C5" s="310" t="s">
        <v>6</v>
      </c>
      <c r="D5" s="311"/>
      <c r="E5" s="148" t="str">
        <f t="shared" ref="E5:L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c r="N5" s="148"/>
    </row>
    <row r="6" spans="1:14" x14ac:dyDescent="0.5">
      <c r="A6" s="416"/>
      <c r="B6" s="417"/>
      <c r="C6" s="310" t="s">
        <v>7</v>
      </c>
      <c r="D6" s="311"/>
      <c r="E6" s="149" t="str">
        <f t="shared" ref="E6:L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c r="N6" s="149"/>
    </row>
    <row r="7" spans="1:14" ht="18.600000000000001" thickBot="1" x14ac:dyDescent="0.55000000000000004">
      <c r="A7" s="418"/>
      <c r="B7" s="419"/>
      <c r="C7" s="312" t="s">
        <v>9</v>
      </c>
      <c r="D7" s="313"/>
      <c r="E7" s="1">
        <f t="shared" ref="E7:L7" si="2">IF(COUNTIF(E10:E21,"-")&gt;0,"Skaičiuojama",IF(OR(E6="TAIP",E5="TAIP"),"0",SUM(IF(E10="Taip",5,0),SUM(IF(E11="Taip",10,0),IF(E12="Taip",5,0),IF(E14="Taip",25,0),IF(E15="Taip",10,0),IF(E18="Taip",10,0),IF(E16="Taip",10,0),IF(E19="Taip",10,0),IF(E20="Taip",5,0),IF(E21="Taip",10,0)))/100))</f>
        <v>1</v>
      </c>
      <c r="F7" s="1">
        <f t="shared" si="2"/>
        <v>1</v>
      </c>
      <c r="G7" s="1">
        <f t="shared" si="2"/>
        <v>1</v>
      </c>
      <c r="H7" s="1">
        <f t="shared" si="2"/>
        <v>1</v>
      </c>
      <c r="I7" s="1">
        <f t="shared" si="2"/>
        <v>1</v>
      </c>
      <c r="J7" s="1">
        <f t="shared" si="2"/>
        <v>1</v>
      </c>
      <c r="K7" s="1">
        <f t="shared" si="2"/>
        <v>1</v>
      </c>
      <c r="L7" s="1">
        <f t="shared" si="2"/>
        <v>1</v>
      </c>
      <c r="M7" s="1">
        <f t="shared" ref="M7:N7" si="3">IF(COUNTIF(M10:M21,"-")&gt;0,"Skaičiuojama",IF(OR(M6="TAIP",M5="TAIP"),"0",SUM(IF(M10="Taip",5,0),SUM(IF(M11="Taip",10,0),IF(M12="Taip",5,0),IF(M14="Taip",25,0),IF(M15="Taip",10,0),IF(M18="Taip",10,0),IF(M16="Taip",10,0),IF(M19="Taip",10,0),IF(M20="Taip",5,0),IF(M21="Taip",10,0)))/100))</f>
        <v>1</v>
      </c>
      <c r="N7" s="1">
        <f t="shared" si="3"/>
        <v>1</v>
      </c>
    </row>
    <row r="8" spans="1:14" ht="18.600000000000001" thickBot="1" x14ac:dyDescent="0.55000000000000004">
      <c r="A8" s="371" t="s">
        <v>43</v>
      </c>
      <c r="B8" s="371" t="s">
        <v>10</v>
      </c>
      <c r="C8" s="371" t="s">
        <v>11</v>
      </c>
      <c r="D8" s="371" t="s">
        <v>12</v>
      </c>
      <c r="E8" s="373" t="s">
        <v>44</v>
      </c>
      <c r="F8" s="373" t="s">
        <v>44</v>
      </c>
      <c r="G8" s="373" t="s">
        <v>44</v>
      </c>
      <c r="H8" s="373" t="s">
        <v>44</v>
      </c>
      <c r="I8" s="373" t="s">
        <v>44</v>
      </c>
      <c r="J8" s="373" t="s">
        <v>44</v>
      </c>
      <c r="K8" s="373" t="s">
        <v>44</v>
      </c>
      <c r="L8" s="373" t="s">
        <v>44</v>
      </c>
      <c r="M8" s="373" t="s">
        <v>44</v>
      </c>
      <c r="N8" s="373" t="s">
        <v>44</v>
      </c>
    </row>
    <row r="9" spans="1:14" ht="18.600000000000001" thickBot="1" x14ac:dyDescent="0.55000000000000004">
      <c r="A9" s="374" t="s">
        <v>13</v>
      </c>
      <c r="B9" s="375"/>
      <c r="C9" s="375"/>
      <c r="D9" s="376"/>
      <c r="E9" s="408"/>
      <c r="F9" s="409"/>
      <c r="G9" s="408"/>
      <c r="H9" s="408"/>
      <c r="I9" s="408"/>
      <c r="J9" s="408"/>
      <c r="K9" s="408"/>
      <c r="L9" s="408"/>
      <c r="M9" s="408"/>
      <c r="N9" s="408"/>
    </row>
    <row r="10" spans="1:14" ht="66" customHeight="1" thickBot="1" x14ac:dyDescent="0.55000000000000004">
      <c r="A10" s="385">
        <v>1</v>
      </c>
      <c r="B10" s="154" t="s">
        <v>45</v>
      </c>
      <c r="C10" s="155" t="s">
        <v>15</v>
      </c>
      <c r="D10" s="153">
        <v>5</v>
      </c>
      <c r="E10" s="48" t="s">
        <v>16</v>
      </c>
      <c r="F10" s="48" t="s">
        <v>16</v>
      </c>
      <c r="G10" s="48" t="s">
        <v>16</v>
      </c>
      <c r="H10" s="48" t="s">
        <v>16</v>
      </c>
      <c r="I10" s="48" t="s">
        <v>16</v>
      </c>
      <c r="J10" s="48" t="s">
        <v>16</v>
      </c>
      <c r="K10" s="48" t="s">
        <v>16</v>
      </c>
      <c r="L10" s="48" t="s">
        <v>16</v>
      </c>
      <c r="M10" s="48" t="s">
        <v>16</v>
      </c>
      <c r="N10" s="48" t="s">
        <v>16</v>
      </c>
    </row>
    <row r="11" spans="1:14" ht="50.4" customHeight="1" thickBot="1" x14ac:dyDescent="0.55000000000000004">
      <c r="A11" s="386">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row>
    <row r="12" spans="1:14" ht="66" customHeight="1" thickBot="1" x14ac:dyDescent="0.55000000000000004">
      <c r="A12" s="386">
        <v>3</v>
      </c>
      <c r="B12" s="161" t="s">
        <v>48</v>
      </c>
      <c r="C12" s="159" t="s">
        <v>15</v>
      </c>
      <c r="D12" s="157">
        <v>5</v>
      </c>
      <c r="E12" s="48" t="s">
        <v>16</v>
      </c>
      <c r="F12" s="48" t="s">
        <v>16</v>
      </c>
      <c r="G12" s="48" t="s">
        <v>16</v>
      </c>
      <c r="H12" s="48" t="s">
        <v>16</v>
      </c>
      <c r="I12" s="48" t="s">
        <v>16</v>
      </c>
      <c r="J12" s="48" t="s">
        <v>16</v>
      </c>
      <c r="K12" s="48" t="s">
        <v>16</v>
      </c>
      <c r="L12" s="48" t="s">
        <v>16</v>
      </c>
      <c r="M12" s="48" t="s">
        <v>16</v>
      </c>
      <c r="N12" s="48" t="s">
        <v>16</v>
      </c>
    </row>
    <row r="13" spans="1:14" ht="19.8" thickBot="1" x14ac:dyDescent="0.55000000000000004">
      <c r="A13" s="378" t="s">
        <v>24</v>
      </c>
      <c r="B13" s="379"/>
      <c r="C13" s="379"/>
      <c r="D13" s="380"/>
      <c r="E13" s="410"/>
      <c r="F13" s="411"/>
      <c r="G13" s="381"/>
      <c r="H13" s="381"/>
      <c r="I13" s="381"/>
      <c r="J13" s="381"/>
      <c r="K13" s="381"/>
      <c r="L13" s="381"/>
      <c r="M13" s="381"/>
      <c r="N13" s="381"/>
    </row>
    <row r="14" spans="1:14" ht="31.8" thickBot="1" x14ac:dyDescent="0.55000000000000004">
      <c r="A14" s="385">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row>
    <row r="15" spans="1:14" ht="31.8" thickBot="1" x14ac:dyDescent="0.55000000000000004">
      <c r="A15" s="386">
        <v>5</v>
      </c>
      <c r="B15" s="168" t="s">
        <v>485</v>
      </c>
      <c r="C15" s="159" t="s">
        <v>15</v>
      </c>
      <c r="D15" s="157">
        <v>10</v>
      </c>
      <c r="E15" s="48" t="s">
        <v>16</v>
      </c>
      <c r="F15" s="48" t="s">
        <v>16</v>
      </c>
      <c r="G15" s="48" t="s">
        <v>16</v>
      </c>
      <c r="H15" s="48" t="s">
        <v>16</v>
      </c>
      <c r="I15" s="48" t="s">
        <v>16</v>
      </c>
      <c r="J15" s="48" t="s">
        <v>16</v>
      </c>
      <c r="K15" s="48" t="s">
        <v>16</v>
      </c>
      <c r="L15" s="48" t="s">
        <v>16</v>
      </c>
      <c r="M15" s="48" t="s">
        <v>16</v>
      </c>
      <c r="N15" s="48" t="s">
        <v>16</v>
      </c>
    </row>
    <row r="16" spans="1:14" ht="47.4" thickBot="1" x14ac:dyDescent="0.55000000000000004">
      <c r="A16" s="386">
        <v>6</v>
      </c>
      <c r="B16" s="168" t="s">
        <v>51</v>
      </c>
      <c r="C16" s="159" t="s">
        <v>21</v>
      </c>
      <c r="D16" s="157">
        <v>10</v>
      </c>
      <c r="E16" s="48" t="s">
        <v>16</v>
      </c>
      <c r="F16" s="48" t="s">
        <v>16</v>
      </c>
      <c r="G16" s="48" t="s">
        <v>16</v>
      </c>
      <c r="H16" s="48" t="s">
        <v>16</v>
      </c>
      <c r="I16" s="48" t="s">
        <v>16</v>
      </c>
      <c r="J16" s="48" t="s">
        <v>16</v>
      </c>
      <c r="K16" s="48" t="s">
        <v>16</v>
      </c>
      <c r="L16" s="48" t="s">
        <v>16</v>
      </c>
      <c r="M16" s="48" t="s">
        <v>16</v>
      </c>
      <c r="N16" s="48" t="s">
        <v>16</v>
      </c>
    </row>
    <row r="17" spans="1:14" ht="19.8" thickBot="1" x14ac:dyDescent="0.55000000000000004">
      <c r="A17" s="382" t="s">
        <v>52</v>
      </c>
      <c r="B17" s="383"/>
      <c r="C17" s="383"/>
      <c r="D17" s="384"/>
      <c r="E17" s="410"/>
      <c r="F17" s="411"/>
      <c r="G17" s="381"/>
      <c r="H17" s="381"/>
      <c r="I17" s="381"/>
      <c r="J17" s="381"/>
      <c r="K17" s="381"/>
      <c r="L17" s="381"/>
      <c r="M17" s="381"/>
      <c r="N17" s="381"/>
    </row>
    <row r="18" spans="1:14" ht="63" thickBot="1" x14ac:dyDescent="0.55000000000000004">
      <c r="A18" s="385">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row>
    <row r="19" spans="1:14" ht="63" thickBot="1" x14ac:dyDescent="0.55000000000000004">
      <c r="A19" s="387">
        <v>8</v>
      </c>
      <c r="B19" s="168" t="s">
        <v>54</v>
      </c>
      <c r="C19" s="159" t="s">
        <v>15</v>
      </c>
      <c r="D19" s="159">
        <v>10</v>
      </c>
      <c r="E19" s="48" t="s">
        <v>16</v>
      </c>
      <c r="F19" s="48" t="s">
        <v>16</v>
      </c>
      <c r="G19" s="48" t="s">
        <v>16</v>
      </c>
      <c r="H19" s="48" t="s">
        <v>16</v>
      </c>
      <c r="I19" s="48" t="s">
        <v>16</v>
      </c>
      <c r="J19" s="48" t="s">
        <v>16</v>
      </c>
      <c r="K19" s="48" t="s">
        <v>16</v>
      </c>
      <c r="L19" s="48" t="s">
        <v>16</v>
      </c>
      <c r="M19" s="48" t="s">
        <v>16</v>
      </c>
      <c r="N19" s="48" t="s">
        <v>16</v>
      </c>
    </row>
    <row r="20" spans="1:14" ht="47.4" thickBot="1" x14ac:dyDescent="0.55000000000000004">
      <c r="A20" s="386">
        <v>9</v>
      </c>
      <c r="B20" s="175" t="s">
        <v>486</v>
      </c>
      <c r="C20" s="157" t="s">
        <v>15</v>
      </c>
      <c r="D20" s="159">
        <v>5</v>
      </c>
      <c r="E20" s="48" t="s">
        <v>16</v>
      </c>
      <c r="F20" s="48" t="s">
        <v>16</v>
      </c>
      <c r="G20" s="48" t="s">
        <v>16</v>
      </c>
      <c r="H20" s="48" t="s">
        <v>16</v>
      </c>
      <c r="I20" s="48" t="s">
        <v>16</v>
      </c>
      <c r="J20" s="48" t="s">
        <v>16</v>
      </c>
      <c r="K20" s="48" t="s">
        <v>16</v>
      </c>
      <c r="L20" s="48" t="s">
        <v>16</v>
      </c>
      <c r="M20" s="48" t="s">
        <v>16</v>
      </c>
      <c r="N20" s="48" t="s">
        <v>16</v>
      </c>
    </row>
    <row r="21" spans="1:14" ht="47.4" thickBot="1" x14ac:dyDescent="0.55000000000000004">
      <c r="A21" s="388">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row>
    <row r="22" spans="1:14" ht="48.6" customHeight="1" thickBot="1" x14ac:dyDescent="0.55000000000000004">
      <c r="A22" s="412" t="s">
        <v>58</v>
      </c>
      <c r="B22" s="413"/>
      <c r="C22" s="187"/>
      <c r="D22" s="188"/>
      <c r="E22" s="186"/>
      <c r="F22" s="186"/>
      <c r="G22" s="186"/>
      <c r="H22" s="186"/>
      <c r="I22" s="186"/>
      <c r="J22" s="186"/>
      <c r="K22" s="186"/>
      <c r="L22" s="186"/>
    </row>
  </sheetData>
  <mergeCells count="12">
    <mergeCell ref="A1:B7"/>
    <mergeCell ref="C1:D1"/>
    <mergeCell ref="C2:D2"/>
    <mergeCell ref="C3:D3"/>
    <mergeCell ref="C4:D4"/>
    <mergeCell ref="C5:D5"/>
    <mergeCell ref="C6:D6"/>
    <mergeCell ref="C7:D7"/>
    <mergeCell ref="A9:D9"/>
    <mergeCell ref="A13:D13"/>
    <mergeCell ref="A17:D17"/>
    <mergeCell ref="A22:B22"/>
  </mergeCells>
  <conditionalFormatting sqref="E2:N2 E4:N4 C22:L22">
    <cfRule type="containsBlanks" dxfId="10" priority="26">
      <formula>LEN(TRIM(C2))=0</formula>
    </cfRule>
  </conditionalFormatting>
  <conditionalFormatting sqref="E5:N5">
    <cfRule type="containsText" dxfId="9" priority="25" operator="containsText" text="TAIP">
      <formula>NOT(ISERROR(SEARCH("TAIP",E5)))</formula>
    </cfRule>
  </conditionalFormatting>
  <conditionalFormatting sqref="E7:N7 E9:N9">
    <cfRule type="containsText" dxfId="8" priority="27" operator="containsText" text="100,0%">
      <formula>NOT(ISERROR(SEARCH("100,0%",E7)))</formula>
    </cfRule>
    <cfRule type="cellIs" dxfId="7" priority="28" stopIfTrue="1" operator="equal">
      <formula>"Inc/Error"</formula>
    </cfRule>
  </conditionalFormatting>
  <conditionalFormatting sqref="E10:M12 E14:M16 E18:M21">
    <cfRule type="containsText" dxfId="6" priority="19" operator="containsText" text="Ne">
      <formula>NOT(ISERROR(SEARCH("Ne",E10)))</formula>
    </cfRule>
    <cfRule type="containsText" dxfId="5" priority="20" operator="containsText" text="Taip">
      <formula>NOT(ISERROR(SEARCH("Taip",E10)))</formula>
    </cfRule>
  </conditionalFormatting>
  <conditionalFormatting sqref="E13:N13 E17:N17">
    <cfRule type="containsText" dxfId="3" priority="22" operator="containsText" text="Ne">
      <formula>NOT(ISERROR(SEARCH("Ne",E13)))</formula>
    </cfRule>
    <cfRule type="containsText" dxfId="2" priority="23" operator="containsText" text="Taip">
      <formula>NOT(ISERROR(SEARCH("Taip",E13)))</formula>
    </cfRule>
  </conditionalFormatting>
  <conditionalFormatting sqref="N10:N12 N14:N16 N18:N21">
    <cfRule type="containsText" dxfId="1" priority="1" operator="containsText" text="Ne">
      <formula>NOT(ISERROR(SEARCH("Ne",N10)))</formula>
    </cfRule>
    <cfRule type="containsText" dxfId="0" priority="2" operator="containsText" text="Taip">
      <formula>NOT(ISERROR(SEARCH("Taip",N10)))</formula>
    </cfRule>
  </conditionalFormatting>
  <dataValidations count="1">
    <dataValidation type="list" allowBlank="1" showErrorMessage="1" sqref="E14:N16 E10:N12 E18:N21" xr:uid="{6B2F76EE-4E6D-4D1C-8F74-04306B3F8874}">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21" operator="containsText" id="{DE8E0CC5-7813-41FA-9923-1D90351B3BD4}">
            <xm:f>NOT(ISERROR(SEARCH("-",E13)))</xm:f>
            <xm:f>"-"</xm:f>
            <x14:dxf>
              <fill>
                <patternFill patternType="lightDown">
                  <fgColor rgb="FFFFC000"/>
                  <bgColor auto="1"/>
                </patternFill>
              </fill>
            </x14:dxf>
          </x14:cfRule>
          <xm:sqref>E13:N13 E17:N17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B7EFEAA-916D-4381-947C-39126841B42C}">
          <x14:formula1>
            <xm:f>'C:\Users\daiva.sakalauskaite\Downloads\[2023 naujausias nuo 11 mėn (1).xlsx]Sheet1'!#REF!</xm:f>
          </x14:formula1>
          <xm:sqref>E13:N13 E17:N17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0E05-FA18-4EAF-AF85-662382CDDE43}">
  <sheetPr>
    <tabColor theme="9" tint="0.59999389629810485"/>
  </sheetPr>
  <dimension ref="A1:BK999"/>
  <sheetViews>
    <sheetView topLeftCell="V1" workbookViewId="0">
      <selection activeCell="Y8" sqref="Y8"/>
    </sheetView>
  </sheetViews>
  <sheetFormatPr defaultColWidth="28.33203125" defaultRowHeight="14.4" x14ac:dyDescent="0.3"/>
  <cols>
    <col min="1" max="1" width="9.109375" style="9" customWidth="1"/>
    <col min="2" max="2" width="40.21875" style="85" customWidth="1"/>
    <col min="3" max="18" width="28.33203125" style="9"/>
    <col min="19" max="19" width="33.88671875" style="9" customWidth="1"/>
    <col min="20" max="16384" width="28.33203125" style="9"/>
  </cols>
  <sheetData>
    <row r="1" spans="1:61" ht="12.75" customHeight="1" thickBot="1" x14ac:dyDescent="0.35">
      <c r="A1" s="275" t="s">
        <v>0</v>
      </c>
      <c r="B1" s="276"/>
      <c r="C1" s="281" t="s">
        <v>1</v>
      </c>
      <c r="D1" s="282"/>
      <c r="E1" s="2">
        <v>1</v>
      </c>
      <c r="F1" s="3">
        <v>2</v>
      </c>
      <c r="G1" s="3">
        <v>3</v>
      </c>
      <c r="H1" s="3">
        <v>4</v>
      </c>
      <c r="I1" s="3">
        <v>5</v>
      </c>
      <c r="J1" s="3">
        <v>6</v>
      </c>
      <c r="K1" s="3">
        <v>7</v>
      </c>
      <c r="L1" s="3">
        <v>8</v>
      </c>
      <c r="M1" s="3">
        <v>9</v>
      </c>
      <c r="N1" s="4">
        <v>10</v>
      </c>
      <c r="O1" s="4">
        <v>11</v>
      </c>
      <c r="P1" s="4">
        <v>12</v>
      </c>
      <c r="Q1" s="4">
        <v>13</v>
      </c>
      <c r="R1" s="4">
        <v>14</v>
      </c>
      <c r="S1" s="4">
        <v>15</v>
      </c>
      <c r="T1" s="4">
        <v>16</v>
      </c>
      <c r="U1" s="4">
        <v>17</v>
      </c>
      <c r="V1" s="4">
        <v>18</v>
      </c>
      <c r="W1" s="4">
        <v>19</v>
      </c>
      <c r="X1" s="5">
        <v>20</v>
      </c>
      <c r="Y1" s="6" t="s">
        <v>2</v>
      </c>
      <c r="Z1" s="7"/>
      <c r="AA1" s="8"/>
    </row>
    <row r="2" spans="1:61" ht="12" customHeight="1" x14ac:dyDescent="0.3">
      <c r="A2" s="277"/>
      <c r="B2" s="278"/>
      <c r="C2" s="283" t="s">
        <v>3</v>
      </c>
      <c r="D2" s="284"/>
      <c r="E2" s="10"/>
      <c r="F2" s="11"/>
      <c r="G2" s="11"/>
      <c r="H2" s="11"/>
      <c r="I2" s="11"/>
      <c r="J2" s="11"/>
      <c r="K2" s="11"/>
      <c r="L2" s="11"/>
      <c r="M2" s="11"/>
      <c r="N2" s="11"/>
      <c r="O2" s="11"/>
      <c r="P2" s="11"/>
      <c r="Q2" s="11"/>
      <c r="R2" s="11"/>
      <c r="S2" s="10"/>
      <c r="T2" s="10"/>
      <c r="U2" s="10"/>
      <c r="V2" s="10"/>
      <c r="W2" s="10"/>
      <c r="X2" s="10"/>
      <c r="Y2" s="12"/>
      <c r="Z2" s="7"/>
      <c r="AA2" s="8"/>
    </row>
    <row r="3" spans="1:61" ht="12" customHeight="1" x14ac:dyDescent="0.3">
      <c r="A3" s="277"/>
      <c r="B3" s="278"/>
      <c r="C3" s="285" t="s">
        <v>4</v>
      </c>
      <c r="D3" s="286"/>
      <c r="E3" s="189" t="s">
        <v>133</v>
      </c>
      <c r="F3" s="13" t="s">
        <v>134</v>
      </c>
      <c r="G3" s="13" t="s">
        <v>135</v>
      </c>
      <c r="H3" s="13" t="s">
        <v>136</v>
      </c>
      <c r="I3" s="13" t="s">
        <v>137</v>
      </c>
      <c r="J3" s="189" t="s">
        <v>138</v>
      </c>
      <c r="K3" s="13" t="s">
        <v>139</v>
      </c>
      <c r="L3" s="13" t="s">
        <v>140</v>
      </c>
      <c r="M3" s="13" t="s">
        <v>141</v>
      </c>
      <c r="N3" s="189" t="s">
        <v>142</v>
      </c>
      <c r="O3" s="189" t="s">
        <v>143</v>
      </c>
      <c r="P3" s="13">
        <v>867953345</v>
      </c>
      <c r="Q3" s="13" t="s">
        <v>144</v>
      </c>
      <c r="R3" s="189" t="s">
        <v>145</v>
      </c>
      <c r="S3" s="192" t="s">
        <v>145</v>
      </c>
      <c r="T3" s="192" t="s">
        <v>146</v>
      </c>
      <c r="U3" s="15">
        <v>37052400585</v>
      </c>
      <c r="V3" s="192" t="s">
        <v>147</v>
      </c>
      <c r="W3" s="14">
        <v>37060315555</v>
      </c>
      <c r="X3" s="14">
        <v>37068558143</v>
      </c>
      <c r="Y3" s="16"/>
      <c r="Z3" s="7"/>
      <c r="AA3" s="8"/>
    </row>
    <row r="4" spans="1:61" ht="12" customHeight="1" x14ac:dyDescent="0.3">
      <c r="A4" s="277"/>
      <c r="B4" s="278"/>
      <c r="C4" s="285" t="s">
        <v>5</v>
      </c>
      <c r="D4" s="286"/>
      <c r="E4" s="11"/>
      <c r="F4" s="13"/>
      <c r="G4" s="13"/>
      <c r="H4" s="14"/>
      <c r="I4" s="17"/>
      <c r="J4" s="13"/>
      <c r="K4" s="18"/>
      <c r="L4" s="14"/>
      <c r="M4" s="14"/>
      <c r="N4" s="14"/>
      <c r="O4" s="14"/>
      <c r="P4" s="19"/>
      <c r="Q4" s="17"/>
      <c r="R4" s="13"/>
      <c r="S4" s="17"/>
      <c r="T4" s="14"/>
      <c r="U4" s="20"/>
      <c r="V4" s="14"/>
      <c r="W4" s="17"/>
      <c r="X4" s="17"/>
      <c r="Y4" s="16"/>
      <c r="Z4" s="21"/>
      <c r="AA4" s="22"/>
    </row>
    <row r="5" spans="1:61" ht="12" customHeight="1" x14ac:dyDescent="0.3">
      <c r="A5" s="277"/>
      <c r="B5" s="278"/>
      <c r="C5" s="263" t="s">
        <v>6</v>
      </c>
      <c r="D5" s="264"/>
      <c r="E5" s="23" t="str">
        <f>IF(E6="TAIP","-",IF(COUNTIF(E14:E23,"Ne")&gt;=2,"TAIP","-"))</f>
        <v>TAIP</v>
      </c>
      <c r="F5" s="24" t="str">
        <f>IF(F6="TAIP","-",IF(COUNTIF(F14:F23,"Ne")&gt;=2,"TAIP","-"))</f>
        <v>-</v>
      </c>
      <c r="G5" s="24" t="str">
        <f>IF(G6="TAIP","-",IF(COUNTIF(G14:G23,"Ne")&gt;=2,"TAIP","-"))</f>
        <v>-</v>
      </c>
      <c r="H5" s="24"/>
      <c r="I5" s="24" t="str">
        <f t="shared" ref="I5:X5" si="0">IF(I6="TAIP","-",IF(COUNTIF(I14:I23,"Ne")&gt;=2,"TAIP","-"))</f>
        <v>-</v>
      </c>
      <c r="J5" s="24" t="str">
        <f t="shared" si="0"/>
        <v>-</v>
      </c>
      <c r="K5" s="24" t="str">
        <f t="shared" si="0"/>
        <v>-</v>
      </c>
      <c r="L5" s="24" t="str">
        <f t="shared" si="0"/>
        <v>-</v>
      </c>
      <c r="M5" s="24" t="str">
        <f t="shared" si="0"/>
        <v>-</v>
      </c>
      <c r="N5" s="24" t="str">
        <f t="shared" si="0"/>
        <v>-</v>
      </c>
      <c r="O5" s="24" t="str">
        <f t="shared" si="0"/>
        <v>-</v>
      </c>
      <c r="P5" s="24" t="str">
        <f t="shared" si="0"/>
        <v>-</v>
      </c>
      <c r="Q5" s="24" t="str">
        <f t="shared" si="0"/>
        <v>-</v>
      </c>
      <c r="R5" s="24" t="str">
        <f t="shared" si="0"/>
        <v>-</v>
      </c>
      <c r="S5" s="24" t="str">
        <f t="shared" si="0"/>
        <v>TAIP</v>
      </c>
      <c r="T5" s="24" t="str">
        <f t="shared" si="0"/>
        <v>-</v>
      </c>
      <c r="U5" s="24" t="str">
        <f t="shared" si="0"/>
        <v>-</v>
      </c>
      <c r="V5" s="24" t="str">
        <f t="shared" si="0"/>
        <v>-</v>
      </c>
      <c r="W5" s="24" t="str">
        <f t="shared" si="0"/>
        <v>-</v>
      </c>
      <c r="X5" s="25" t="str">
        <f t="shared" si="0"/>
        <v>-</v>
      </c>
      <c r="Y5" s="26">
        <f t="shared" ref="Y5:Y7" si="1">COUNTIF(E5:X5,"TAIP")</f>
        <v>2</v>
      </c>
      <c r="Z5" s="261" t="s">
        <v>6</v>
      </c>
      <c r="AA5" s="262"/>
    </row>
    <row r="6" spans="1:61" ht="12.75" customHeight="1" x14ac:dyDescent="0.3">
      <c r="A6" s="277"/>
      <c r="B6" s="278"/>
      <c r="C6" s="263" t="s">
        <v>7</v>
      </c>
      <c r="D6" s="264"/>
      <c r="E6" s="27" t="str">
        <f t="shared" ref="E6:X6" si="2">IF((OR(E19="Ne",E26="Ne",E27="Ne")),"TAIP","-")</f>
        <v>-</v>
      </c>
      <c r="F6" s="28" t="str">
        <f t="shared" si="2"/>
        <v>TAIP</v>
      </c>
      <c r="G6" s="28" t="str">
        <f t="shared" si="2"/>
        <v>-</v>
      </c>
      <c r="H6" s="28" t="str">
        <f t="shared" si="2"/>
        <v>-</v>
      </c>
      <c r="I6" s="28" t="str">
        <f t="shared" si="2"/>
        <v>-</v>
      </c>
      <c r="J6" s="28" t="str">
        <f t="shared" si="2"/>
        <v>TAIP</v>
      </c>
      <c r="K6" s="28" t="str">
        <f t="shared" si="2"/>
        <v>-</v>
      </c>
      <c r="L6" s="28" t="str">
        <f t="shared" si="2"/>
        <v>-</v>
      </c>
      <c r="M6" s="28" t="str">
        <f t="shared" si="2"/>
        <v>-</v>
      </c>
      <c r="N6" s="28" t="str">
        <f t="shared" si="2"/>
        <v>-</v>
      </c>
      <c r="O6" s="28" t="str">
        <f t="shared" si="2"/>
        <v>-</v>
      </c>
      <c r="P6" s="28" t="str">
        <f t="shared" si="2"/>
        <v>-</v>
      </c>
      <c r="Q6" s="28" t="str">
        <f t="shared" si="2"/>
        <v>-</v>
      </c>
      <c r="R6" s="28" t="str">
        <f t="shared" si="2"/>
        <v>-</v>
      </c>
      <c r="S6" s="28" t="str">
        <f t="shared" si="2"/>
        <v>-</v>
      </c>
      <c r="T6" s="28" t="str">
        <f t="shared" si="2"/>
        <v>-</v>
      </c>
      <c r="U6" s="28" t="str">
        <f t="shared" si="2"/>
        <v>-</v>
      </c>
      <c r="V6" s="28" t="str">
        <f t="shared" si="2"/>
        <v>-</v>
      </c>
      <c r="W6" s="28" t="str">
        <f t="shared" si="2"/>
        <v>-</v>
      </c>
      <c r="X6" s="29" t="str">
        <f t="shared" si="2"/>
        <v>-</v>
      </c>
      <c r="Y6" s="30">
        <f t="shared" si="1"/>
        <v>2</v>
      </c>
      <c r="Z6" s="261" t="s">
        <v>7</v>
      </c>
      <c r="AA6" s="262"/>
    </row>
    <row r="7" spans="1:61" ht="12.75" customHeight="1" x14ac:dyDescent="0.3">
      <c r="A7" s="277"/>
      <c r="B7" s="278"/>
      <c r="C7" s="118" t="s">
        <v>8</v>
      </c>
      <c r="D7" s="119"/>
      <c r="E7" s="32" t="str">
        <f t="shared" ref="E7:X7" si="3">IF(OR(E6="TAIP",E5="TAIP"),"TAIP",IF(E8="Skaičiuojama","-",IF(E8&lt;80%,"TAIP","NE")))</f>
        <v>TAIP</v>
      </c>
      <c r="F7" s="32" t="str">
        <f t="shared" si="3"/>
        <v>TAIP</v>
      </c>
      <c r="G7" s="32" t="str">
        <f t="shared" si="3"/>
        <v>NE</v>
      </c>
      <c r="H7" s="32" t="s">
        <v>16</v>
      </c>
      <c r="I7" s="32" t="str">
        <f t="shared" si="3"/>
        <v>NE</v>
      </c>
      <c r="J7" s="32" t="str">
        <f t="shared" si="3"/>
        <v>TAIP</v>
      </c>
      <c r="K7" s="32" t="str">
        <f t="shared" si="3"/>
        <v>NE</v>
      </c>
      <c r="L7" s="32" t="str">
        <f t="shared" si="3"/>
        <v>NE</v>
      </c>
      <c r="M7" s="32" t="str">
        <f t="shared" si="3"/>
        <v>NE</v>
      </c>
      <c r="N7" s="32" t="str">
        <f t="shared" si="3"/>
        <v>NE</v>
      </c>
      <c r="O7" s="32" t="str">
        <f t="shared" si="3"/>
        <v>NE</v>
      </c>
      <c r="P7" s="32" t="str">
        <f t="shared" si="3"/>
        <v>NE</v>
      </c>
      <c r="Q7" s="32" t="str">
        <f t="shared" si="3"/>
        <v>NE</v>
      </c>
      <c r="R7" s="32" t="str">
        <f t="shared" si="3"/>
        <v>NE</v>
      </c>
      <c r="S7" s="32" t="str">
        <f t="shared" si="3"/>
        <v>TAIP</v>
      </c>
      <c r="T7" s="32" t="str">
        <f t="shared" si="3"/>
        <v>NE</v>
      </c>
      <c r="U7" s="32" t="str">
        <f t="shared" si="3"/>
        <v>NE</v>
      </c>
      <c r="V7" s="32" t="str">
        <f t="shared" si="3"/>
        <v>NE</v>
      </c>
      <c r="W7" s="32" t="str">
        <f t="shared" si="3"/>
        <v>NE</v>
      </c>
      <c r="X7" s="32" t="str">
        <f t="shared" si="3"/>
        <v>NE</v>
      </c>
      <c r="Y7" s="33">
        <f t="shared" si="1"/>
        <v>5</v>
      </c>
      <c r="Z7" s="34" t="s">
        <v>8</v>
      </c>
      <c r="AA7" s="31"/>
    </row>
    <row r="8" spans="1:61" ht="21" customHeight="1" thickBot="1" x14ac:dyDescent="0.35">
      <c r="A8" s="279"/>
      <c r="B8" s="280"/>
      <c r="C8" s="265" t="s">
        <v>9</v>
      </c>
      <c r="D8" s="266"/>
      <c r="E8" s="35">
        <f t="shared" ref="E8:X8" si="4">IF(COUNTIF(E11:E27,"-")&gt;0,"Skaičiuojama",IF(OR(E6="TAIP",E5="TAIP"),"0",SUM(IF(E11="Taip",2.5,0),IF(E12="Taip",7.5,0),IF(E13="Taip",5,0),IF(E14="Taip",5,0),IF(E15="Taip",5,0),IF(E17="Taip",5,0),IF(E18="Taip",5,0),IF(E19="Taip",10,0),IF(E20="Taip",5,0),IF(E22="Taip",5,0),IF(E23="Taip",15,0),IF(E24="Taip",5,0),IF(E26="Taip",12.5,0),IF(E27="Taip",12.5,0)))/100)</f>
        <v>0</v>
      </c>
      <c r="F8" s="35">
        <f t="shared" si="4"/>
        <v>0</v>
      </c>
      <c r="G8" s="35">
        <f t="shared" si="4"/>
        <v>0.9</v>
      </c>
      <c r="H8" s="35">
        <f t="shared" si="4"/>
        <v>0.8</v>
      </c>
      <c r="I8" s="35">
        <f t="shared" si="4"/>
        <v>0.9</v>
      </c>
      <c r="J8" s="35">
        <f t="shared" si="4"/>
        <v>0</v>
      </c>
      <c r="K8" s="35">
        <f t="shared" si="4"/>
        <v>0.85</v>
      </c>
      <c r="L8" s="35">
        <f t="shared" si="4"/>
        <v>0.9</v>
      </c>
      <c r="M8" s="35">
        <f t="shared" si="4"/>
        <v>0.9</v>
      </c>
      <c r="N8" s="35">
        <f t="shared" si="4"/>
        <v>1</v>
      </c>
      <c r="O8" s="35">
        <f t="shared" si="4"/>
        <v>0.95</v>
      </c>
      <c r="P8" s="35">
        <f t="shared" si="4"/>
        <v>0.95</v>
      </c>
      <c r="Q8" s="35">
        <f t="shared" si="4"/>
        <v>1</v>
      </c>
      <c r="R8" s="35">
        <f t="shared" si="4"/>
        <v>0.95</v>
      </c>
      <c r="S8" s="35">
        <f t="shared" si="4"/>
        <v>0</v>
      </c>
      <c r="T8" s="35">
        <f t="shared" si="4"/>
        <v>0.95</v>
      </c>
      <c r="U8" s="35">
        <f t="shared" si="4"/>
        <v>0.95</v>
      </c>
      <c r="V8" s="35">
        <f t="shared" si="4"/>
        <v>0.9</v>
      </c>
      <c r="W8" s="35">
        <f t="shared" si="4"/>
        <v>0.95</v>
      </c>
      <c r="X8" s="35">
        <f t="shared" si="4"/>
        <v>0.95</v>
      </c>
      <c r="Y8" s="36">
        <f>IF(X8="Skaičiuojama","-",AVERAGE(E8:X8))</f>
        <v>0.73999999999999988</v>
      </c>
      <c r="Z8" s="267" t="s">
        <v>9</v>
      </c>
      <c r="AA8" s="268"/>
    </row>
    <row r="9" spans="1:61" ht="31.2" customHeight="1" thickBot="1" x14ac:dyDescent="0.35">
      <c r="A9" s="40"/>
      <c r="B9" s="41" t="s">
        <v>10</v>
      </c>
      <c r="C9" s="42" t="s">
        <v>11</v>
      </c>
      <c r="D9" s="43" t="s">
        <v>12</v>
      </c>
      <c r="E9" s="129"/>
      <c r="F9" s="129"/>
      <c r="G9" s="129"/>
      <c r="H9" s="129"/>
      <c r="I9" s="129"/>
      <c r="J9" s="129"/>
      <c r="K9" s="129"/>
      <c r="L9" s="129"/>
      <c r="M9" s="129"/>
      <c r="N9" s="129"/>
      <c r="O9" s="129"/>
      <c r="P9" s="129"/>
      <c r="Q9" s="129"/>
      <c r="R9" s="129"/>
      <c r="S9" s="129"/>
      <c r="T9" s="129"/>
      <c r="U9" s="129"/>
      <c r="V9" s="129"/>
      <c r="W9" s="129"/>
      <c r="X9" s="129"/>
      <c r="Y9" s="130"/>
      <c r="Z9" s="38"/>
      <c r="AA9" s="39"/>
    </row>
    <row r="10" spans="1:61" ht="48" customHeight="1" thickBot="1" x14ac:dyDescent="0.35">
      <c r="A10" s="37"/>
      <c r="B10" s="269" t="s">
        <v>13</v>
      </c>
      <c r="C10" s="270"/>
      <c r="D10" s="271"/>
      <c r="E10" s="272"/>
      <c r="F10" s="273"/>
      <c r="G10" s="273"/>
      <c r="H10" s="273"/>
      <c r="I10" s="273"/>
      <c r="J10" s="273"/>
      <c r="K10" s="273"/>
      <c r="L10" s="273"/>
      <c r="M10" s="273"/>
      <c r="N10" s="273"/>
      <c r="O10" s="273"/>
      <c r="P10" s="273"/>
      <c r="Q10" s="273"/>
      <c r="R10" s="273"/>
      <c r="S10" s="273"/>
      <c r="T10" s="273"/>
      <c r="U10" s="273"/>
      <c r="V10" s="273"/>
      <c r="W10" s="273"/>
      <c r="X10" s="274"/>
      <c r="Y10" s="123"/>
      <c r="Z10" s="38"/>
      <c r="AA10" s="39"/>
    </row>
    <row r="11" spans="1:61" ht="40.5" customHeight="1" thickBot="1" x14ac:dyDescent="0.35">
      <c r="A11" s="44">
        <v>1</v>
      </c>
      <c r="B11" s="45" t="s">
        <v>14</v>
      </c>
      <c r="C11" s="46" t="s">
        <v>15</v>
      </c>
      <c r="D11" s="47">
        <v>2.5</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48" t="s">
        <v>16</v>
      </c>
      <c r="Y11" s="49"/>
      <c r="Z11" s="38"/>
      <c r="AA11" s="39"/>
    </row>
    <row r="12" spans="1:61" ht="95.25" customHeight="1" thickBot="1" x14ac:dyDescent="0.35">
      <c r="A12" s="50">
        <v>2</v>
      </c>
      <c r="B12" s="51" t="s">
        <v>17</v>
      </c>
      <c r="C12" s="52" t="s">
        <v>18</v>
      </c>
      <c r="D12" s="53">
        <v>7.5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c r="T12" s="48" t="s">
        <v>16</v>
      </c>
      <c r="U12" s="48" t="s">
        <v>16</v>
      </c>
      <c r="V12" s="48" t="s">
        <v>16</v>
      </c>
      <c r="W12" s="48" t="s">
        <v>16</v>
      </c>
      <c r="X12" s="48" t="s">
        <v>16</v>
      </c>
      <c r="Y12" s="54"/>
      <c r="Z12" s="38"/>
      <c r="AA12" s="39"/>
    </row>
    <row r="13" spans="1:61" ht="116.25" customHeight="1" thickBot="1" x14ac:dyDescent="0.35">
      <c r="A13" s="50">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16</v>
      </c>
      <c r="P13" s="48" t="s">
        <v>16</v>
      </c>
      <c r="Q13" s="48" t="s">
        <v>16</v>
      </c>
      <c r="R13" s="48" t="s">
        <v>16</v>
      </c>
      <c r="S13" s="48" t="s">
        <v>16</v>
      </c>
      <c r="T13" s="48" t="s">
        <v>16</v>
      </c>
      <c r="U13" s="48" t="s">
        <v>16</v>
      </c>
      <c r="V13" s="48" t="s">
        <v>23</v>
      </c>
      <c r="W13" s="48" t="s">
        <v>16</v>
      </c>
      <c r="X13" s="48" t="s">
        <v>16</v>
      </c>
      <c r="Y13" s="124" t="s">
        <v>148</v>
      </c>
      <c r="Z13" s="120" t="s">
        <v>149</v>
      </c>
      <c r="AA13" s="121"/>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row>
    <row r="14" spans="1:61" ht="68.25" customHeight="1" thickBot="1" x14ac:dyDescent="0.35">
      <c r="A14" s="50">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194" t="s">
        <v>150</v>
      </c>
      <c r="Z14" s="120" t="s">
        <v>151</v>
      </c>
      <c r="AA14" s="121"/>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row>
    <row r="15" spans="1:61" ht="60" customHeight="1" thickBot="1" x14ac:dyDescent="0.35">
      <c r="A15" s="55">
        <v>5</v>
      </c>
      <c r="B15" s="56" t="s">
        <v>22</v>
      </c>
      <c r="C15" s="57" t="s">
        <v>21</v>
      </c>
      <c r="D15" s="58">
        <v>5</v>
      </c>
      <c r="E15" s="48" t="s">
        <v>16</v>
      </c>
      <c r="F15" s="48" t="s">
        <v>16</v>
      </c>
      <c r="G15" s="48" t="s">
        <v>16</v>
      </c>
      <c r="H15" s="48" t="s">
        <v>23</v>
      </c>
      <c r="I15" s="48" t="s">
        <v>16</v>
      </c>
      <c r="J15" s="48" t="s">
        <v>16</v>
      </c>
      <c r="K15" s="48" t="s">
        <v>16</v>
      </c>
      <c r="L15" s="48" t="s">
        <v>16</v>
      </c>
      <c r="M15" s="48" t="s">
        <v>16</v>
      </c>
      <c r="N15" s="48" t="s">
        <v>16</v>
      </c>
      <c r="O15" s="48" t="s">
        <v>16</v>
      </c>
      <c r="P15" s="48" t="s">
        <v>16</v>
      </c>
      <c r="Q15" s="48" t="s">
        <v>16</v>
      </c>
      <c r="R15" s="48" t="s">
        <v>16</v>
      </c>
      <c r="S15" s="48" t="s">
        <v>16</v>
      </c>
      <c r="T15" s="48" t="s">
        <v>16</v>
      </c>
      <c r="U15" s="48" t="s">
        <v>16</v>
      </c>
      <c r="V15" s="48" t="s">
        <v>16</v>
      </c>
      <c r="W15" s="48" t="s">
        <v>16</v>
      </c>
      <c r="X15" s="48" t="s">
        <v>16</v>
      </c>
      <c r="Y15" s="125" t="s">
        <v>152</v>
      </c>
      <c r="Z15" s="120" t="s">
        <v>153</v>
      </c>
      <c r="AA15" s="121"/>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row>
    <row r="16" spans="1:61" s="91" customFormat="1" ht="51.75" customHeight="1" thickBot="1" x14ac:dyDescent="0.35">
      <c r="A16" s="90"/>
      <c r="B16" s="250" t="s">
        <v>24</v>
      </c>
      <c r="C16" s="250"/>
      <c r="D16" s="251"/>
      <c r="E16" s="252"/>
      <c r="F16" s="253"/>
      <c r="G16" s="253"/>
      <c r="H16" s="253"/>
      <c r="I16" s="253"/>
      <c r="J16" s="253"/>
      <c r="K16" s="253"/>
      <c r="L16" s="253"/>
      <c r="M16" s="253"/>
      <c r="N16" s="253"/>
      <c r="O16" s="253"/>
      <c r="P16" s="253"/>
      <c r="Q16" s="253"/>
      <c r="R16" s="253"/>
      <c r="S16" s="253"/>
      <c r="T16" s="253"/>
      <c r="U16" s="253"/>
      <c r="V16" s="253"/>
      <c r="W16" s="253"/>
      <c r="X16" s="254"/>
      <c r="Y16" s="126"/>
      <c r="Z16" s="120"/>
      <c r="AA16" s="121"/>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row>
    <row r="17" spans="1:63" ht="65.25" customHeight="1" thickBot="1" x14ac:dyDescent="0.35">
      <c r="A17" s="88">
        <v>6</v>
      </c>
      <c r="B17" s="92" t="s">
        <v>25</v>
      </c>
      <c r="C17" s="93" t="s">
        <v>21</v>
      </c>
      <c r="D17" s="94">
        <v>5</v>
      </c>
      <c r="E17" s="48" t="s">
        <v>16</v>
      </c>
      <c r="F17" s="48" t="s">
        <v>16</v>
      </c>
      <c r="G17" s="48" t="s">
        <v>16</v>
      </c>
      <c r="H17" s="48" t="s">
        <v>23</v>
      </c>
      <c r="I17" s="48" t="s">
        <v>16</v>
      </c>
      <c r="J17" s="48" t="s">
        <v>16</v>
      </c>
      <c r="K17" s="48" t="s">
        <v>16</v>
      </c>
      <c r="L17" s="48" t="s">
        <v>16</v>
      </c>
      <c r="M17" s="48" t="s">
        <v>16</v>
      </c>
      <c r="N17" s="48" t="s">
        <v>16</v>
      </c>
      <c r="O17" s="48" t="s">
        <v>16</v>
      </c>
      <c r="P17" s="48" t="s">
        <v>16</v>
      </c>
      <c r="Q17" s="48" t="s">
        <v>16</v>
      </c>
      <c r="R17" s="48" t="s">
        <v>16</v>
      </c>
      <c r="S17" s="48" t="s">
        <v>23</v>
      </c>
      <c r="T17" s="48" t="s">
        <v>16</v>
      </c>
      <c r="U17" s="48" t="s">
        <v>16</v>
      </c>
      <c r="V17" s="48" t="s">
        <v>16</v>
      </c>
      <c r="W17" s="48" t="s">
        <v>16</v>
      </c>
      <c r="X17" s="48" t="s">
        <v>16</v>
      </c>
      <c r="Y17" s="49" t="s">
        <v>154</v>
      </c>
      <c r="Z17" s="38" t="s">
        <v>155</v>
      </c>
      <c r="AA17" s="39"/>
    </row>
    <row r="18" spans="1:63" ht="70.5" customHeight="1" thickBot="1" x14ac:dyDescent="0.35">
      <c r="A18" s="89">
        <v>7</v>
      </c>
      <c r="B18" s="95" t="s">
        <v>26</v>
      </c>
      <c r="C18" s="93" t="s">
        <v>21</v>
      </c>
      <c r="D18" s="96">
        <v>5</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c r="T18" s="48" t="s">
        <v>16</v>
      </c>
      <c r="U18" s="48" t="s">
        <v>16</v>
      </c>
      <c r="V18" s="48" t="s">
        <v>16</v>
      </c>
      <c r="W18" s="48" t="s">
        <v>16</v>
      </c>
      <c r="X18" s="48" t="s">
        <v>16</v>
      </c>
      <c r="Y18" s="54"/>
      <c r="Z18" s="38"/>
      <c r="AA18" s="39"/>
    </row>
    <row r="19" spans="1:63" ht="66" customHeight="1" thickBot="1" x14ac:dyDescent="0.35">
      <c r="A19" s="89">
        <v>8</v>
      </c>
      <c r="B19" s="95" t="s">
        <v>27</v>
      </c>
      <c r="C19" s="93" t="s">
        <v>28</v>
      </c>
      <c r="D19" s="96">
        <v>10</v>
      </c>
      <c r="E19" s="48" t="s">
        <v>16</v>
      </c>
      <c r="F19" s="48" t="s">
        <v>23</v>
      </c>
      <c r="G19" s="48" t="s">
        <v>16</v>
      </c>
      <c r="H19" s="48" t="s">
        <v>16</v>
      </c>
      <c r="I19" s="48" t="s">
        <v>16</v>
      </c>
      <c r="J19" s="48" t="s">
        <v>23</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48" t="s">
        <v>16</v>
      </c>
      <c r="Y19" s="54"/>
      <c r="Z19" s="38"/>
      <c r="AA19" s="39"/>
    </row>
    <row r="20" spans="1:63" ht="82.5" customHeight="1" thickBot="1" x14ac:dyDescent="0.35">
      <c r="A20" s="89">
        <v>9</v>
      </c>
      <c r="B20" s="95" t="s">
        <v>29</v>
      </c>
      <c r="C20" s="93" t="s">
        <v>21</v>
      </c>
      <c r="D20" s="96">
        <v>5</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c r="T20" s="48" t="s">
        <v>16</v>
      </c>
      <c r="U20" s="48" t="s">
        <v>16</v>
      </c>
      <c r="V20" s="48" t="s">
        <v>16</v>
      </c>
      <c r="W20" s="48" t="s">
        <v>16</v>
      </c>
      <c r="X20" s="48" t="s">
        <v>16</v>
      </c>
      <c r="Y20" s="69"/>
      <c r="Z20" s="38"/>
      <c r="AA20" s="39"/>
    </row>
    <row r="21" spans="1:63" s="87" customFormat="1" ht="45" customHeight="1" thickBot="1" x14ac:dyDescent="0.35">
      <c r="A21" s="86"/>
      <c r="B21" s="255" t="s">
        <v>30</v>
      </c>
      <c r="C21" s="255"/>
      <c r="D21" s="256"/>
      <c r="E21" s="257"/>
      <c r="F21" s="258"/>
      <c r="G21" s="258"/>
      <c r="H21" s="258"/>
      <c r="I21" s="258"/>
      <c r="J21" s="258"/>
      <c r="K21" s="258"/>
      <c r="L21" s="258"/>
      <c r="M21" s="258"/>
      <c r="N21" s="258"/>
      <c r="O21" s="258"/>
      <c r="P21" s="258"/>
      <c r="Q21" s="258"/>
      <c r="R21" s="258"/>
      <c r="S21" s="258"/>
      <c r="T21" s="258"/>
      <c r="U21" s="258"/>
      <c r="V21" s="258"/>
      <c r="W21" s="258"/>
      <c r="X21" s="258"/>
      <c r="Y21" s="127"/>
      <c r="Z21" s="121"/>
      <c r="AA21" s="121"/>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row>
    <row r="22" spans="1:63" ht="52.5" customHeight="1" thickBot="1" x14ac:dyDescent="0.35">
      <c r="A22" s="97">
        <v>11</v>
      </c>
      <c r="B22" s="98" t="s">
        <v>31</v>
      </c>
      <c r="C22" s="99" t="s">
        <v>21</v>
      </c>
      <c r="D22" s="100">
        <v>5</v>
      </c>
      <c r="E22" s="48" t="s">
        <v>23</v>
      </c>
      <c r="F22" s="48" t="s">
        <v>16</v>
      </c>
      <c r="G22" s="48" t="s">
        <v>23</v>
      </c>
      <c r="H22" s="48" t="s">
        <v>23</v>
      </c>
      <c r="I22" s="48" t="s">
        <v>23</v>
      </c>
      <c r="J22" s="48" t="s">
        <v>16</v>
      </c>
      <c r="K22" s="48" t="s">
        <v>16</v>
      </c>
      <c r="L22" s="48" t="s">
        <v>23</v>
      </c>
      <c r="M22" s="48" t="s">
        <v>23</v>
      </c>
      <c r="N22" s="48" t="s">
        <v>16</v>
      </c>
      <c r="O22" s="48" t="s">
        <v>23</v>
      </c>
      <c r="P22" s="48" t="s">
        <v>23</v>
      </c>
      <c r="Q22" s="48" t="s">
        <v>16</v>
      </c>
      <c r="R22" s="48" t="s">
        <v>23</v>
      </c>
      <c r="S22" s="48" t="s">
        <v>23</v>
      </c>
      <c r="T22" s="48" t="s">
        <v>23</v>
      </c>
      <c r="U22" s="48" t="s">
        <v>23</v>
      </c>
      <c r="V22" s="48" t="s">
        <v>23</v>
      </c>
      <c r="W22" s="48" t="s">
        <v>23</v>
      </c>
      <c r="X22" s="70" t="s">
        <v>16</v>
      </c>
      <c r="Y22" s="49"/>
      <c r="Z22" s="38"/>
      <c r="AA22" s="39"/>
    </row>
    <row r="23" spans="1:63" ht="49.5" customHeight="1" thickBot="1" x14ac:dyDescent="0.35">
      <c r="A23" s="101">
        <v>12</v>
      </c>
      <c r="B23" s="102" t="s">
        <v>32</v>
      </c>
      <c r="C23" s="103" t="s">
        <v>21</v>
      </c>
      <c r="D23" s="104">
        <v>15</v>
      </c>
      <c r="E23" s="48" t="s">
        <v>23</v>
      </c>
      <c r="F23" s="48" t="s">
        <v>16</v>
      </c>
      <c r="G23" s="48" t="s">
        <v>16</v>
      </c>
      <c r="H23" s="48" t="s">
        <v>16</v>
      </c>
      <c r="I23" s="48" t="s">
        <v>16</v>
      </c>
      <c r="J23" s="48" t="s">
        <v>16</v>
      </c>
      <c r="K23" s="48" t="s">
        <v>23</v>
      </c>
      <c r="L23" s="48" t="s">
        <v>16</v>
      </c>
      <c r="M23" s="48" t="s">
        <v>16</v>
      </c>
      <c r="N23" s="48" t="s">
        <v>16</v>
      </c>
      <c r="O23" s="48" t="s">
        <v>16</v>
      </c>
      <c r="P23" s="48" t="s">
        <v>16</v>
      </c>
      <c r="Q23" s="48" t="s">
        <v>16</v>
      </c>
      <c r="R23" s="48" t="s">
        <v>16</v>
      </c>
      <c r="S23" s="48" t="s">
        <v>16</v>
      </c>
      <c r="T23" s="48" t="s">
        <v>16</v>
      </c>
      <c r="U23" s="48" t="s">
        <v>16</v>
      </c>
      <c r="V23" s="48" t="s">
        <v>16</v>
      </c>
      <c r="W23" s="48" t="s">
        <v>16</v>
      </c>
      <c r="X23" s="48" t="s">
        <v>16</v>
      </c>
      <c r="Y23" s="54"/>
      <c r="Z23" s="38"/>
      <c r="AA23" s="39"/>
    </row>
    <row r="24" spans="1:63" ht="90" customHeight="1" thickBot="1" x14ac:dyDescent="0.35">
      <c r="A24" s="105">
        <v>13</v>
      </c>
      <c r="B24" s="106" t="s">
        <v>33</v>
      </c>
      <c r="C24" s="107" t="s">
        <v>15</v>
      </c>
      <c r="D24" s="108">
        <v>5</v>
      </c>
      <c r="E24" s="48" t="s">
        <v>16</v>
      </c>
      <c r="F24" s="48" t="s">
        <v>16</v>
      </c>
      <c r="G24" s="48" t="s">
        <v>23</v>
      </c>
      <c r="H24" s="48" t="s">
        <v>23</v>
      </c>
      <c r="I24" s="48" t="s">
        <v>23</v>
      </c>
      <c r="J24" s="48" t="s">
        <v>16</v>
      </c>
      <c r="K24" s="48" t="s">
        <v>16</v>
      </c>
      <c r="L24" s="48" t="s">
        <v>23</v>
      </c>
      <c r="M24" s="48" t="s">
        <v>23</v>
      </c>
      <c r="N24" s="48" t="s">
        <v>16</v>
      </c>
      <c r="O24" s="48" t="s">
        <v>16</v>
      </c>
      <c r="P24" s="48" t="s">
        <v>16</v>
      </c>
      <c r="Q24" s="48" t="s">
        <v>16</v>
      </c>
      <c r="R24" s="48" t="s">
        <v>16</v>
      </c>
      <c r="S24" s="48" t="s">
        <v>16</v>
      </c>
      <c r="T24" s="48" t="s">
        <v>16</v>
      </c>
      <c r="U24" s="48" t="s">
        <v>16</v>
      </c>
      <c r="V24" s="48" t="s">
        <v>16</v>
      </c>
      <c r="W24" s="48" t="s">
        <v>16</v>
      </c>
      <c r="X24" s="48" t="s">
        <v>23</v>
      </c>
      <c r="Y24" s="69"/>
      <c r="Z24" s="38"/>
      <c r="AA24" s="39"/>
    </row>
    <row r="25" spans="1:63" ht="48" customHeight="1" thickBot="1" x14ac:dyDescent="0.35">
      <c r="A25" s="109"/>
      <c r="B25" s="259" t="s">
        <v>34</v>
      </c>
      <c r="C25" s="259"/>
      <c r="D25" s="260"/>
      <c r="E25" s="257"/>
      <c r="F25" s="258"/>
      <c r="G25" s="258"/>
      <c r="H25" s="258"/>
      <c r="I25" s="258"/>
      <c r="J25" s="258"/>
      <c r="K25" s="258"/>
      <c r="L25" s="258"/>
      <c r="M25" s="258"/>
      <c r="N25" s="258"/>
      <c r="O25" s="258"/>
      <c r="P25" s="258"/>
      <c r="Q25" s="258"/>
      <c r="R25" s="258"/>
      <c r="S25" s="258"/>
      <c r="T25" s="258"/>
      <c r="U25" s="258"/>
      <c r="V25" s="258"/>
      <c r="W25" s="258"/>
      <c r="X25" s="258"/>
      <c r="Y25" s="128"/>
      <c r="Z25" s="39"/>
      <c r="AA25" s="39"/>
    </row>
    <row r="26" spans="1:63" ht="50.25" customHeight="1" thickBot="1" x14ac:dyDescent="0.35">
      <c r="A26" s="110">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16</v>
      </c>
      <c r="X26" s="70" t="s">
        <v>16</v>
      </c>
      <c r="Y26" s="49"/>
      <c r="Z26" s="38"/>
      <c r="AA26" s="39"/>
    </row>
    <row r="27" spans="1:63" ht="57" customHeight="1" thickBot="1" x14ac:dyDescent="0.35">
      <c r="A27" s="114">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68" t="s">
        <v>16</v>
      </c>
      <c r="Y27" s="59"/>
      <c r="Z27" s="38"/>
      <c r="AA27" s="39"/>
    </row>
    <row r="28" spans="1:63" ht="173.4" customHeight="1" thickBot="1" x14ac:dyDescent="0.35">
      <c r="A28" s="237" t="s">
        <v>37</v>
      </c>
      <c r="B28" s="238"/>
      <c r="C28" s="239" t="s">
        <v>13</v>
      </c>
      <c r="D28" s="240"/>
      <c r="E28" s="71" t="s">
        <v>156</v>
      </c>
      <c r="F28" s="72" t="s">
        <v>157</v>
      </c>
      <c r="G28" s="72" t="s">
        <v>158</v>
      </c>
      <c r="H28" s="72" t="s">
        <v>159</v>
      </c>
      <c r="I28" s="72" t="s">
        <v>160</v>
      </c>
      <c r="J28" s="72"/>
      <c r="K28" s="73" t="s">
        <v>161</v>
      </c>
      <c r="L28" s="73" t="s">
        <v>162</v>
      </c>
      <c r="M28" s="73" t="s">
        <v>163</v>
      </c>
      <c r="N28" s="73" t="s">
        <v>126</v>
      </c>
      <c r="O28" s="73" t="s">
        <v>164</v>
      </c>
      <c r="P28" s="73" t="s">
        <v>165</v>
      </c>
      <c r="Q28" s="73" t="s">
        <v>129</v>
      </c>
      <c r="R28" s="72" t="s">
        <v>166</v>
      </c>
      <c r="S28" s="72" t="s">
        <v>167</v>
      </c>
      <c r="T28" s="74" t="s">
        <v>168</v>
      </c>
      <c r="U28" s="72" t="s">
        <v>169</v>
      </c>
      <c r="V28" s="73" t="s">
        <v>170</v>
      </c>
      <c r="W28" s="72" t="s">
        <v>171</v>
      </c>
      <c r="X28" s="75" t="s">
        <v>131</v>
      </c>
      <c r="Y28" s="76"/>
      <c r="Z28" s="38"/>
      <c r="AA28" s="39"/>
    </row>
    <row r="29" spans="1:63" ht="12.75" customHeight="1" x14ac:dyDescent="0.3">
      <c r="A29" s="241" t="s">
        <v>38</v>
      </c>
      <c r="B29" s="238"/>
      <c r="C29" s="246" t="s">
        <v>13</v>
      </c>
      <c r="D29" s="247"/>
      <c r="E29" s="60">
        <f t="shared" ref="E29:X29" si="5">SUM(IF(E11="Taip",2.5,0),IF(E12="Taip",7.5,0),IF(E13="Taip",5,0),IF(E14="Taip",5,0),IF(E15="Taip",5,0))</f>
        <v>25</v>
      </c>
      <c r="F29" s="61">
        <f t="shared" si="5"/>
        <v>25</v>
      </c>
      <c r="G29" s="61">
        <f t="shared" si="5"/>
        <v>25</v>
      </c>
      <c r="H29" s="61">
        <f t="shared" si="5"/>
        <v>20</v>
      </c>
      <c r="I29" s="61">
        <f t="shared" si="5"/>
        <v>25</v>
      </c>
      <c r="J29" s="61">
        <f t="shared" si="5"/>
        <v>25</v>
      </c>
      <c r="K29" s="61">
        <f t="shared" si="5"/>
        <v>25</v>
      </c>
      <c r="L29" s="61">
        <f t="shared" si="5"/>
        <v>25</v>
      </c>
      <c r="M29" s="61">
        <f t="shared" si="5"/>
        <v>25</v>
      </c>
      <c r="N29" s="61">
        <f t="shared" si="5"/>
        <v>25</v>
      </c>
      <c r="O29" s="61">
        <f t="shared" si="5"/>
        <v>25</v>
      </c>
      <c r="P29" s="61">
        <f t="shared" si="5"/>
        <v>25</v>
      </c>
      <c r="Q29" s="61">
        <f t="shared" si="5"/>
        <v>25</v>
      </c>
      <c r="R29" s="61">
        <f t="shared" si="5"/>
        <v>25</v>
      </c>
      <c r="S29" s="61">
        <f t="shared" si="5"/>
        <v>25</v>
      </c>
      <c r="T29" s="61">
        <f t="shared" si="5"/>
        <v>25</v>
      </c>
      <c r="U29" s="61">
        <f t="shared" si="5"/>
        <v>25</v>
      </c>
      <c r="V29" s="61">
        <f t="shared" si="5"/>
        <v>20</v>
      </c>
      <c r="W29" s="61">
        <f t="shared" si="5"/>
        <v>25</v>
      </c>
      <c r="X29" s="62">
        <f t="shared" si="5"/>
        <v>25</v>
      </c>
      <c r="Y29" s="77">
        <f t="shared" ref="Y29:Y32" si="6">AVERAGE(E29:X29)</f>
        <v>24.5</v>
      </c>
      <c r="Z29" s="38"/>
      <c r="AA29" s="39"/>
    </row>
    <row r="30" spans="1:63" ht="12.75" customHeight="1" x14ac:dyDescent="0.3">
      <c r="A30" s="242"/>
      <c r="B30" s="243"/>
      <c r="C30" s="248" t="s">
        <v>39</v>
      </c>
      <c r="D30" s="249"/>
      <c r="E30" s="63">
        <f t="shared" ref="E30:X30" si="7">SUM(IF(E17="Taip",5,0),IF(E18="Taip",5,0),IF(E19="Taip",10,0),IF(E20="Taip",5,0))</f>
        <v>25</v>
      </c>
      <c r="F30" s="64">
        <f t="shared" si="7"/>
        <v>15</v>
      </c>
      <c r="G30" s="64">
        <f t="shared" si="7"/>
        <v>25</v>
      </c>
      <c r="H30" s="64">
        <f t="shared" si="7"/>
        <v>20</v>
      </c>
      <c r="I30" s="64">
        <f t="shared" si="7"/>
        <v>25</v>
      </c>
      <c r="J30" s="64">
        <f t="shared" si="7"/>
        <v>15</v>
      </c>
      <c r="K30" s="64">
        <f t="shared" si="7"/>
        <v>25</v>
      </c>
      <c r="L30" s="64">
        <f t="shared" si="7"/>
        <v>25</v>
      </c>
      <c r="M30" s="64">
        <f t="shared" si="7"/>
        <v>25</v>
      </c>
      <c r="N30" s="64">
        <f t="shared" si="7"/>
        <v>25</v>
      </c>
      <c r="O30" s="64">
        <f t="shared" si="7"/>
        <v>25</v>
      </c>
      <c r="P30" s="64">
        <f t="shared" si="7"/>
        <v>25</v>
      </c>
      <c r="Q30" s="64">
        <f t="shared" si="7"/>
        <v>25</v>
      </c>
      <c r="R30" s="64">
        <f t="shared" si="7"/>
        <v>25</v>
      </c>
      <c r="S30" s="64">
        <f t="shared" si="7"/>
        <v>20</v>
      </c>
      <c r="T30" s="64">
        <f t="shared" si="7"/>
        <v>25</v>
      </c>
      <c r="U30" s="64">
        <f t="shared" si="7"/>
        <v>25</v>
      </c>
      <c r="V30" s="64">
        <f t="shared" si="7"/>
        <v>25</v>
      </c>
      <c r="W30" s="64">
        <f t="shared" si="7"/>
        <v>25</v>
      </c>
      <c r="X30" s="65">
        <f t="shared" si="7"/>
        <v>25</v>
      </c>
      <c r="Y30" s="26">
        <f t="shared" si="6"/>
        <v>23.5</v>
      </c>
      <c r="Z30" s="38"/>
      <c r="AA30" s="39"/>
    </row>
    <row r="31" spans="1:63" ht="12.75" customHeight="1" x14ac:dyDescent="0.3">
      <c r="A31" s="242"/>
      <c r="B31" s="243"/>
      <c r="C31" s="78" t="s">
        <v>30</v>
      </c>
      <c r="D31" s="79"/>
      <c r="E31" s="63">
        <f t="shared" ref="E31:X31" si="8">SUM(IF(E22="Taip",5,0),IF(E23="Taip",5,0),IF(E24="Taip",15,0))</f>
        <v>15</v>
      </c>
      <c r="F31" s="64">
        <f t="shared" si="8"/>
        <v>25</v>
      </c>
      <c r="G31" s="64">
        <f t="shared" si="8"/>
        <v>5</v>
      </c>
      <c r="H31" s="64">
        <f t="shared" si="8"/>
        <v>5</v>
      </c>
      <c r="I31" s="64">
        <f t="shared" si="8"/>
        <v>5</v>
      </c>
      <c r="J31" s="64">
        <f t="shared" si="8"/>
        <v>25</v>
      </c>
      <c r="K31" s="64">
        <f t="shared" si="8"/>
        <v>20</v>
      </c>
      <c r="L31" s="64">
        <f t="shared" si="8"/>
        <v>5</v>
      </c>
      <c r="M31" s="64">
        <f t="shared" si="8"/>
        <v>5</v>
      </c>
      <c r="N31" s="64">
        <f t="shared" si="8"/>
        <v>25</v>
      </c>
      <c r="O31" s="64">
        <f t="shared" si="8"/>
        <v>20</v>
      </c>
      <c r="P31" s="64">
        <f t="shared" si="8"/>
        <v>20</v>
      </c>
      <c r="Q31" s="64">
        <f t="shared" si="8"/>
        <v>25</v>
      </c>
      <c r="R31" s="64">
        <f t="shared" si="8"/>
        <v>20</v>
      </c>
      <c r="S31" s="64">
        <f t="shared" si="8"/>
        <v>20</v>
      </c>
      <c r="T31" s="64">
        <f t="shared" si="8"/>
        <v>20</v>
      </c>
      <c r="U31" s="64">
        <f t="shared" si="8"/>
        <v>20</v>
      </c>
      <c r="V31" s="64">
        <f t="shared" si="8"/>
        <v>20</v>
      </c>
      <c r="W31" s="64">
        <f t="shared" si="8"/>
        <v>20</v>
      </c>
      <c r="X31" s="65">
        <f t="shared" si="8"/>
        <v>10</v>
      </c>
      <c r="Y31" s="26">
        <f t="shared" si="6"/>
        <v>16.5</v>
      </c>
      <c r="Z31" s="38"/>
      <c r="AA31" s="39"/>
    </row>
    <row r="32" spans="1:63" ht="12.75" customHeight="1" thickBot="1" x14ac:dyDescent="0.35">
      <c r="A32" s="244"/>
      <c r="B32" s="245"/>
      <c r="C32" s="80" t="s">
        <v>40</v>
      </c>
      <c r="D32" s="81"/>
      <c r="E32" s="66">
        <f t="shared" ref="E32:X32" si="9">SUM(IF(E26="Taip",12.5,0),IF(E27="Taip",12.5,0))</f>
        <v>25</v>
      </c>
      <c r="F32" s="67">
        <f t="shared" si="9"/>
        <v>25</v>
      </c>
      <c r="G32" s="67">
        <f t="shared" si="9"/>
        <v>25</v>
      </c>
      <c r="H32" s="67">
        <f t="shared" si="9"/>
        <v>25</v>
      </c>
      <c r="I32" s="67">
        <f t="shared" si="9"/>
        <v>25</v>
      </c>
      <c r="J32" s="67">
        <f t="shared" si="9"/>
        <v>25</v>
      </c>
      <c r="K32" s="67">
        <f t="shared" si="9"/>
        <v>25</v>
      </c>
      <c r="L32" s="67">
        <f t="shared" si="9"/>
        <v>25</v>
      </c>
      <c r="M32" s="67">
        <f t="shared" si="9"/>
        <v>25</v>
      </c>
      <c r="N32" s="67">
        <f t="shared" si="9"/>
        <v>25</v>
      </c>
      <c r="O32" s="67">
        <f t="shared" si="9"/>
        <v>25</v>
      </c>
      <c r="P32" s="67">
        <f t="shared" si="9"/>
        <v>25</v>
      </c>
      <c r="Q32" s="67">
        <f t="shared" si="9"/>
        <v>25</v>
      </c>
      <c r="R32" s="67">
        <f t="shared" si="9"/>
        <v>25</v>
      </c>
      <c r="S32" s="67">
        <f t="shared" si="9"/>
        <v>25</v>
      </c>
      <c r="T32" s="67">
        <f t="shared" si="9"/>
        <v>25</v>
      </c>
      <c r="U32" s="67">
        <f t="shared" si="9"/>
        <v>25</v>
      </c>
      <c r="V32" s="67">
        <f t="shared" si="9"/>
        <v>25</v>
      </c>
      <c r="W32" s="67">
        <f t="shared" si="9"/>
        <v>25</v>
      </c>
      <c r="X32" s="68">
        <f t="shared" si="9"/>
        <v>25</v>
      </c>
      <c r="Y32" s="82">
        <f t="shared" si="6"/>
        <v>25</v>
      </c>
      <c r="Z32" s="38"/>
      <c r="AA32" s="39"/>
    </row>
    <row r="33" spans="1:27" ht="12.75" customHeight="1" x14ac:dyDescent="0.3">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row>
    <row r="34" spans="1:27" ht="12.75" customHeight="1" x14ac:dyDescent="0.3">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row>
    <row r="35" spans="1:27" ht="12.75" customHeight="1" x14ac:dyDescent="0.3">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row>
    <row r="36" spans="1:27" ht="12.75" customHeight="1" x14ac:dyDescent="0.3">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row>
    <row r="37" spans="1:27" ht="12.75" customHeight="1" x14ac:dyDescent="0.3">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row>
    <row r="38" spans="1:27" ht="12.75" customHeight="1" x14ac:dyDescent="0.3">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row>
    <row r="39" spans="1:27" ht="12.75" customHeight="1" x14ac:dyDescent="0.3">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row>
    <row r="40" spans="1:27" ht="12.75" customHeight="1" x14ac:dyDescent="0.3">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row>
    <row r="41" spans="1:27" ht="12.75" customHeight="1" x14ac:dyDescent="0.3">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row>
    <row r="42" spans="1:27" ht="12.75" customHeight="1" x14ac:dyDescent="0.3">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row>
    <row r="43" spans="1:27" ht="12.75" customHeight="1" x14ac:dyDescent="0.3">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row>
    <row r="44" spans="1:27" ht="12.75" customHeight="1" x14ac:dyDescent="0.3">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row>
    <row r="45" spans="1:27" ht="12.75" customHeight="1" x14ac:dyDescent="0.3">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row>
    <row r="46" spans="1:27" ht="12.75" customHeight="1" x14ac:dyDescent="0.3">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row>
    <row r="47" spans="1:27" ht="12.75" customHeight="1" x14ac:dyDescent="0.3">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row>
    <row r="48" spans="1:27" ht="12.75" customHeight="1" x14ac:dyDescent="0.3">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row>
    <row r="49" spans="1:27" ht="12.75" customHeight="1" x14ac:dyDescent="0.3">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row>
    <row r="50" spans="1:27" ht="12.75" customHeight="1" x14ac:dyDescent="0.3">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row>
    <row r="51" spans="1:27" ht="12.75" customHeight="1" x14ac:dyDescent="0.3">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row>
    <row r="52" spans="1:27" ht="12.75" customHeight="1" x14ac:dyDescent="0.3">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row>
    <row r="53" spans="1:27" ht="12.75" customHeight="1" x14ac:dyDescent="0.3">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row>
    <row r="54" spans="1:27" ht="12.75" customHeight="1" x14ac:dyDescent="0.3">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row>
    <row r="55" spans="1:27" ht="12.75" customHeight="1" x14ac:dyDescent="0.3">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row>
    <row r="56" spans="1:27" ht="12.75" customHeight="1" x14ac:dyDescent="0.3">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row>
    <row r="57" spans="1:27" ht="12.75" customHeight="1" x14ac:dyDescent="0.3">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row>
    <row r="58" spans="1:27" ht="12.75" customHeight="1" x14ac:dyDescent="0.3">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row>
    <row r="59" spans="1:27" ht="12.75" customHeight="1" x14ac:dyDescent="0.3">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row>
    <row r="60" spans="1:27" ht="12.75" customHeight="1" x14ac:dyDescent="0.3">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row>
    <row r="61" spans="1:27" ht="12.75" customHeight="1" x14ac:dyDescent="0.3">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row>
    <row r="62" spans="1:27" ht="12.75" customHeight="1" x14ac:dyDescent="0.3">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row>
    <row r="63" spans="1:27" ht="12.75" customHeight="1" x14ac:dyDescent="0.3">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row>
    <row r="64" spans="1:27" ht="12.75" customHeight="1" x14ac:dyDescent="0.3">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row>
    <row r="65" spans="1:27" ht="12.75" customHeight="1" x14ac:dyDescent="0.3">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row>
    <row r="66" spans="1:27" ht="12.75" customHeight="1" x14ac:dyDescent="0.3">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row>
    <row r="67" spans="1:27" ht="12.75" customHeight="1" x14ac:dyDescent="0.3">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row>
    <row r="68" spans="1:27" ht="12.75" customHeight="1" x14ac:dyDescent="0.3">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row>
    <row r="69" spans="1:27" ht="12.75" customHeight="1" x14ac:dyDescent="0.3">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row>
    <row r="70" spans="1:27" ht="12.75" customHeight="1" x14ac:dyDescent="0.3">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row>
    <row r="71" spans="1:27" ht="12.75" customHeight="1" x14ac:dyDescent="0.3">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row>
    <row r="72" spans="1:27" ht="12.75" customHeight="1" x14ac:dyDescent="0.3">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row>
    <row r="73" spans="1:27" ht="12.75" customHeight="1" x14ac:dyDescent="0.3">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row>
    <row r="74" spans="1:27" ht="12.75" customHeight="1" x14ac:dyDescent="0.3">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row>
    <row r="75" spans="1:27" ht="12.75" customHeight="1" x14ac:dyDescent="0.3">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row>
    <row r="76" spans="1:27" ht="12.75" customHeight="1" x14ac:dyDescent="0.3">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row>
    <row r="77" spans="1:27" ht="12.75" customHeight="1" x14ac:dyDescent="0.3">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row>
    <row r="78" spans="1:27" ht="12.75" customHeight="1" x14ac:dyDescent="0.3">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row>
    <row r="79" spans="1:27" ht="12.75" customHeight="1" x14ac:dyDescent="0.3">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row>
    <row r="80" spans="1:27" ht="12.75" customHeight="1" x14ac:dyDescent="0.3">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row>
    <row r="81" spans="1:27" ht="12.75" customHeight="1" x14ac:dyDescent="0.3">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row>
    <row r="82" spans="1:27" ht="12.75" customHeight="1" x14ac:dyDescent="0.3">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row>
    <row r="83" spans="1:27" ht="12.75" customHeight="1" x14ac:dyDescent="0.3">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row>
    <row r="84" spans="1:27" ht="12.75" customHeight="1" x14ac:dyDescent="0.3">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row>
    <row r="85" spans="1:27" ht="12.75" customHeight="1" x14ac:dyDescent="0.3">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row>
    <row r="86" spans="1:27" ht="12.75" customHeight="1" x14ac:dyDescent="0.3">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row>
    <row r="87" spans="1:27" ht="12.75" customHeight="1" x14ac:dyDescent="0.3">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row>
    <row r="88" spans="1:27" ht="12.75" customHeight="1" x14ac:dyDescent="0.3">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row>
    <row r="89" spans="1:27" ht="12.75" customHeight="1" x14ac:dyDescent="0.3">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row>
    <row r="90" spans="1:27" ht="12.75" customHeight="1" x14ac:dyDescent="0.3">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row>
    <row r="91" spans="1:27" ht="12.75" customHeight="1" x14ac:dyDescent="0.3">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row>
    <row r="92" spans="1:27" ht="12.75" customHeight="1" x14ac:dyDescent="0.3">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row>
    <row r="93" spans="1:27" ht="12.75" customHeight="1" x14ac:dyDescent="0.3">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row>
    <row r="94" spans="1:27" ht="12.75" customHeight="1" x14ac:dyDescent="0.3">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row>
    <row r="95" spans="1:27" ht="12.75" customHeight="1" x14ac:dyDescent="0.3">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row>
    <row r="96" spans="1:27" ht="12.75" customHeight="1" x14ac:dyDescent="0.3">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row>
    <row r="97" spans="1:27" ht="12.75" customHeight="1" x14ac:dyDescent="0.3">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row>
    <row r="98" spans="1:27" ht="12.75" customHeight="1" x14ac:dyDescent="0.3">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row>
    <row r="99" spans="1:27" ht="12.75" customHeight="1" x14ac:dyDescent="0.3">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row>
    <row r="100" spans="1:27" ht="12.75" customHeight="1" x14ac:dyDescent="0.3">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row>
    <row r="101" spans="1:27" ht="12.75" customHeight="1" x14ac:dyDescent="0.3">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row>
    <row r="102" spans="1:27" ht="12.75" customHeight="1" x14ac:dyDescent="0.3">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row>
    <row r="103" spans="1:27" ht="12.75" customHeight="1" x14ac:dyDescent="0.3">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row>
    <row r="104" spans="1:27" ht="12.75" customHeight="1" x14ac:dyDescent="0.3">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row>
    <row r="105" spans="1:27" ht="12.75" customHeight="1" x14ac:dyDescent="0.3">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row>
    <row r="106" spans="1:27" ht="12.75" customHeight="1" x14ac:dyDescent="0.3">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row>
    <row r="107" spans="1:27" ht="12.75" customHeight="1" x14ac:dyDescent="0.3">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row>
    <row r="108" spans="1:27" ht="12.75" customHeight="1" x14ac:dyDescent="0.3">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row>
    <row r="109" spans="1:27" ht="12.75" customHeight="1" x14ac:dyDescent="0.3">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row>
    <row r="110" spans="1:27" ht="12.75" customHeight="1" x14ac:dyDescent="0.3">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row>
    <row r="111" spans="1:27" ht="12.75" customHeight="1" x14ac:dyDescent="0.3">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row>
    <row r="112" spans="1:27" ht="12.75" customHeight="1" x14ac:dyDescent="0.3">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row>
    <row r="113" spans="1:27" ht="12.75" customHeight="1" x14ac:dyDescent="0.3">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row>
    <row r="114" spans="1:27" ht="12.75" customHeight="1" x14ac:dyDescent="0.3">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row>
    <row r="115" spans="1:27" ht="12.75" customHeight="1" x14ac:dyDescent="0.3">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row>
    <row r="116" spans="1:27" ht="12.75" customHeight="1" x14ac:dyDescent="0.3">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row>
    <row r="117" spans="1:27" ht="12.75" customHeight="1" x14ac:dyDescent="0.3">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row>
    <row r="118" spans="1:27" ht="12.75" customHeight="1" x14ac:dyDescent="0.3">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row>
    <row r="119" spans="1:27" ht="12.75" customHeight="1" x14ac:dyDescent="0.3">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row>
    <row r="120" spans="1:27" ht="12.75" customHeight="1" x14ac:dyDescent="0.3">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row>
    <row r="121" spans="1:27" ht="12.75" customHeight="1" x14ac:dyDescent="0.3">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row>
    <row r="122" spans="1:27" ht="12.75" customHeight="1" x14ac:dyDescent="0.3">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row>
    <row r="123" spans="1:27" ht="12.75" customHeight="1" x14ac:dyDescent="0.3">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row>
    <row r="124" spans="1:27" ht="12.75" customHeight="1" x14ac:dyDescent="0.3">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row>
    <row r="125" spans="1:27" ht="12.75" customHeight="1" x14ac:dyDescent="0.3">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row>
    <row r="126" spans="1:27" ht="12.75" customHeight="1" x14ac:dyDescent="0.3">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row>
    <row r="127" spans="1:27" ht="12.75" customHeight="1" x14ac:dyDescent="0.3">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row>
    <row r="128" spans="1:27" ht="12.75" customHeight="1" x14ac:dyDescent="0.3">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row>
    <row r="129" spans="1:27" ht="12.75" customHeight="1" x14ac:dyDescent="0.3">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row>
    <row r="130" spans="1:27" ht="12.75" customHeight="1" x14ac:dyDescent="0.3">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row>
    <row r="131" spans="1:27" ht="12.75" customHeight="1" x14ac:dyDescent="0.3">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row>
    <row r="132" spans="1:27" ht="12.75" customHeight="1" x14ac:dyDescent="0.3">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row>
    <row r="133" spans="1:27" ht="12.75" customHeight="1" x14ac:dyDescent="0.3">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row>
    <row r="134" spans="1:27" ht="12.75" customHeight="1" x14ac:dyDescent="0.3">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row>
    <row r="135" spans="1:27" ht="12.75" customHeight="1" x14ac:dyDescent="0.3">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row>
    <row r="136" spans="1:27" ht="12.75" customHeight="1" x14ac:dyDescent="0.3">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row>
    <row r="137" spans="1:27" ht="12.75" customHeight="1" x14ac:dyDescent="0.3">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row>
    <row r="138" spans="1:27" ht="12.75" customHeight="1" x14ac:dyDescent="0.3">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row>
    <row r="139" spans="1:27" ht="12.75" customHeight="1" x14ac:dyDescent="0.3">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row>
    <row r="140" spans="1:27" ht="12.75" customHeight="1" x14ac:dyDescent="0.3">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row>
    <row r="141" spans="1:27" ht="12.75" customHeight="1" x14ac:dyDescent="0.3">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row>
    <row r="142" spans="1:27" ht="12.75" customHeight="1" x14ac:dyDescent="0.3">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row>
    <row r="143" spans="1:27" ht="12.75" customHeight="1" x14ac:dyDescent="0.3">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row>
    <row r="144" spans="1:27" ht="12.75" customHeight="1" x14ac:dyDescent="0.3">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row>
    <row r="145" spans="1:27" ht="12.75" customHeight="1" x14ac:dyDescent="0.3">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row>
    <row r="146" spans="1:27" ht="12.75" customHeight="1" x14ac:dyDescent="0.3">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row>
    <row r="147" spans="1:27" ht="12.75" customHeight="1" x14ac:dyDescent="0.3">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row>
    <row r="148" spans="1:27" ht="12.75" customHeight="1" x14ac:dyDescent="0.3">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row>
    <row r="149" spans="1:27" ht="12.75" customHeight="1" x14ac:dyDescent="0.3">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row>
    <row r="150" spans="1:27" ht="12.75" customHeight="1" x14ac:dyDescent="0.3">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row>
    <row r="151" spans="1:27" ht="12.75" customHeight="1" x14ac:dyDescent="0.3">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row>
    <row r="152" spans="1:27" ht="12.75" customHeight="1" x14ac:dyDescent="0.3">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row>
    <row r="153" spans="1:27" ht="12.75" customHeight="1" x14ac:dyDescent="0.3">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row>
    <row r="154" spans="1:27" ht="12.75" customHeight="1" x14ac:dyDescent="0.3">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row>
    <row r="155" spans="1:27" ht="12.75" customHeight="1" x14ac:dyDescent="0.3">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row>
    <row r="156" spans="1:27" ht="12.75" customHeight="1" x14ac:dyDescent="0.3">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row>
    <row r="157" spans="1:27" ht="12.75" customHeight="1" x14ac:dyDescent="0.3">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row>
    <row r="158" spans="1:27" ht="12.75" customHeight="1" x14ac:dyDescent="0.3">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row>
    <row r="159" spans="1:27" ht="12.75" customHeight="1" x14ac:dyDescent="0.3">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row>
    <row r="160" spans="1:27" ht="12.75" customHeight="1" x14ac:dyDescent="0.3">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row>
    <row r="161" spans="1:27" ht="12.75" customHeight="1" x14ac:dyDescent="0.3">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row>
    <row r="162" spans="1:27" ht="12.75" customHeight="1" x14ac:dyDescent="0.3">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row>
    <row r="163" spans="1:27" ht="12.75" customHeight="1" x14ac:dyDescent="0.3">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row>
    <row r="164" spans="1:27" ht="12.75" customHeight="1" x14ac:dyDescent="0.3">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row>
    <row r="165" spans="1:27" ht="12.75" customHeight="1" x14ac:dyDescent="0.3">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row>
    <row r="166" spans="1:27" ht="12.75" customHeight="1" x14ac:dyDescent="0.3">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row>
    <row r="167" spans="1:27" ht="12.75" customHeight="1" x14ac:dyDescent="0.3">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row>
    <row r="168" spans="1:27" ht="12.75" customHeight="1" x14ac:dyDescent="0.3">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row>
    <row r="169" spans="1:27" ht="12.75" customHeight="1" x14ac:dyDescent="0.3">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row>
    <row r="170" spans="1:27" ht="12.75" customHeight="1" x14ac:dyDescent="0.3">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row>
    <row r="171" spans="1:27" ht="12.75" customHeight="1" x14ac:dyDescent="0.3">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row>
    <row r="172" spans="1:27" ht="12.75" customHeight="1" x14ac:dyDescent="0.3">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row>
    <row r="173" spans="1:27" ht="12.75" customHeight="1" x14ac:dyDescent="0.3">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row>
    <row r="174" spans="1:27" ht="12.75" customHeight="1" x14ac:dyDescent="0.3">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row>
    <row r="175" spans="1:27" ht="12.75" customHeight="1" x14ac:dyDescent="0.3">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row>
    <row r="176" spans="1:27" ht="12.75" customHeight="1" x14ac:dyDescent="0.3">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row>
    <row r="177" spans="1:27" ht="12.75" customHeight="1" x14ac:dyDescent="0.3">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row>
    <row r="178" spans="1:27" ht="12.75" customHeight="1" x14ac:dyDescent="0.3">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row>
    <row r="179" spans="1:27" ht="12.75" customHeight="1" x14ac:dyDescent="0.3">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row>
    <row r="180" spans="1:27" ht="12.75" customHeight="1" x14ac:dyDescent="0.3">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row>
    <row r="181" spans="1:27" ht="12.75" customHeight="1" x14ac:dyDescent="0.3">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row>
    <row r="182" spans="1:27" ht="12.75" customHeight="1" x14ac:dyDescent="0.3">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row>
    <row r="183" spans="1:27" ht="12.75" customHeight="1" x14ac:dyDescent="0.3">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row>
    <row r="184" spans="1:27" ht="12.75" customHeight="1" x14ac:dyDescent="0.3">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row>
    <row r="185" spans="1:27" ht="12.75" customHeight="1" x14ac:dyDescent="0.3">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row>
    <row r="186" spans="1:27" ht="12.75" customHeight="1" x14ac:dyDescent="0.3">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row>
    <row r="187" spans="1:27" ht="12.75" customHeight="1" x14ac:dyDescent="0.3">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row>
    <row r="188" spans="1:27" ht="12.75" customHeight="1" x14ac:dyDescent="0.3">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row>
    <row r="189" spans="1:27" ht="12.75" customHeight="1" x14ac:dyDescent="0.3">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row>
    <row r="190" spans="1:27" ht="12.75" customHeight="1" x14ac:dyDescent="0.3">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row>
    <row r="191" spans="1:27" ht="12.75" customHeight="1" x14ac:dyDescent="0.3">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row>
    <row r="192" spans="1:27" ht="12.75" customHeight="1" x14ac:dyDescent="0.3">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row>
    <row r="193" spans="1:27" ht="12.75" customHeight="1" x14ac:dyDescent="0.3">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row>
    <row r="194" spans="1:27" ht="12.75" customHeight="1" x14ac:dyDescent="0.3">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row>
    <row r="195" spans="1:27" ht="12.75" customHeight="1" x14ac:dyDescent="0.3">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row>
    <row r="196" spans="1:27" ht="12.75" customHeight="1" x14ac:dyDescent="0.3">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row>
    <row r="197" spans="1:27" ht="12.75" customHeight="1" x14ac:dyDescent="0.3">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row>
    <row r="198" spans="1:27" ht="12.75" customHeight="1" x14ac:dyDescent="0.3">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row>
    <row r="199" spans="1:27" ht="12.75" customHeight="1" x14ac:dyDescent="0.3">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row>
    <row r="200" spans="1:27" ht="12.75" customHeight="1" x14ac:dyDescent="0.3">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row>
    <row r="201" spans="1:27" ht="12.75" customHeight="1" x14ac:dyDescent="0.3">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row>
    <row r="202" spans="1:27" ht="12.75" customHeight="1" x14ac:dyDescent="0.3">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row>
    <row r="203" spans="1:27" ht="12.75" customHeight="1" x14ac:dyDescent="0.3">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row>
    <row r="204" spans="1:27" ht="12.75" customHeight="1" x14ac:dyDescent="0.3">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row>
    <row r="205" spans="1:27" ht="12.75" customHeight="1" x14ac:dyDescent="0.3">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row>
    <row r="206" spans="1:27" ht="12.75" customHeight="1" x14ac:dyDescent="0.3">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row>
    <row r="207" spans="1:27" ht="12.75" customHeight="1" x14ac:dyDescent="0.3">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row>
    <row r="208" spans="1:27" ht="12.75" customHeight="1" x14ac:dyDescent="0.3">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row>
    <row r="209" spans="1:27" ht="12.75" customHeight="1" x14ac:dyDescent="0.3">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row>
    <row r="210" spans="1:27" ht="12.75" customHeight="1" x14ac:dyDescent="0.3">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row>
    <row r="211" spans="1:27" ht="12.75" customHeight="1" x14ac:dyDescent="0.3">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row>
    <row r="212" spans="1:27" ht="12.75" customHeight="1" x14ac:dyDescent="0.3">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row>
    <row r="213" spans="1:27" ht="12.75" customHeight="1" x14ac:dyDescent="0.3">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row>
    <row r="214" spans="1:27" ht="12.75" customHeight="1" x14ac:dyDescent="0.3">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row>
    <row r="215" spans="1:27" ht="12.75" customHeight="1" x14ac:dyDescent="0.3">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row>
    <row r="216" spans="1:27" ht="12.75" customHeight="1" x14ac:dyDescent="0.3">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row>
    <row r="217" spans="1:27" ht="12.75" customHeight="1" x14ac:dyDescent="0.3">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row>
    <row r="218" spans="1:27" ht="12.75" customHeight="1" x14ac:dyDescent="0.3">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row>
    <row r="219" spans="1:27" ht="12.75" customHeight="1" x14ac:dyDescent="0.3">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row>
    <row r="220" spans="1:27" ht="12.75" customHeight="1" x14ac:dyDescent="0.3">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row>
    <row r="221" spans="1:27" ht="12.75" customHeight="1" x14ac:dyDescent="0.3">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row>
    <row r="222" spans="1:27" ht="12.75" customHeight="1" x14ac:dyDescent="0.3">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row>
    <row r="223" spans="1:27" ht="12.75" customHeight="1" x14ac:dyDescent="0.3">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row>
    <row r="224" spans="1:27" ht="12.75" customHeight="1" x14ac:dyDescent="0.3">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row>
    <row r="225" spans="1:27" ht="12.75" customHeight="1" x14ac:dyDescent="0.3">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row>
    <row r="226" spans="1:27" ht="12.75" customHeight="1" x14ac:dyDescent="0.3">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row>
    <row r="227" spans="1:27" ht="12.75" customHeight="1" x14ac:dyDescent="0.3">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row>
    <row r="228" spans="1:27" ht="12.75" customHeight="1" x14ac:dyDescent="0.3">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row>
    <row r="229" spans="1:27" ht="12.75" customHeight="1" x14ac:dyDescent="0.3">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row>
    <row r="230" spans="1:27" ht="12.75" customHeight="1" x14ac:dyDescent="0.3">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row>
    <row r="231" spans="1:27" ht="12.75" customHeight="1" x14ac:dyDescent="0.3">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row>
    <row r="232" spans="1:27" ht="12.75" customHeight="1" x14ac:dyDescent="0.3">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row>
    <row r="233" spans="1:27" ht="15.75" customHeight="1" x14ac:dyDescent="0.3"/>
    <row r="234" spans="1:27" ht="15.75" customHeight="1" x14ac:dyDescent="0.3"/>
    <row r="235" spans="1:27" ht="15.75" customHeight="1" x14ac:dyDescent="0.3"/>
    <row r="236" spans="1:27" ht="15.75" customHeight="1" x14ac:dyDescent="0.3"/>
    <row r="237" spans="1:27" ht="15.75" customHeight="1" x14ac:dyDescent="0.3"/>
    <row r="238" spans="1:27" ht="15.75" customHeight="1" x14ac:dyDescent="0.3"/>
    <row r="239" spans="1:27" ht="15.75" customHeight="1" x14ac:dyDescent="0.3"/>
    <row r="240" spans="1:27"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mergeCells count="24">
    <mergeCell ref="B10:D10"/>
    <mergeCell ref="E10:X10"/>
    <mergeCell ref="A1:B8"/>
    <mergeCell ref="C1:D1"/>
    <mergeCell ref="C2:D2"/>
    <mergeCell ref="C3:D3"/>
    <mergeCell ref="C4:D4"/>
    <mergeCell ref="C5:D5"/>
    <mergeCell ref="Z5:AA5"/>
    <mergeCell ref="C6:D6"/>
    <mergeCell ref="Z6:AA6"/>
    <mergeCell ref="C8:D8"/>
    <mergeCell ref="Z8:AA8"/>
    <mergeCell ref="B16:D16"/>
    <mergeCell ref="E16:X16"/>
    <mergeCell ref="B21:D21"/>
    <mergeCell ref="E21:X21"/>
    <mergeCell ref="B25:D25"/>
    <mergeCell ref="E25:X25"/>
    <mergeCell ref="A28:B28"/>
    <mergeCell ref="C28:D28"/>
    <mergeCell ref="A29:B32"/>
    <mergeCell ref="C29:D29"/>
    <mergeCell ref="C30:D30"/>
  </mergeCells>
  <conditionalFormatting sqref="E5:X5">
    <cfRule type="containsText" dxfId="332" priority="1" operator="containsText" text="TAIP">
      <formula>NOT(ISERROR(SEARCH("TAIP",E5)))</formula>
    </cfRule>
  </conditionalFormatting>
  <conditionalFormatting sqref="E7:X7">
    <cfRule type="containsText" dxfId="331" priority="2" operator="containsText" text="NE">
      <formula>NOT(ISERROR(SEARCH("NE",E7)))</formula>
    </cfRule>
    <cfRule type="containsText" dxfId="330" priority="3" operator="containsText" text="TAIP">
      <formula>NOT(ISERROR(SEARCH("TAIP",E7)))</formula>
    </cfRule>
  </conditionalFormatting>
  <conditionalFormatting sqref="E8:X8">
    <cfRule type="containsText" dxfId="329" priority="4" operator="containsText" text="100,0%">
      <formula>NOT(ISERROR(SEARCH("100,0%",E8)))</formula>
    </cfRule>
    <cfRule type="cellIs" dxfId="328" priority="5" stopIfTrue="1" operator="equal">
      <formula>"Inc/Error"</formula>
    </cfRule>
  </conditionalFormatting>
  <conditionalFormatting sqref="E29:X32">
    <cfRule type="containsText" dxfId="327" priority="9" operator="containsText" text="25">
      <formula>NOT(ISERROR(SEARCH("25",E29)))</formula>
    </cfRule>
  </conditionalFormatting>
  <conditionalFormatting sqref="F11:X15 E11:E27 F17:X20 F22:X24 F26:X27">
    <cfRule type="containsText" dxfId="326" priority="6" operator="containsText" text="Ne">
      <formula>NOT(ISERROR(SEARCH("Ne",E11)))</formula>
    </cfRule>
    <cfRule type="containsText" dxfId="325" priority="7" operator="containsText" text="Taip">
      <formula>NOT(ISERROR(SEARCH("Taip",E11)))</formula>
    </cfRule>
  </conditionalFormatting>
  <conditionalFormatting sqref="F28:X28">
    <cfRule type="containsBlanks" dxfId="324" priority="8">
      <formula>LEN(TRIM(F28))=0</formula>
    </cfRule>
  </conditionalFormatting>
  <dataValidations count="1">
    <dataValidation type="list" allowBlank="1" showErrorMessage="1" sqref="E22:F24 E11:X15 E17:X20 G22:W22 G23:X24 E26:W27" xr:uid="{50D70122-E817-466C-A3C1-BEE2C442FE09}">
      <formula1>"Taip, Ne"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r:uid="{B52CB710-D433-4CE2-8007-B3228123C5A8}">
          <x14:formula1>
            <xm:f>'C:\Users\daiva.sakalauskaite\AppData\Local\Microsoft\Windows\INetCache\Content.Outlook\T9NWXVIW\[Pokalbių kalibracija 2023 m.xlsx]atsakymai'!#REF!</xm:f>
          </x14:formula1>
          <xm:sqref>E25 E16 X22 E21 X26:X27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D1A36-B27D-4245-9591-B475C219F385}">
  <sheetPr>
    <tabColor theme="9" tint="0.59999389629810485"/>
  </sheetPr>
  <dimension ref="A1:O26"/>
  <sheetViews>
    <sheetView topLeftCell="K1" workbookViewId="0">
      <selection activeCell="Q6" sqref="Q6"/>
    </sheetView>
  </sheetViews>
  <sheetFormatPr defaultRowHeight="18" x14ac:dyDescent="0.5"/>
  <cols>
    <col min="1" max="1" width="16.88671875" customWidth="1"/>
    <col min="2" max="2" width="26" customWidth="1"/>
    <col min="3" max="3" width="26.44140625" customWidth="1"/>
    <col min="4" max="4" width="14.6640625" customWidth="1"/>
    <col min="5" max="6" width="17.88671875" customWidth="1"/>
    <col min="7" max="7" width="18" customWidth="1"/>
    <col min="8" max="8" width="17.88671875" customWidth="1"/>
    <col min="9" max="10" width="18.21875" customWidth="1"/>
    <col min="11" max="11" width="17.6640625" customWidth="1"/>
    <col min="12" max="12" width="17.88671875" customWidth="1"/>
    <col min="13" max="13" width="18.109375" customWidth="1"/>
    <col min="14" max="14" width="17.88671875" customWidth="1"/>
  </cols>
  <sheetData>
    <row r="1" spans="1:15" x14ac:dyDescent="0.5">
      <c r="A1" s="314" t="s">
        <v>41</v>
      </c>
      <c r="B1" s="315"/>
      <c r="C1" s="320" t="s">
        <v>1</v>
      </c>
      <c r="D1" s="321"/>
      <c r="E1" s="135">
        <v>1</v>
      </c>
      <c r="F1" s="136">
        <v>2</v>
      </c>
      <c r="G1" s="137">
        <v>3</v>
      </c>
      <c r="H1" s="135">
        <v>4</v>
      </c>
      <c r="I1" s="135">
        <v>5</v>
      </c>
      <c r="J1" s="135">
        <v>6</v>
      </c>
      <c r="K1" s="135">
        <v>7</v>
      </c>
      <c r="L1" s="135">
        <v>8</v>
      </c>
      <c r="M1" s="135">
        <v>9</v>
      </c>
      <c r="N1" s="135">
        <v>10</v>
      </c>
    </row>
    <row r="2" spans="1:15" x14ac:dyDescent="0.5">
      <c r="A2" s="316"/>
      <c r="B2" s="317"/>
      <c r="C2" s="322" t="s">
        <v>3</v>
      </c>
      <c r="D2" s="323"/>
      <c r="E2" s="139"/>
      <c r="F2" s="140"/>
      <c r="G2" s="141"/>
      <c r="H2" s="139"/>
      <c r="I2" s="139"/>
      <c r="J2" s="139"/>
      <c r="K2" s="139"/>
      <c r="L2" s="139"/>
      <c r="M2" s="139"/>
      <c r="N2" s="139"/>
    </row>
    <row r="3" spans="1:15" ht="38.4" x14ac:dyDescent="0.5">
      <c r="A3" s="316"/>
      <c r="B3" s="317"/>
      <c r="C3" s="324" t="s">
        <v>42</v>
      </c>
      <c r="D3" s="325"/>
      <c r="E3" s="142" t="s">
        <v>172</v>
      </c>
      <c r="F3" s="143" t="s">
        <v>173</v>
      </c>
      <c r="G3" s="144" t="s">
        <v>174</v>
      </c>
      <c r="H3" s="142" t="s">
        <v>175</v>
      </c>
      <c r="I3" s="142" t="s">
        <v>176</v>
      </c>
      <c r="J3" s="142" t="s">
        <v>177</v>
      </c>
      <c r="K3" s="142" t="s">
        <v>178</v>
      </c>
      <c r="L3" s="193" t="s">
        <v>179</v>
      </c>
      <c r="M3" s="193" t="s">
        <v>180</v>
      </c>
      <c r="N3" s="142" t="s">
        <v>181</v>
      </c>
    </row>
    <row r="4" spans="1:15" x14ac:dyDescent="0.5">
      <c r="A4" s="316"/>
      <c r="B4" s="317"/>
      <c r="C4" s="324" t="s">
        <v>5</v>
      </c>
      <c r="D4" s="325"/>
      <c r="E4" s="145"/>
      <c r="F4" s="146"/>
      <c r="G4" s="147"/>
      <c r="H4" s="145"/>
      <c r="I4" s="145"/>
      <c r="J4" s="145"/>
      <c r="K4" s="145"/>
      <c r="L4" s="145"/>
      <c r="M4" s="145"/>
      <c r="N4" s="145"/>
    </row>
    <row r="5" spans="1:15" x14ac:dyDescent="0.5">
      <c r="A5" s="316"/>
      <c r="B5" s="317"/>
      <c r="C5" s="310" t="s">
        <v>6</v>
      </c>
      <c r="D5" s="311"/>
      <c r="E5" s="148" t="str">
        <f t="shared" ref="E5:N5" si="0">IF(E6="TAIP","-",IF(COUNTIF(E11:E11,"Ne")+COUNTIF(E15:E15,"Ne")+COUNTIF(E19:E20,"Ne")&gt;=2,"TAIP","-"))</f>
        <v>-</v>
      </c>
      <c r="F5" s="148" t="str">
        <f t="shared" si="0"/>
        <v>-</v>
      </c>
      <c r="G5" s="148" t="str">
        <f t="shared" si="0"/>
        <v>-</v>
      </c>
      <c r="H5" s="148" t="str">
        <f t="shared" si="0"/>
        <v>-</v>
      </c>
      <c r="I5" s="148" t="str">
        <f t="shared" si="0"/>
        <v>TAIP</v>
      </c>
      <c r="J5" s="148" t="str">
        <f t="shared" si="0"/>
        <v>-</v>
      </c>
      <c r="K5" s="148" t="str">
        <f t="shared" si="0"/>
        <v>-</v>
      </c>
      <c r="L5" s="148" t="str">
        <f t="shared" si="0"/>
        <v>-</v>
      </c>
      <c r="M5" s="148" t="str">
        <f t="shared" si="0"/>
        <v>TAIP</v>
      </c>
      <c r="N5" s="148" t="str">
        <f t="shared" si="0"/>
        <v>-</v>
      </c>
    </row>
    <row r="6" spans="1:15" x14ac:dyDescent="0.5">
      <c r="A6" s="316"/>
      <c r="B6" s="317"/>
      <c r="C6" s="310" t="s">
        <v>7</v>
      </c>
      <c r="D6" s="311"/>
      <c r="E6" s="149" t="str">
        <f t="shared" ref="E6:N6" si="1">IF((OR(E13="Ne")),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t="str">
        <f t="shared" si="1"/>
        <v>-</v>
      </c>
    </row>
    <row r="7" spans="1:15" x14ac:dyDescent="0.5">
      <c r="A7" s="318"/>
      <c r="B7" s="319"/>
      <c r="C7" s="312" t="s">
        <v>9</v>
      </c>
      <c r="D7" s="313"/>
      <c r="E7" s="1">
        <f t="shared" ref="E7:N7" si="2">IF(COUNTIF(E10:E20,"-")&gt;0,"Skaičiuojama",IF(OR(E6="TAIP",E5="TAIP"),"0",SUM(IF(E10="Taip",5,0),SUM(IF(E11="Taip",10,0),IF(E12="Taip",5,0),IF(E13="Taip",25,0),IF(E14="Taip",10,0),IF(E17="Taip",10,0),IF(E15="Taip",10,0),IF(E18="Taip",10,0),IF(E19="Taip",5,0),IF(E20="Taip",10,0)))/100))</f>
        <v>0.95</v>
      </c>
      <c r="F7" s="1">
        <f t="shared" si="2"/>
        <v>0.85</v>
      </c>
      <c r="G7" s="1">
        <f t="shared" si="2"/>
        <v>1</v>
      </c>
      <c r="H7" s="1">
        <f t="shared" si="2"/>
        <v>0.9</v>
      </c>
      <c r="I7" s="1" t="str">
        <f t="shared" si="2"/>
        <v>0</v>
      </c>
      <c r="J7" s="1">
        <f t="shared" si="2"/>
        <v>0.95</v>
      </c>
      <c r="K7" s="1">
        <f t="shared" si="2"/>
        <v>0.9</v>
      </c>
      <c r="L7" s="1">
        <f t="shared" si="2"/>
        <v>0.95</v>
      </c>
      <c r="M7" s="1" t="str">
        <f t="shared" si="2"/>
        <v>0</v>
      </c>
      <c r="N7" s="1">
        <f t="shared" si="2"/>
        <v>0.85</v>
      </c>
      <c r="O7" s="195"/>
    </row>
    <row r="8" spans="1:15"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row>
    <row r="9" spans="1:15" ht="42" customHeight="1" x14ac:dyDescent="0.5">
      <c r="A9" s="305" t="s">
        <v>13</v>
      </c>
      <c r="B9" s="306"/>
      <c r="C9" s="306"/>
      <c r="D9" s="307"/>
      <c r="E9" s="132"/>
      <c r="F9" s="133"/>
      <c r="G9" s="131"/>
      <c r="H9" s="133"/>
      <c r="I9" s="133"/>
      <c r="J9" s="133"/>
      <c r="K9" s="133"/>
      <c r="L9" s="133"/>
      <c r="M9" s="133"/>
      <c r="N9" s="134"/>
    </row>
    <row r="10" spans="1:15" ht="71.25" customHeight="1"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row>
    <row r="11" spans="1:15" ht="51"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row>
    <row r="12" spans="1:15" ht="65.25"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row>
    <row r="13" spans="1:15" ht="35.25" customHeight="1" x14ac:dyDescent="0.5">
      <c r="A13" s="153">
        <v>4</v>
      </c>
      <c r="B13" s="166" t="s">
        <v>49</v>
      </c>
      <c r="C13" s="155" t="s">
        <v>28</v>
      </c>
      <c r="D13" s="153">
        <v>25</v>
      </c>
      <c r="E13" s="48" t="s">
        <v>16</v>
      </c>
      <c r="F13" s="48" t="s">
        <v>16</v>
      </c>
      <c r="G13" s="48" t="s">
        <v>16</v>
      </c>
      <c r="H13" s="48" t="s">
        <v>16</v>
      </c>
      <c r="I13" s="48" t="s">
        <v>16</v>
      </c>
      <c r="J13" s="48" t="s">
        <v>16</v>
      </c>
      <c r="K13" s="48" t="s">
        <v>16</v>
      </c>
      <c r="L13" s="48" t="s">
        <v>16</v>
      </c>
      <c r="M13" s="48" t="s">
        <v>16</v>
      </c>
      <c r="N13" s="48" t="s">
        <v>16</v>
      </c>
    </row>
    <row r="14" spans="1:15" ht="45.75" customHeight="1" x14ac:dyDescent="0.5">
      <c r="A14" s="157">
        <v>5</v>
      </c>
      <c r="B14" s="168" t="s">
        <v>50</v>
      </c>
      <c r="C14" s="159" t="s">
        <v>15</v>
      </c>
      <c r="D14" s="157">
        <v>10</v>
      </c>
      <c r="E14" s="48" t="s">
        <v>16</v>
      </c>
      <c r="F14" s="48" t="s">
        <v>16</v>
      </c>
      <c r="G14" s="48" t="s">
        <v>16</v>
      </c>
      <c r="H14" s="48" t="s">
        <v>16</v>
      </c>
      <c r="I14" s="48" t="s">
        <v>16</v>
      </c>
      <c r="J14" s="48" t="s">
        <v>16</v>
      </c>
      <c r="K14" s="48" t="s">
        <v>16</v>
      </c>
      <c r="L14" s="48" t="s">
        <v>16</v>
      </c>
      <c r="M14" s="48" t="s">
        <v>16</v>
      </c>
      <c r="N14" s="48" t="s">
        <v>16</v>
      </c>
    </row>
    <row r="15" spans="1:15" ht="117" customHeight="1" x14ac:dyDescent="0.5">
      <c r="A15" s="157">
        <v>6</v>
      </c>
      <c r="B15" s="168" t="s">
        <v>124</v>
      </c>
      <c r="C15" s="159" t="s">
        <v>21</v>
      </c>
      <c r="D15" s="157">
        <v>10</v>
      </c>
      <c r="E15" s="48" t="s">
        <v>16</v>
      </c>
      <c r="F15" s="48" t="s">
        <v>16</v>
      </c>
      <c r="G15" s="48" t="s">
        <v>16</v>
      </c>
      <c r="H15" s="48" t="s">
        <v>23</v>
      </c>
      <c r="I15" s="48" t="s">
        <v>23</v>
      </c>
      <c r="J15" s="48" t="s">
        <v>16</v>
      </c>
      <c r="K15" s="48" t="s">
        <v>23</v>
      </c>
      <c r="L15" s="48" t="s">
        <v>16</v>
      </c>
      <c r="M15" s="48" t="s">
        <v>23</v>
      </c>
      <c r="N15" s="48" t="s">
        <v>16</v>
      </c>
    </row>
    <row r="16" spans="1:15" ht="45.75" customHeight="1" x14ac:dyDescent="0.5">
      <c r="A16" s="291" t="s">
        <v>52</v>
      </c>
      <c r="B16" s="292"/>
      <c r="C16" s="292"/>
      <c r="D16" s="293"/>
      <c r="E16" s="291"/>
      <c r="F16" s="292"/>
      <c r="G16" s="292"/>
      <c r="H16" s="293"/>
      <c r="I16" s="162"/>
      <c r="J16" s="162"/>
      <c r="K16" s="162"/>
      <c r="L16" s="162"/>
      <c r="M16" s="162"/>
      <c r="N16" s="165"/>
    </row>
    <row r="17" spans="1:14" ht="202.5" customHeight="1" x14ac:dyDescent="0.5">
      <c r="A17" s="153">
        <v>7</v>
      </c>
      <c r="B17" s="166" t="s">
        <v>125</v>
      </c>
      <c r="C17" s="155" t="s">
        <v>15</v>
      </c>
      <c r="D17" s="153">
        <v>10</v>
      </c>
      <c r="E17" s="48" t="s">
        <v>16</v>
      </c>
      <c r="F17" s="48" t="s">
        <v>16</v>
      </c>
      <c r="G17" s="48" t="s">
        <v>16</v>
      </c>
      <c r="H17" s="48" t="s">
        <v>16</v>
      </c>
      <c r="I17" s="48" t="s">
        <v>16</v>
      </c>
      <c r="J17" s="48" t="s">
        <v>16</v>
      </c>
      <c r="K17" s="48" t="s">
        <v>16</v>
      </c>
      <c r="L17" s="48" t="s">
        <v>16</v>
      </c>
      <c r="M17" s="48" t="s">
        <v>16</v>
      </c>
      <c r="N17" s="48" t="s">
        <v>16</v>
      </c>
    </row>
    <row r="18" spans="1:14" ht="93" customHeight="1" x14ac:dyDescent="0.5">
      <c r="A18" s="174">
        <v>8</v>
      </c>
      <c r="B18" s="168" t="s">
        <v>54</v>
      </c>
      <c r="C18" s="159" t="s">
        <v>15</v>
      </c>
      <c r="D18" s="159">
        <v>10</v>
      </c>
      <c r="E18" s="48" t="s">
        <v>16</v>
      </c>
      <c r="F18" s="48" t="s">
        <v>23</v>
      </c>
      <c r="G18" s="48" t="s">
        <v>16</v>
      </c>
      <c r="H18" s="48" t="s">
        <v>16</v>
      </c>
      <c r="I18" s="48" t="s">
        <v>16</v>
      </c>
      <c r="J18" s="48" t="s">
        <v>16</v>
      </c>
      <c r="K18" s="48" t="s">
        <v>16</v>
      </c>
      <c r="L18" s="48" t="s">
        <v>16</v>
      </c>
      <c r="M18" s="48" t="s">
        <v>16</v>
      </c>
      <c r="N18" s="48" t="s">
        <v>23</v>
      </c>
    </row>
    <row r="19" spans="1:14" ht="73.5" customHeight="1" x14ac:dyDescent="0.5">
      <c r="A19" s="157">
        <v>9</v>
      </c>
      <c r="B19" s="175" t="s">
        <v>55</v>
      </c>
      <c r="C19" s="157" t="s">
        <v>15</v>
      </c>
      <c r="D19" s="159">
        <v>5</v>
      </c>
      <c r="E19" s="48" t="s">
        <v>23</v>
      </c>
      <c r="F19" s="48" t="s">
        <v>23</v>
      </c>
      <c r="G19" s="48" t="s">
        <v>16</v>
      </c>
      <c r="H19" s="48" t="s">
        <v>16</v>
      </c>
      <c r="I19" s="48" t="s">
        <v>23</v>
      </c>
      <c r="J19" s="48" t="s">
        <v>23</v>
      </c>
      <c r="K19" s="48" t="s">
        <v>16</v>
      </c>
      <c r="L19" s="48" t="s">
        <v>23</v>
      </c>
      <c r="M19" s="48" t="s">
        <v>23</v>
      </c>
      <c r="N19" s="48" t="s">
        <v>23</v>
      </c>
    </row>
    <row r="20" spans="1:14" ht="70.5" customHeight="1" x14ac:dyDescent="0.5">
      <c r="A20" s="176">
        <v>10</v>
      </c>
      <c r="B20" s="177" t="s">
        <v>56</v>
      </c>
      <c r="C20" s="178" t="s">
        <v>21</v>
      </c>
      <c r="D20" s="178">
        <v>10</v>
      </c>
      <c r="E20" s="48" t="s">
        <v>16</v>
      </c>
      <c r="F20" s="48" t="s">
        <v>16</v>
      </c>
      <c r="G20" s="48" t="s">
        <v>16</v>
      </c>
      <c r="H20" s="48" t="s">
        <v>16</v>
      </c>
      <c r="I20" s="48" t="s">
        <v>16</v>
      </c>
      <c r="J20" s="48" t="s">
        <v>16</v>
      </c>
      <c r="K20" s="48" t="s">
        <v>16</v>
      </c>
      <c r="L20" s="48" t="s">
        <v>16</v>
      </c>
      <c r="M20" s="48" t="s">
        <v>16</v>
      </c>
      <c r="N20" s="48" t="s">
        <v>16</v>
      </c>
    </row>
    <row r="21" spans="1:14" ht="19.2" x14ac:dyDescent="0.5">
      <c r="A21" s="294" t="s">
        <v>37</v>
      </c>
      <c r="B21" s="295"/>
      <c r="C21" s="300" t="s">
        <v>13</v>
      </c>
      <c r="D21" s="301"/>
      <c r="E21" s="180"/>
      <c r="F21" s="181"/>
      <c r="G21" s="182"/>
      <c r="H21" s="180"/>
      <c r="I21" s="180"/>
      <c r="J21" s="180"/>
      <c r="K21" s="180"/>
      <c r="L21" s="180"/>
      <c r="M21" s="180"/>
      <c r="N21" s="180"/>
    </row>
    <row r="22" spans="1:14" x14ac:dyDescent="0.5">
      <c r="A22" s="296"/>
      <c r="B22" s="297"/>
      <c r="C22" s="287" t="s">
        <v>39</v>
      </c>
      <c r="D22" s="288"/>
      <c r="E22" s="183"/>
      <c r="F22" s="184"/>
      <c r="G22" s="185"/>
      <c r="H22" s="183"/>
      <c r="I22" s="183"/>
      <c r="J22" s="183"/>
      <c r="K22" s="183"/>
      <c r="L22" s="183"/>
      <c r="M22" s="183"/>
      <c r="N22" s="183"/>
    </row>
    <row r="23" spans="1:14" x14ac:dyDescent="0.5">
      <c r="A23" s="296"/>
      <c r="B23" s="297"/>
      <c r="C23" s="287" t="s">
        <v>30</v>
      </c>
      <c r="D23" s="288"/>
      <c r="E23" s="183"/>
      <c r="F23" s="184"/>
      <c r="G23" s="185"/>
      <c r="H23" s="183"/>
      <c r="I23" s="183"/>
      <c r="J23" s="183"/>
      <c r="K23" s="183"/>
      <c r="L23" s="183"/>
      <c r="M23" s="183"/>
      <c r="N23" s="183"/>
    </row>
    <row r="24" spans="1:14" x14ac:dyDescent="0.5">
      <c r="A24" s="296"/>
      <c r="B24" s="297"/>
      <c r="C24" s="308" t="s">
        <v>40</v>
      </c>
      <c r="D24" s="309"/>
      <c r="E24" s="183"/>
      <c r="F24" s="184"/>
      <c r="G24" s="185"/>
      <c r="H24" s="183"/>
      <c r="I24" s="183"/>
      <c r="J24" s="183"/>
      <c r="K24" s="183"/>
      <c r="L24" s="183"/>
      <c r="M24" s="183"/>
      <c r="N24" s="183"/>
    </row>
    <row r="25" spans="1:14" x14ac:dyDescent="0.5">
      <c r="A25" s="296"/>
      <c r="B25" s="297"/>
      <c r="C25" s="287" t="s">
        <v>57</v>
      </c>
      <c r="D25" s="288"/>
      <c r="E25" s="183"/>
      <c r="F25" s="184"/>
      <c r="G25" s="185"/>
      <c r="H25" s="183"/>
      <c r="I25" s="183"/>
      <c r="J25" s="183"/>
      <c r="K25" s="183"/>
      <c r="L25" s="183"/>
      <c r="M25" s="183"/>
      <c r="N25" s="183"/>
    </row>
    <row r="26" spans="1:14" ht="78" x14ac:dyDescent="0.5">
      <c r="A26" s="298"/>
      <c r="B26" s="299"/>
      <c r="C26" s="289" t="s">
        <v>58</v>
      </c>
      <c r="D26" s="290"/>
      <c r="E26" s="186" t="s">
        <v>182</v>
      </c>
      <c r="F26" s="187" t="s">
        <v>183</v>
      </c>
      <c r="G26" s="188" t="s">
        <v>184</v>
      </c>
      <c r="H26" s="186" t="s">
        <v>185</v>
      </c>
      <c r="I26" s="186" t="s">
        <v>186</v>
      </c>
      <c r="J26" s="186" t="s">
        <v>187</v>
      </c>
      <c r="K26" s="186" t="s">
        <v>93</v>
      </c>
      <c r="L26" s="186" t="s">
        <v>128</v>
      </c>
      <c r="M26" s="186" t="s">
        <v>188</v>
      </c>
      <c r="N26" s="186" t="s">
        <v>189</v>
      </c>
    </row>
  </sheetData>
  <mergeCells count="18">
    <mergeCell ref="E16:H16"/>
    <mergeCell ref="A16:D16"/>
    <mergeCell ref="A21:B26"/>
    <mergeCell ref="C21:D21"/>
    <mergeCell ref="C22:D22"/>
    <mergeCell ref="C23:D23"/>
    <mergeCell ref="C24:D24"/>
    <mergeCell ref="C25:D25"/>
    <mergeCell ref="C26:D26"/>
    <mergeCell ref="A9:D9"/>
    <mergeCell ref="A1:B7"/>
    <mergeCell ref="C1:D1"/>
    <mergeCell ref="C2:D2"/>
    <mergeCell ref="C3:D3"/>
    <mergeCell ref="C4:D4"/>
    <mergeCell ref="C5:D5"/>
    <mergeCell ref="C6:D6"/>
    <mergeCell ref="C7:D7"/>
  </mergeCells>
  <conditionalFormatting sqref="E2:N2 E4:N4">
    <cfRule type="containsBlanks" dxfId="323" priority="44">
      <formula>LEN(TRIM(E2))=0</formula>
    </cfRule>
  </conditionalFormatting>
  <conditionalFormatting sqref="E5:N5">
    <cfRule type="containsText" dxfId="322" priority="43" operator="containsText" text="TAIP">
      <formula>NOT(ISERROR(SEARCH("TAIP",E5)))</formula>
    </cfRule>
  </conditionalFormatting>
  <conditionalFormatting sqref="E7:N7 E9:N9">
    <cfRule type="containsText" dxfId="321" priority="45" operator="containsText" text="100,0%">
      <formula>NOT(ISERROR(SEARCH("100,0%",E7)))</formula>
    </cfRule>
    <cfRule type="cellIs" dxfId="320" priority="46" stopIfTrue="1" operator="equal">
      <formula>"Inc/Error"</formula>
    </cfRule>
  </conditionalFormatting>
  <conditionalFormatting sqref="E10:N15">
    <cfRule type="containsText" dxfId="319" priority="5" operator="containsText" text="Ne">
      <formula>NOT(ISERROR(SEARCH("Ne",E10)))</formula>
    </cfRule>
    <cfRule type="containsText" dxfId="318" priority="6" operator="containsText" text="Taip">
      <formula>NOT(ISERROR(SEARCH("Taip",E10)))</formula>
    </cfRule>
  </conditionalFormatting>
  <conditionalFormatting sqref="E17:N20">
    <cfRule type="containsText" dxfId="317" priority="1" operator="containsText" text="Ne">
      <formula>NOT(ISERROR(SEARCH("Ne",E17)))</formula>
    </cfRule>
    <cfRule type="containsText" dxfId="316" priority="2" operator="containsText" text="Taip">
      <formula>NOT(ISERROR(SEARCH("Taip",E17)))</formula>
    </cfRule>
  </conditionalFormatting>
  <conditionalFormatting sqref="E21:N26">
    <cfRule type="containsBlanks" dxfId="315" priority="42">
      <formula>LEN(TRIM(E21))=0</formula>
    </cfRule>
  </conditionalFormatting>
  <conditionalFormatting sqref="I16:N16">
    <cfRule type="containsText" dxfId="313" priority="40" operator="containsText" text="Ne">
      <formula>NOT(ISERROR(SEARCH("Ne",I16)))</formula>
    </cfRule>
    <cfRule type="containsText" dxfId="312" priority="41" operator="containsText" text="Taip">
      <formula>NOT(ISERROR(SEARCH("Taip",I16)))</formula>
    </cfRule>
  </conditionalFormatting>
  <dataValidations count="1">
    <dataValidation type="list" allowBlank="1" showErrorMessage="1" sqref="E10:N15 E17:N20" xr:uid="{CB102991-79E1-47FA-B76F-25C9E7F137B2}">
      <formula1>"Taip, Ne"</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9" operator="containsText" id="{A0A0D1F5-1793-4B0C-BC10-B02E728A0B63}">
            <xm:f>NOT(ISERROR(SEARCH("-",I16)))</xm:f>
            <xm:f>"-"</xm:f>
            <x14:dxf>
              <fill>
                <patternFill patternType="lightDown">
                  <fgColor rgb="FFFFC000"/>
                  <bgColor auto="1"/>
                </patternFill>
              </fill>
            </x14:dxf>
          </x14:cfRule>
          <xm:sqref>I16:N16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0B3B0C5-B70F-40F8-A121-B9DB2DDA9521}">
          <x14:formula1>
            <xm:f>'C:\Users\daiva.sakalauskaite\Downloads\[2023 naujausias nuo 11 mėn (1).xlsx]Sheet1'!#REF!</xm:f>
          </x14:formula1>
          <xm:sqref>I16:N16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217BD-EF4D-4357-9A94-5C34ACA7FE36}">
  <sheetPr>
    <tabColor rgb="FF92D050"/>
  </sheetPr>
  <dimension ref="A1:O27"/>
  <sheetViews>
    <sheetView workbookViewId="0">
      <pane xSplit="2" topLeftCell="K1" activePane="topRight" state="frozen"/>
      <selection pane="topRight" activeCell="O7" sqref="O7"/>
    </sheetView>
  </sheetViews>
  <sheetFormatPr defaultRowHeight="18" x14ac:dyDescent="0.5"/>
  <cols>
    <col min="1" max="1" width="27.109375" customWidth="1"/>
    <col min="2" max="2" width="23.21875" customWidth="1"/>
    <col min="3" max="3" width="20.88671875" customWidth="1"/>
    <col min="4" max="4" width="14.21875" customWidth="1"/>
    <col min="5" max="5" width="18" customWidth="1"/>
    <col min="6" max="6" width="18.21875" customWidth="1"/>
    <col min="7" max="7" width="19.44140625" customWidth="1"/>
    <col min="8" max="8" width="19.88671875" customWidth="1"/>
    <col min="9" max="9" width="19" customWidth="1"/>
    <col min="10" max="10" width="17.6640625" customWidth="1"/>
    <col min="11" max="11" width="17.44140625" customWidth="1"/>
    <col min="12" max="12" width="17.88671875" customWidth="1"/>
    <col min="13" max="13" width="16.44140625" customWidth="1"/>
    <col min="14" max="14" width="19.21875" customWidth="1"/>
    <col min="15" max="15" width="15.21875" customWidth="1"/>
  </cols>
  <sheetData>
    <row r="1" spans="1:15" x14ac:dyDescent="0.5">
      <c r="A1" s="314" t="s">
        <v>41</v>
      </c>
      <c r="B1" s="315"/>
      <c r="C1" s="320" t="s">
        <v>1</v>
      </c>
      <c r="D1" s="321"/>
      <c r="E1" s="135">
        <v>1</v>
      </c>
      <c r="F1" s="136">
        <v>2</v>
      </c>
      <c r="G1" s="137">
        <v>3</v>
      </c>
      <c r="H1" s="135">
        <v>4</v>
      </c>
      <c r="I1" s="135">
        <v>5</v>
      </c>
      <c r="J1" s="135">
        <v>6</v>
      </c>
      <c r="K1" s="135">
        <v>7</v>
      </c>
      <c r="L1" s="135">
        <v>8</v>
      </c>
      <c r="M1" s="135">
        <v>9</v>
      </c>
      <c r="N1" s="135">
        <v>10</v>
      </c>
    </row>
    <row r="2" spans="1:15" x14ac:dyDescent="0.5">
      <c r="A2" s="316"/>
      <c r="B2" s="317"/>
      <c r="C2" s="322" t="s">
        <v>3</v>
      </c>
      <c r="D2" s="323"/>
      <c r="E2" s="139"/>
      <c r="F2" s="140"/>
      <c r="G2" s="141"/>
      <c r="H2" s="139"/>
      <c r="I2" s="139"/>
      <c r="J2" s="139"/>
      <c r="K2" s="139"/>
      <c r="L2" s="139"/>
      <c r="M2" s="139"/>
      <c r="N2" s="139"/>
    </row>
    <row r="3" spans="1:15" ht="19.2" x14ac:dyDescent="0.5">
      <c r="A3" s="316"/>
      <c r="B3" s="317"/>
      <c r="C3" s="324" t="s">
        <v>42</v>
      </c>
      <c r="D3" s="325"/>
      <c r="E3" s="142" t="s">
        <v>190</v>
      </c>
      <c r="F3" s="143" t="s">
        <v>191</v>
      </c>
      <c r="G3" s="144" t="s">
        <v>192</v>
      </c>
      <c r="H3" s="142" t="s">
        <v>193</v>
      </c>
      <c r="I3" s="142" t="s">
        <v>194</v>
      </c>
      <c r="J3" s="142" t="s">
        <v>195</v>
      </c>
      <c r="K3" s="142" t="s">
        <v>196</v>
      </c>
      <c r="L3" s="142" t="s">
        <v>197</v>
      </c>
      <c r="M3" s="142" t="s">
        <v>198</v>
      </c>
      <c r="N3" s="142" t="s">
        <v>199</v>
      </c>
    </row>
    <row r="4" spans="1:15" x14ac:dyDescent="0.5">
      <c r="A4" s="316"/>
      <c r="B4" s="317"/>
      <c r="C4" s="324" t="s">
        <v>5</v>
      </c>
      <c r="D4" s="325"/>
      <c r="E4" s="145"/>
      <c r="F4" s="146"/>
      <c r="G4" s="147"/>
      <c r="H4" s="145"/>
      <c r="I4" s="145"/>
      <c r="J4" s="145"/>
      <c r="K4" s="145"/>
      <c r="L4" s="145"/>
      <c r="M4" s="145"/>
      <c r="N4" s="145"/>
    </row>
    <row r="5" spans="1:15" x14ac:dyDescent="0.5">
      <c r="A5" s="316"/>
      <c r="B5" s="317"/>
      <c r="C5" s="310" t="s">
        <v>6</v>
      </c>
      <c r="D5" s="311"/>
      <c r="E5" s="148" t="str">
        <f t="shared" ref="E5:N5" si="0">IF(E6="TAIP","-",IF(COUNTIF(E11:E11,"Ne")+COUNTIF(E16:E16,"Ne")+COUNTIF(E20:E21,"Ne")&gt;=2,"TAIP","-"))</f>
        <v>-</v>
      </c>
      <c r="F5" s="148" t="str">
        <f t="shared" si="0"/>
        <v>-</v>
      </c>
      <c r="G5" s="148" t="str">
        <f t="shared" si="0"/>
        <v>TAIP</v>
      </c>
      <c r="H5" s="148" t="str">
        <f t="shared" si="0"/>
        <v>-</v>
      </c>
      <c r="I5" s="148" t="str">
        <f t="shared" si="0"/>
        <v>-</v>
      </c>
      <c r="J5" s="148" t="str">
        <f t="shared" si="0"/>
        <v>-</v>
      </c>
      <c r="K5" s="148" t="str">
        <f t="shared" si="0"/>
        <v>-</v>
      </c>
      <c r="L5" s="148" t="str">
        <f t="shared" si="0"/>
        <v>-</v>
      </c>
      <c r="M5" s="148" t="str">
        <f t="shared" si="0"/>
        <v>-</v>
      </c>
      <c r="N5" s="148" t="str">
        <f t="shared" si="0"/>
        <v>-</v>
      </c>
    </row>
    <row r="6" spans="1:15" x14ac:dyDescent="0.5">
      <c r="A6" s="316"/>
      <c r="B6" s="317"/>
      <c r="C6" s="310" t="s">
        <v>7</v>
      </c>
      <c r="D6" s="311"/>
      <c r="E6" s="149" t="str">
        <f t="shared" ref="E6:N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t="str">
        <f t="shared" si="1"/>
        <v>-</v>
      </c>
    </row>
    <row r="7" spans="1:15" ht="21" x14ac:dyDescent="0.5">
      <c r="A7" s="318"/>
      <c r="B7" s="319"/>
      <c r="C7" s="312" t="s">
        <v>9</v>
      </c>
      <c r="D7" s="313"/>
      <c r="E7" s="1">
        <f t="shared" ref="E7:L7" si="2">IF(COUNTIF(E10:E21,"-")&gt;0,"Skaičiuojama",IF(OR(E6="TAIP",E5="TAIP"),"0",SUM(IF(E10="Taip",5,0),SUM(IF(E11="Taip",10,0),IF(E12="Taip",5,0),IF(E14="Taip",25,0),IF(E15="Taip",10,0),IF(E18="Taip",10,0),IF(E16="Taip",10,0),IF(E19="Taip",10,0),IF(E20="Taip",5,0),IF(E21="Taip",10,0)))/100))</f>
        <v>0.9</v>
      </c>
      <c r="F7" s="1">
        <f t="shared" si="2"/>
        <v>0.85</v>
      </c>
      <c r="G7" s="1" t="str">
        <f t="shared" si="2"/>
        <v>0</v>
      </c>
      <c r="H7" s="1">
        <f t="shared" si="2"/>
        <v>1</v>
      </c>
      <c r="I7" s="1">
        <f t="shared" si="2"/>
        <v>0.9</v>
      </c>
      <c r="J7" s="1">
        <f t="shared" si="2"/>
        <v>1</v>
      </c>
      <c r="K7" s="1">
        <f t="shared" si="2"/>
        <v>0.95</v>
      </c>
      <c r="L7" s="1">
        <f t="shared" si="2"/>
        <v>0.9</v>
      </c>
      <c r="M7" s="1">
        <v>0.8</v>
      </c>
      <c r="N7" s="1">
        <v>1</v>
      </c>
      <c r="O7" s="36">
        <f>IF(N7="Skaičiuojama","-",AVERAGE(E7:N7))</f>
        <v>0.92222222222222228</v>
      </c>
    </row>
    <row r="8" spans="1:15"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row>
    <row r="9" spans="1:15" x14ac:dyDescent="0.5">
      <c r="A9" s="305" t="s">
        <v>13</v>
      </c>
      <c r="B9" s="306"/>
      <c r="C9" s="306"/>
      <c r="D9" s="307"/>
      <c r="E9" s="132"/>
      <c r="F9" s="133"/>
      <c r="G9" s="131"/>
      <c r="H9" s="133"/>
      <c r="I9" s="133"/>
      <c r="J9" s="133"/>
      <c r="K9" s="133"/>
      <c r="L9" s="133"/>
      <c r="M9" s="133"/>
      <c r="N9" s="134"/>
    </row>
    <row r="10" spans="1:15" ht="66.75" customHeight="1" x14ac:dyDescent="0.5">
      <c r="A10" s="153">
        <v>1</v>
      </c>
      <c r="B10" s="154" t="s">
        <v>45</v>
      </c>
      <c r="C10" s="155" t="s">
        <v>15</v>
      </c>
      <c r="D10" s="153">
        <v>5</v>
      </c>
      <c r="E10" s="48" t="s">
        <v>16</v>
      </c>
      <c r="F10" s="48" t="s">
        <v>23</v>
      </c>
      <c r="G10" s="48" t="s">
        <v>16</v>
      </c>
      <c r="H10" s="48" t="s">
        <v>16</v>
      </c>
      <c r="I10" s="48" t="s">
        <v>16</v>
      </c>
      <c r="J10" s="48" t="s">
        <v>16</v>
      </c>
      <c r="K10" s="48" t="s">
        <v>23</v>
      </c>
      <c r="L10" s="48" t="s">
        <v>16</v>
      </c>
      <c r="M10" s="48" t="s">
        <v>16</v>
      </c>
      <c r="N10" s="48" t="s">
        <v>16</v>
      </c>
    </row>
    <row r="11" spans="1:15" ht="63.75" customHeight="1" x14ac:dyDescent="0.5">
      <c r="A11" s="157">
        <v>2</v>
      </c>
      <c r="B11" s="158" t="s">
        <v>46</v>
      </c>
      <c r="C11" s="159" t="s">
        <v>47</v>
      </c>
      <c r="D11" s="157">
        <v>10</v>
      </c>
      <c r="E11" s="48" t="s">
        <v>16</v>
      </c>
      <c r="F11" s="48" t="s">
        <v>16</v>
      </c>
      <c r="G11" s="48" t="s">
        <v>23</v>
      </c>
      <c r="H11" s="48" t="s">
        <v>16</v>
      </c>
      <c r="I11" s="48" t="s">
        <v>16</v>
      </c>
      <c r="J11" s="48" t="s">
        <v>16</v>
      </c>
      <c r="K11" s="48" t="s">
        <v>16</v>
      </c>
      <c r="L11" s="48" t="s">
        <v>16</v>
      </c>
      <c r="M11" s="48" t="s">
        <v>16</v>
      </c>
      <c r="N11" s="48" t="s">
        <v>16</v>
      </c>
    </row>
    <row r="12" spans="1:15" ht="76.5"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row>
    <row r="13" spans="1:15" ht="19.2" x14ac:dyDescent="0.5">
      <c r="A13" s="302" t="s">
        <v>24</v>
      </c>
      <c r="B13" s="303"/>
      <c r="C13" s="303"/>
      <c r="D13" s="304"/>
      <c r="E13" s="162"/>
      <c r="F13" s="163"/>
      <c r="G13" s="164"/>
      <c r="H13" s="162"/>
      <c r="I13" s="162"/>
      <c r="J13" s="162"/>
      <c r="K13" s="162"/>
      <c r="L13" s="162"/>
      <c r="M13" s="162"/>
      <c r="N13" s="165"/>
    </row>
    <row r="14" spans="1:15" ht="54" customHeight="1"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row>
    <row r="15" spans="1:15" ht="51" customHeight="1" x14ac:dyDescent="0.5">
      <c r="A15" s="157">
        <v>5</v>
      </c>
      <c r="B15" s="168" t="s">
        <v>50</v>
      </c>
      <c r="C15" s="159" t="s">
        <v>15</v>
      </c>
      <c r="D15" s="157">
        <v>10</v>
      </c>
      <c r="E15" s="48" t="s">
        <v>16</v>
      </c>
      <c r="F15" s="48" t="s">
        <v>16</v>
      </c>
      <c r="G15" s="48" t="s">
        <v>16</v>
      </c>
      <c r="H15" s="48" t="s">
        <v>16</v>
      </c>
      <c r="I15" s="48" t="s">
        <v>23</v>
      </c>
      <c r="J15" s="48" t="s">
        <v>16</v>
      </c>
      <c r="K15" s="48" t="s">
        <v>16</v>
      </c>
      <c r="L15" s="48" t="s">
        <v>16</v>
      </c>
      <c r="M15" s="48" t="s">
        <v>16</v>
      </c>
      <c r="N15" s="48" t="s">
        <v>16</v>
      </c>
    </row>
    <row r="16" spans="1:15" ht="59.25" customHeight="1" x14ac:dyDescent="0.5">
      <c r="A16" s="157">
        <v>6</v>
      </c>
      <c r="B16" s="168" t="s">
        <v>51</v>
      </c>
      <c r="C16" s="159" t="s">
        <v>21</v>
      </c>
      <c r="D16" s="157">
        <v>10</v>
      </c>
      <c r="E16" s="48" t="s">
        <v>23</v>
      </c>
      <c r="F16" s="48" t="s">
        <v>16</v>
      </c>
      <c r="G16" s="48" t="s">
        <v>23</v>
      </c>
      <c r="H16" s="48" t="s">
        <v>16</v>
      </c>
      <c r="I16" s="48" t="s">
        <v>16</v>
      </c>
      <c r="J16" s="48" t="s">
        <v>16</v>
      </c>
      <c r="K16" s="48" t="s">
        <v>16</v>
      </c>
      <c r="L16" s="48" t="s">
        <v>16</v>
      </c>
      <c r="M16" s="48" t="s">
        <v>23</v>
      </c>
      <c r="N16" s="48" t="s">
        <v>16</v>
      </c>
    </row>
    <row r="17" spans="1:14" ht="38.25" customHeight="1" x14ac:dyDescent="0.5">
      <c r="A17" s="291" t="s">
        <v>52</v>
      </c>
      <c r="B17" s="292"/>
      <c r="C17" s="292"/>
      <c r="D17" s="293"/>
      <c r="E17" s="162"/>
      <c r="F17" s="163"/>
      <c r="G17" s="164"/>
      <c r="H17" s="162"/>
      <c r="I17" s="162"/>
      <c r="J17" s="162"/>
      <c r="K17" s="162"/>
      <c r="L17" s="162"/>
      <c r="M17" s="162"/>
      <c r="N17" s="165"/>
    </row>
    <row r="18" spans="1:14" ht="151.5" customHeight="1" x14ac:dyDescent="0.5">
      <c r="A18" s="153">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row>
    <row r="19" spans="1:14" ht="109.5" customHeight="1" x14ac:dyDescent="0.5">
      <c r="A19" s="174">
        <v>8</v>
      </c>
      <c r="B19" s="168" t="s">
        <v>54</v>
      </c>
      <c r="C19" s="159" t="s">
        <v>15</v>
      </c>
      <c r="D19" s="159">
        <v>10</v>
      </c>
      <c r="E19" s="48" t="s">
        <v>16</v>
      </c>
      <c r="F19" s="48" t="s">
        <v>23</v>
      </c>
      <c r="G19" s="48" t="s">
        <v>16</v>
      </c>
      <c r="H19" s="48" t="s">
        <v>16</v>
      </c>
      <c r="I19" s="48" t="s">
        <v>16</v>
      </c>
      <c r="J19" s="48" t="s">
        <v>16</v>
      </c>
      <c r="K19" s="48" t="s">
        <v>16</v>
      </c>
      <c r="L19" s="48" t="s">
        <v>23</v>
      </c>
      <c r="M19" s="48" t="s">
        <v>23</v>
      </c>
      <c r="N19" s="48" t="s">
        <v>16</v>
      </c>
    </row>
    <row r="20" spans="1:14" ht="89.25" customHeight="1" x14ac:dyDescent="0.5">
      <c r="A20" s="157">
        <v>9</v>
      </c>
      <c r="B20" s="175" t="s">
        <v>55</v>
      </c>
      <c r="C20" s="157" t="s">
        <v>15</v>
      </c>
      <c r="D20" s="159">
        <v>5</v>
      </c>
      <c r="E20" s="48" t="s">
        <v>16</v>
      </c>
      <c r="F20" s="48" t="s">
        <v>16</v>
      </c>
      <c r="G20" s="48" t="s">
        <v>16</v>
      </c>
      <c r="H20" s="48" t="s">
        <v>16</v>
      </c>
      <c r="I20" s="48" t="s">
        <v>16</v>
      </c>
      <c r="J20" s="48" t="s">
        <v>16</v>
      </c>
      <c r="K20" s="48" t="s">
        <v>16</v>
      </c>
      <c r="L20" s="48" t="s">
        <v>16</v>
      </c>
      <c r="M20" s="48" t="s">
        <v>16</v>
      </c>
      <c r="N20" s="48" t="s">
        <v>16</v>
      </c>
    </row>
    <row r="21" spans="1:14" ht="82.5" customHeight="1"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row>
    <row r="22" spans="1:14" ht="19.2" x14ac:dyDescent="0.5">
      <c r="A22" s="294" t="s">
        <v>37</v>
      </c>
      <c r="B22" s="295"/>
      <c r="C22" s="300" t="s">
        <v>13</v>
      </c>
      <c r="D22" s="301"/>
      <c r="E22" s="180"/>
      <c r="F22" s="181"/>
      <c r="G22" s="182"/>
      <c r="H22" s="180"/>
      <c r="I22" s="180"/>
      <c r="J22" s="180"/>
      <c r="K22" s="180"/>
      <c r="L22" s="180"/>
      <c r="M22" s="180"/>
      <c r="N22" s="180"/>
    </row>
    <row r="23" spans="1:14" x14ac:dyDescent="0.5">
      <c r="A23" s="296"/>
      <c r="B23" s="297"/>
      <c r="C23" s="287" t="s">
        <v>39</v>
      </c>
      <c r="D23" s="288"/>
      <c r="E23" s="183"/>
      <c r="F23" s="184"/>
      <c r="G23" s="185"/>
      <c r="H23" s="183"/>
      <c r="I23" s="183"/>
      <c r="J23" s="183"/>
      <c r="K23" s="183"/>
      <c r="L23" s="183"/>
      <c r="M23" s="183"/>
      <c r="N23" s="183"/>
    </row>
    <row r="24" spans="1:14" x14ac:dyDescent="0.5">
      <c r="A24" s="296"/>
      <c r="B24" s="297"/>
      <c r="C24" s="287" t="s">
        <v>30</v>
      </c>
      <c r="D24" s="288"/>
      <c r="E24" s="183"/>
      <c r="F24" s="184"/>
      <c r="G24" s="185"/>
      <c r="H24" s="183"/>
      <c r="I24" s="183"/>
      <c r="J24" s="183"/>
      <c r="K24" s="183"/>
      <c r="L24" s="183"/>
      <c r="M24" s="183"/>
      <c r="N24" s="183"/>
    </row>
    <row r="25" spans="1:14" x14ac:dyDescent="0.5">
      <c r="A25" s="296"/>
      <c r="B25" s="297"/>
      <c r="C25" s="308" t="s">
        <v>40</v>
      </c>
      <c r="D25" s="309"/>
      <c r="E25" s="183"/>
      <c r="F25" s="184"/>
      <c r="G25" s="185"/>
      <c r="H25" s="183"/>
      <c r="I25" s="183"/>
      <c r="J25" s="183"/>
      <c r="K25" s="183"/>
      <c r="L25" s="183"/>
      <c r="M25" s="183"/>
      <c r="N25" s="183"/>
    </row>
    <row r="26" spans="1:14" x14ac:dyDescent="0.5">
      <c r="A26" s="296"/>
      <c r="B26" s="297"/>
      <c r="C26" s="287" t="s">
        <v>57</v>
      </c>
      <c r="D26" s="288"/>
      <c r="E26" s="183"/>
      <c r="F26" s="184"/>
      <c r="G26" s="185"/>
      <c r="H26" s="183"/>
      <c r="I26" s="183"/>
      <c r="J26" s="183"/>
      <c r="K26" s="183"/>
      <c r="L26" s="183"/>
      <c r="M26" s="183"/>
      <c r="N26" s="183"/>
    </row>
    <row r="27" spans="1:14" ht="48" x14ac:dyDescent="0.5">
      <c r="A27" s="298"/>
      <c r="B27" s="299"/>
      <c r="C27" s="289" t="s">
        <v>58</v>
      </c>
      <c r="D27" s="290"/>
      <c r="E27" s="186" t="s">
        <v>200</v>
      </c>
      <c r="F27" s="187" t="s">
        <v>201</v>
      </c>
      <c r="G27" s="188" t="s">
        <v>202</v>
      </c>
      <c r="H27" s="186" t="s">
        <v>126</v>
      </c>
      <c r="I27" s="186" t="s">
        <v>203</v>
      </c>
      <c r="J27" s="186" t="s">
        <v>126</v>
      </c>
      <c r="K27" s="186"/>
      <c r="L27" s="186" t="s">
        <v>204</v>
      </c>
      <c r="M27" s="186"/>
      <c r="N27" s="186"/>
    </row>
  </sheetData>
  <mergeCells count="18">
    <mergeCell ref="A17:D17"/>
    <mergeCell ref="A22:B27"/>
    <mergeCell ref="C22:D22"/>
    <mergeCell ref="C23:D23"/>
    <mergeCell ref="C24:D24"/>
    <mergeCell ref="C25:D25"/>
    <mergeCell ref="C26:D26"/>
    <mergeCell ref="C27:D27"/>
    <mergeCell ref="A9:D9"/>
    <mergeCell ref="A13:D13"/>
    <mergeCell ref="A1:B7"/>
    <mergeCell ref="C1:D1"/>
    <mergeCell ref="C2:D2"/>
    <mergeCell ref="C3:D3"/>
    <mergeCell ref="C4:D4"/>
    <mergeCell ref="C5:D5"/>
    <mergeCell ref="C6:D6"/>
    <mergeCell ref="C7:D7"/>
  </mergeCells>
  <conditionalFormatting sqref="E2:N2 E4:N4">
    <cfRule type="containsBlanks" dxfId="311" priority="24">
      <formula>LEN(TRIM(E2))=0</formula>
    </cfRule>
  </conditionalFormatting>
  <conditionalFormatting sqref="E5:N5">
    <cfRule type="containsText" dxfId="310" priority="23" operator="containsText" text="TAIP">
      <formula>NOT(ISERROR(SEARCH("TAIP",E5)))</formula>
    </cfRule>
  </conditionalFormatting>
  <conditionalFormatting sqref="E7:N7 E9:N9">
    <cfRule type="containsText" dxfId="309" priority="25" operator="containsText" text="100,0%">
      <formula>NOT(ISERROR(SEARCH("100,0%",E7)))</formula>
    </cfRule>
    <cfRule type="cellIs" dxfId="308" priority="26" stopIfTrue="1" operator="equal">
      <formula>"Inc/Error"</formula>
    </cfRule>
  </conditionalFormatting>
  <conditionalFormatting sqref="E10:N12">
    <cfRule type="containsText" dxfId="307" priority="13" operator="containsText" text="Ne">
      <formula>NOT(ISERROR(SEARCH("Ne",E10)))</formula>
    </cfRule>
    <cfRule type="containsText" dxfId="306" priority="14" operator="containsText" text="Taip">
      <formula>NOT(ISERROR(SEARCH("Taip",E10)))</formula>
    </cfRule>
  </conditionalFormatting>
  <conditionalFormatting sqref="E13:N13 E17:N17">
    <cfRule type="containsText" dxfId="304" priority="20" operator="containsText" text="Ne">
      <formula>NOT(ISERROR(SEARCH("Ne",E13)))</formula>
    </cfRule>
    <cfRule type="containsText" dxfId="303" priority="21" operator="containsText" text="Taip">
      <formula>NOT(ISERROR(SEARCH("Taip",E13)))</formula>
    </cfRule>
  </conditionalFormatting>
  <conditionalFormatting sqref="E14:N16">
    <cfRule type="containsText" dxfId="302" priority="9" operator="containsText" text="Ne">
      <formula>NOT(ISERROR(SEARCH("Ne",E14)))</formula>
    </cfRule>
    <cfRule type="containsText" dxfId="301" priority="10" operator="containsText" text="Taip">
      <formula>NOT(ISERROR(SEARCH("Taip",E14)))</formula>
    </cfRule>
  </conditionalFormatting>
  <conditionalFormatting sqref="E18:N21">
    <cfRule type="containsText" dxfId="300" priority="1" operator="containsText" text="Ne">
      <formula>NOT(ISERROR(SEARCH("Ne",E18)))</formula>
    </cfRule>
    <cfRule type="containsText" dxfId="299" priority="2" operator="containsText" text="Taip">
      <formula>NOT(ISERROR(SEARCH("Taip",E18)))</formula>
    </cfRule>
  </conditionalFormatting>
  <conditionalFormatting sqref="E22:N27">
    <cfRule type="containsBlanks" dxfId="298" priority="22">
      <formula>LEN(TRIM(E22))=0</formula>
    </cfRule>
  </conditionalFormatting>
  <dataValidations count="1">
    <dataValidation type="list" allowBlank="1" showErrorMessage="1" sqref="E10:N12 E14:N16 E18:N21" xr:uid="{6C990F5E-4658-4934-B63E-FBC9BB6ABD49}">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6F591353-A3C3-4B3A-82EC-B2673880D932}">
            <xm:f>NOT(ISERROR(SEARCH("-",E13)))</xm:f>
            <xm:f>"-"</xm:f>
            <x14:dxf>
              <fill>
                <patternFill patternType="lightDown">
                  <fgColor rgb="FFFFC000"/>
                  <bgColor auto="1"/>
                </patternFill>
              </fill>
            </x14:dxf>
          </x14:cfRule>
          <xm:sqref>E13:N13 E17:N17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B604382-E05B-4789-95BA-B4602DF9C30A}">
          <x14:formula1>
            <xm:f>'C:\Users\daiva.sakalauskaite\Downloads\[2023 naujausias nuo 11 mėn (1).xlsx]Sheet1'!#REF!</xm:f>
          </x14:formula1>
          <xm:sqref>E13:N13 E17:N17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F528C-B5DA-4CA4-BEC0-A5E788DD3C60}">
  <sheetPr>
    <tabColor rgb="FF92D050"/>
  </sheetPr>
  <dimension ref="A1:BZ999"/>
  <sheetViews>
    <sheetView workbookViewId="0">
      <pane xSplit="4" topLeftCell="AF1" activePane="topRight" state="frozen"/>
      <selection pane="topRight" activeCell="AI29" sqref="AI29"/>
    </sheetView>
  </sheetViews>
  <sheetFormatPr defaultRowHeight="18" x14ac:dyDescent="0.5"/>
  <cols>
    <col min="2" max="2" width="41.109375" customWidth="1"/>
    <col min="3" max="3" width="22.33203125" customWidth="1"/>
    <col min="4" max="4" width="11.109375" customWidth="1"/>
    <col min="5" max="5" width="19.21875" customWidth="1"/>
    <col min="6" max="6" width="16.88671875" customWidth="1"/>
    <col min="7" max="7" width="18.6640625" customWidth="1"/>
    <col min="8" max="8" width="20.77734375" customWidth="1"/>
    <col min="9" max="9" width="20.88671875" customWidth="1"/>
    <col min="10" max="10" width="21.77734375" customWidth="1"/>
    <col min="11" max="11" width="21.21875" customWidth="1"/>
    <col min="12" max="12" width="20.44140625" customWidth="1"/>
    <col min="13" max="13" width="19.6640625" customWidth="1"/>
    <col min="14" max="14" width="20" customWidth="1"/>
    <col min="15" max="15" width="19.77734375" customWidth="1"/>
    <col min="16" max="16" width="17.21875" customWidth="1"/>
    <col min="17" max="17" width="18.88671875" customWidth="1"/>
    <col min="18" max="18" width="18.6640625" customWidth="1"/>
    <col min="19" max="19" width="18.44140625" customWidth="1"/>
    <col min="20" max="20" width="19.109375" customWidth="1"/>
    <col min="21" max="21" width="19.21875" customWidth="1"/>
    <col min="22" max="22" width="17.6640625" customWidth="1"/>
    <col min="23" max="38" width="18.21875" customWidth="1"/>
    <col min="39" max="39" width="17.88671875" customWidth="1"/>
  </cols>
  <sheetData>
    <row r="1" spans="1:78" x14ac:dyDescent="0.5">
      <c r="A1" s="275" t="s">
        <v>0</v>
      </c>
      <c r="B1" s="276"/>
      <c r="C1" s="281" t="s">
        <v>1</v>
      </c>
      <c r="D1" s="282"/>
      <c r="E1" s="2">
        <v>1</v>
      </c>
      <c r="F1" s="3">
        <v>2</v>
      </c>
      <c r="G1" s="3">
        <v>3</v>
      </c>
      <c r="H1" s="3">
        <v>4</v>
      </c>
      <c r="I1" s="3">
        <v>5</v>
      </c>
      <c r="J1" s="3">
        <v>6</v>
      </c>
      <c r="K1" s="3">
        <v>7</v>
      </c>
      <c r="L1" s="3">
        <v>8</v>
      </c>
      <c r="M1" s="3">
        <v>9</v>
      </c>
      <c r="N1" s="4">
        <v>10</v>
      </c>
      <c r="O1" s="4">
        <v>11</v>
      </c>
      <c r="P1" s="4">
        <v>12</v>
      </c>
      <c r="Q1" s="4">
        <v>13</v>
      </c>
      <c r="R1" s="4">
        <v>14</v>
      </c>
      <c r="S1" s="4">
        <v>15</v>
      </c>
      <c r="T1" s="4">
        <v>16</v>
      </c>
      <c r="U1" s="4">
        <v>17</v>
      </c>
      <c r="V1" s="4">
        <v>18</v>
      </c>
      <c r="W1" s="4">
        <v>19</v>
      </c>
      <c r="X1" s="4" t="s">
        <v>205</v>
      </c>
      <c r="Y1" s="5" t="s">
        <v>206</v>
      </c>
      <c r="Z1" s="5" t="s">
        <v>207</v>
      </c>
      <c r="AA1" s="5" t="s">
        <v>208</v>
      </c>
      <c r="AB1" s="5" t="s">
        <v>209</v>
      </c>
      <c r="AC1" s="5" t="s">
        <v>210</v>
      </c>
      <c r="AD1" s="5" t="s">
        <v>211</v>
      </c>
      <c r="AE1" s="5" t="s">
        <v>212</v>
      </c>
      <c r="AF1" s="5" t="s">
        <v>213</v>
      </c>
      <c r="AG1" s="5" t="s">
        <v>214</v>
      </c>
      <c r="AH1" s="5" t="s">
        <v>215</v>
      </c>
      <c r="AI1" s="5" t="s">
        <v>216</v>
      </c>
      <c r="AJ1" s="5" t="s">
        <v>217</v>
      </c>
      <c r="AK1" s="5" t="s">
        <v>218</v>
      </c>
      <c r="AL1" s="5" t="s">
        <v>219</v>
      </c>
      <c r="AM1" s="5" t="s">
        <v>220</v>
      </c>
      <c r="AN1" s="6" t="s">
        <v>2</v>
      </c>
      <c r="AO1" s="7"/>
      <c r="AP1" s="8"/>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5">
      <c r="A2" s="277"/>
      <c r="B2" s="278"/>
      <c r="C2" s="283" t="s">
        <v>3</v>
      </c>
      <c r="D2" s="284"/>
      <c r="E2" s="10"/>
      <c r="F2" s="11"/>
      <c r="G2" s="11"/>
      <c r="H2" s="11"/>
      <c r="I2" s="11"/>
      <c r="J2" s="11"/>
      <c r="K2" s="11"/>
      <c r="L2" s="11"/>
      <c r="M2" s="11"/>
      <c r="N2" s="11"/>
      <c r="O2" s="11"/>
      <c r="P2" s="11"/>
      <c r="Q2" s="11"/>
      <c r="R2" s="11"/>
      <c r="S2" s="10"/>
      <c r="T2" s="10"/>
      <c r="U2" s="10"/>
      <c r="V2" s="10"/>
      <c r="W2" s="10"/>
      <c r="X2" s="10"/>
      <c r="Y2" s="10"/>
      <c r="Z2" s="10"/>
      <c r="AA2" s="10"/>
      <c r="AB2" s="10"/>
      <c r="AC2" s="10"/>
      <c r="AD2" s="10"/>
      <c r="AE2" s="10"/>
      <c r="AF2" s="10"/>
      <c r="AG2" s="10"/>
      <c r="AH2" s="10"/>
      <c r="AI2" s="10"/>
      <c r="AJ2" s="10"/>
      <c r="AK2" s="10"/>
      <c r="AL2" s="10"/>
      <c r="AM2" s="10"/>
      <c r="AN2" s="12"/>
      <c r="AO2" s="7"/>
      <c r="AP2" s="8"/>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78" ht="31.2" x14ac:dyDescent="0.5">
      <c r="A3" s="277"/>
      <c r="B3" s="278"/>
      <c r="C3" s="285" t="s">
        <v>4</v>
      </c>
      <c r="D3" s="286"/>
      <c r="E3" s="204">
        <v>37067250361</v>
      </c>
      <c r="F3" s="207">
        <v>37068798855</v>
      </c>
      <c r="G3" s="189" t="s">
        <v>221</v>
      </c>
      <c r="H3" s="13">
        <v>37065235016</v>
      </c>
      <c r="I3" s="13">
        <v>37065502732</v>
      </c>
      <c r="J3" s="13">
        <v>37069865369</v>
      </c>
      <c r="K3" s="207">
        <v>37060136976</v>
      </c>
      <c r="L3" s="13">
        <v>37065975907</v>
      </c>
      <c r="M3" s="13">
        <v>37060537279</v>
      </c>
      <c r="N3" s="207">
        <v>37069841064</v>
      </c>
      <c r="O3" s="189" t="s">
        <v>222</v>
      </c>
      <c r="P3" s="207">
        <v>37068374680</v>
      </c>
      <c r="Q3" s="201">
        <v>37060333323</v>
      </c>
      <c r="R3" s="13">
        <v>37065652338</v>
      </c>
      <c r="S3" s="13">
        <v>37060386295</v>
      </c>
      <c r="T3" s="207">
        <v>37061090830</v>
      </c>
      <c r="U3" s="15">
        <v>37065652338</v>
      </c>
      <c r="V3" s="207">
        <v>37052793515</v>
      </c>
      <c r="W3" s="13">
        <v>37062353433</v>
      </c>
      <c r="X3" s="13">
        <v>37068464321</v>
      </c>
      <c r="Y3" s="13">
        <v>37068743392</v>
      </c>
      <c r="Z3" s="201">
        <v>37067393993</v>
      </c>
      <c r="AA3" s="13">
        <v>37065633707</v>
      </c>
      <c r="AB3" s="13">
        <v>37063034480</v>
      </c>
      <c r="AC3" s="13">
        <v>37068756082</v>
      </c>
      <c r="AD3" s="13">
        <v>37064738871</v>
      </c>
      <c r="AE3" s="200">
        <v>37060136001</v>
      </c>
      <c r="AF3" s="192" t="s">
        <v>223</v>
      </c>
      <c r="AG3" s="13">
        <v>37068615554</v>
      </c>
      <c r="AH3" s="13">
        <v>37068506106</v>
      </c>
      <c r="AI3" s="192" t="s">
        <v>224</v>
      </c>
      <c r="AJ3" s="192" t="s">
        <v>225</v>
      </c>
      <c r="AK3" s="192" t="s">
        <v>226</v>
      </c>
      <c r="AL3" s="206">
        <v>37069274473</v>
      </c>
      <c r="AM3" s="192" t="s">
        <v>227</v>
      </c>
      <c r="AN3" s="16"/>
      <c r="AO3" s="7"/>
      <c r="AP3" s="8"/>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row>
    <row r="4" spans="1:78" x14ac:dyDescent="0.5">
      <c r="A4" s="277"/>
      <c r="B4" s="278"/>
      <c r="C4" s="285" t="s">
        <v>5</v>
      </c>
      <c r="D4" s="286"/>
      <c r="E4" s="205" t="s">
        <v>85</v>
      </c>
      <c r="F4" s="13" t="s">
        <v>228</v>
      </c>
      <c r="G4" s="13" t="s">
        <v>82</v>
      </c>
      <c r="H4" s="14" t="s">
        <v>229</v>
      </c>
      <c r="I4" s="17" t="s">
        <v>86</v>
      </c>
      <c r="J4" s="13" t="s">
        <v>230</v>
      </c>
      <c r="K4" s="18" t="s">
        <v>231</v>
      </c>
      <c r="L4" s="14" t="s">
        <v>86</v>
      </c>
      <c r="M4" s="14" t="s">
        <v>232</v>
      </c>
      <c r="N4" s="14" t="s">
        <v>233</v>
      </c>
      <c r="O4" s="14" t="s">
        <v>84</v>
      </c>
      <c r="P4" s="13" t="s">
        <v>81</v>
      </c>
      <c r="Q4" s="17" t="s">
        <v>82</v>
      </c>
      <c r="R4" s="13" t="s">
        <v>232</v>
      </c>
      <c r="S4" s="17" t="s">
        <v>230</v>
      </c>
      <c r="T4" s="14" t="s">
        <v>86</v>
      </c>
      <c r="U4" s="20" t="s">
        <v>229</v>
      </c>
      <c r="V4" s="14" t="s">
        <v>89</v>
      </c>
      <c r="W4" s="17" t="s">
        <v>82</v>
      </c>
      <c r="X4" s="17" t="s">
        <v>234</v>
      </c>
      <c r="Y4" s="17" t="s">
        <v>228</v>
      </c>
      <c r="Z4" s="17" t="s">
        <v>228</v>
      </c>
      <c r="AA4" s="17" t="s">
        <v>85</v>
      </c>
      <c r="AB4" s="17" t="s">
        <v>81</v>
      </c>
      <c r="AC4" s="17" t="s">
        <v>234</v>
      </c>
      <c r="AD4" s="17" t="s">
        <v>233</v>
      </c>
      <c r="AE4" s="17" t="s">
        <v>85</v>
      </c>
      <c r="AF4" s="17" t="s">
        <v>235</v>
      </c>
      <c r="AG4" s="17" t="s">
        <v>232</v>
      </c>
      <c r="AH4" s="17" t="s">
        <v>230</v>
      </c>
      <c r="AI4" s="17" t="s">
        <v>229</v>
      </c>
      <c r="AJ4" s="17" t="s">
        <v>89</v>
      </c>
      <c r="AK4" s="17" t="s">
        <v>84</v>
      </c>
      <c r="AL4" s="17" t="s">
        <v>85</v>
      </c>
      <c r="AM4" s="17" t="s">
        <v>81</v>
      </c>
      <c r="AN4" s="16"/>
      <c r="AO4" s="21"/>
      <c r="AP4" s="22"/>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row>
    <row r="5" spans="1:78" x14ac:dyDescent="0.5">
      <c r="A5" s="277"/>
      <c r="B5" s="278"/>
      <c r="C5" s="263" t="s">
        <v>6</v>
      </c>
      <c r="D5" s="264"/>
      <c r="E5" s="23" t="str">
        <f>IF(E6="TAIP","-",IF(COUNTIF(E14:E23,"Ne")&gt;=2,"TAIP","-"))</f>
        <v>-</v>
      </c>
      <c r="F5" s="24" t="str">
        <f>IF(F6="TAIP","-",IF(COUNTIF(F14:F23,"Ne")&gt;=2,"TAIP","-"))</f>
        <v>-</v>
      </c>
      <c r="G5" s="24" t="str">
        <f>IF(G6="TAIP","-",IF(COUNTIF(G14:G23,"Ne")&gt;=2,"TAIP","-"))</f>
        <v>-</v>
      </c>
      <c r="H5" s="24"/>
      <c r="I5" s="24" t="str">
        <f t="shared" ref="I5:AM5" si="0">IF(I6="TAIP","-",IF(COUNTIF(I14:I23,"Ne")&gt;=2,"TAIP","-"))</f>
        <v>-</v>
      </c>
      <c r="J5" s="24" t="str">
        <f t="shared" si="0"/>
        <v>-</v>
      </c>
      <c r="K5" s="24" t="str">
        <f t="shared" si="0"/>
        <v>TAIP</v>
      </c>
      <c r="L5" s="24" t="str">
        <f t="shared" si="0"/>
        <v>-</v>
      </c>
      <c r="M5" s="24" t="str">
        <f t="shared" si="0"/>
        <v>-</v>
      </c>
      <c r="N5" s="24" t="str">
        <f t="shared" si="0"/>
        <v>TAIP</v>
      </c>
      <c r="O5" s="24" t="str">
        <f t="shared" si="0"/>
        <v>-</v>
      </c>
      <c r="P5" s="24" t="str">
        <f t="shared" si="0"/>
        <v>-</v>
      </c>
      <c r="Q5" s="24" t="str">
        <f t="shared" si="0"/>
        <v>-</v>
      </c>
      <c r="R5" s="24" t="str">
        <f t="shared" si="0"/>
        <v>-</v>
      </c>
      <c r="S5" s="24" t="str">
        <f t="shared" si="0"/>
        <v>-</v>
      </c>
      <c r="T5" s="24" t="str">
        <f t="shared" si="0"/>
        <v>-</v>
      </c>
      <c r="U5" s="24" t="str">
        <f t="shared" si="0"/>
        <v>-</v>
      </c>
      <c r="V5" s="24" t="str">
        <f t="shared" si="0"/>
        <v>-</v>
      </c>
      <c r="W5" s="24" t="str">
        <f t="shared" si="0"/>
        <v>-</v>
      </c>
      <c r="X5" s="25"/>
      <c r="Y5" s="25"/>
      <c r="Z5" s="25"/>
      <c r="AA5" s="25"/>
      <c r="AB5" s="25"/>
      <c r="AC5" s="25"/>
      <c r="AD5" s="25"/>
      <c r="AE5" s="25"/>
      <c r="AF5" s="25"/>
      <c r="AG5" s="25"/>
      <c r="AH5" s="25"/>
      <c r="AI5" s="25"/>
      <c r="AJ5" s="25"/>
      <c r="AK5" s="25"/>
      <c r="AL5" s="25"/>
      <c r="AM5" s="25" t="str">
        <f t="shared" si="0"/>
        <v>-</v>
      </c>
      <c r="AN5" s="26">
        <f t="shared" ref="AN5:AN7" si="1">COUNTIF(E5:AM5,"TAIP")</f>
        <v>2</v>
      </c>
      <c r="AO5" s="261" t="s">
        <v>6</v>
      </c>
      <c r="AP5" s="262"/>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row>
    <row r="6" spans="1:78" x14ac:dyDescent="0.5">
      <c r="A6" s="277"/>
      <c r="B6" s="278"/>
      <c r="C6" s="263" t="s">
        <v>7</v>
      </c>
      <c r="D6" s="264"/>
      <c r="E6" s="27" t="str">
        <f t="shared" ref="E6:AM6" si="2">IF((OR(E19="Ne",E26="Ne",E27="Ne")),"TAIP","-")</f>
        <v>-</v>
      </c>
      <c r="F6" s="28" t="str">
        <f t="shared" si="2"/>
        <v>TAIP</v>
      </c>
      <c r="G6" s="28" t="str">
        <f t="shared" si="2"/>
        <v>-</v>
      </c>
      <c r="H6" s="28" t="str">
        <f t="shared" si="2"/>
        <v>-</v>
      </c>
      <c r="I6" s="28" t="str">
        <f t="shared" si="2"/>
        <v>-</v>
      </c>
      <c r="J6" s="28" t="str">
        <f t="shared" si="2"/>
        <v>-</v>
      </c>
      <c r="K6" s="28" t="str">
        <f t="shared" si="2"/>
        <v>-</v>
      </c>
      <c r="L6" s="28" t="str">
        <f t="shared" si="2"/>
        <v>-</v>
      </c>
      <c r="M6" s="28" t="str">
        <f t="shared" si="2"/>
        <v>-</v>
      </c>
      <c r="N6" s="28" t="str">
        <f t="shared" si="2"/>
        <v>-</v>
      </c>
      <c r="O6" s="28" t="str">
        <f t="shared" si="2"/>
        <v>-</v>
      </c>
      <c r="P6" s="28" t="str">
        <f t="shared" si="2"/>
        <v>-</v>
      </c>
      <c r="Q6" s="28" t="str">
        <f t="shared" si="2"/>
        <v>-</v>
      </c>
      <c r="R6" s="28" t="str">
        <f t="shared" si="2"/>
        <v>-</v>
      </c>
      <c r="S6" s="28" t="str">
        <f t="shared" si="2"/>
        <v>-</v>
      </c>
      <c r="T6" s="28" t="str">
        <f t="shared" si="2"/>
        <v>TAIP</v>
      </c>
      <c r="U6" s="28" t="str">
        <f t="shared" si="2"/>
        <v>-</v>
      </c>
      <c r="V6" s="28" t="str">
        <f t="shared" si="2"/>
        <v>-</v>
      </c>
      <c r="W6" s="28" t="str">
        <f t="shared" si="2"/>
        <v>-</v>
      </c>
      <c r="X6" s="28" t="str">
        <f t="shared" si="2"/>
        <v>-</v>
      </c>
      <c r="Y6" s="28" t="str">
        <f t="shared" si="2"/>
        <v>-</v>
      </c>
      <c r="Z6" s="28" t="str">
        <f t="shared" si="2"/>
        <v>-</v>
      </c>
      <c r="AA6" s="28" t="str">
        <f t="shared" si="2"/>
        <v>-</v>
      </c>
      <c r="AB6" s="28" t="str">
        <f t="shared" si="2"/>
        <v>-</v>
      </c>
      <c r="AC6" s="28" t="str">
        <f t="shared" si="2"/>
        <v>-</v>
      </c>
      <c r="AD6" s="28" t="str">
        <f t="shared" si="2"/>
        <v>-</v>
      </c>
      <c r="AE6" s="28" t="str">
        <f t="shared" si="2"/>
        <v>-</v>
      </c>
      <c r="AF6" s="28" t="str">
        <f t="shared" si="2"/>
        <v>-</v>
      </c>
      <c r="AG6" s="28" t="str">
        <f t="shared" si="2"/>
        <v>-</v>
      </c>
      <c r="AH6" s="28" t="str">
        <f t="shared" si="2"/>
        <v>-</v>
      </c>
      <c r="AI6" s="28" t="str">
        <f t="shared" si="2"/>
        <v>-</v>
      </c>
      <c r="AJ6" s="28" t="str">
        <f t="shared" si="2"/>
        <v>-</v>
      </c>
      <c r="AK6" s="28" t="str">
        <f t="shared" si="2"/>
        <v>-</v>
      </c>
      <c r="AL6" s="28" t="str">
        <f t="shared" si="2"/>
        <v>-</v>
      </c>
      <c r="AM6" s="28" t="str">
        <f t="shared" si="2"/>
        <v>-</v>
      </c>
      <c r="AN6" s="30">
        <f t="shared" si="1"/>
        <v>2</v>
      </c>
      <c r="AO6" s="261" t="s">
        <v>7</v>
      </c>
      <c r="AP6" s="262"/>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row>
    <row r="7" spans="1:78" x14ac:dyDescent="0.5">
      <c r="A7" s="277"/>
      <c r="B7" s="278"/>
      <c r="C7" s="118" t="s">
        <v>8</v>
      </c>
      <c r="D7" s="119"/>
      <c r="E7" s="32" t="str">
        <f t="shared" ref="E7:AM7" si="3">IF(OR(E6="TAIP",E5="TAIP"),"TAIP",IF(E8="Skaičiuojama","-",IF(E8&lt;80%,"TAIP","NE")))</f>
        <v>NE</v>
      </c>
      <c r="F7" s="32" t="str">
        <f t="shared" si="3"/>
        <v>TAIP</v>
      </c>
      <c r="G7" s="32" t="str">
        <f t="shared" si="3"/>
        <v>NE</v>
      </c>
      <c r="H7" s="32" t="str">
        <f t="shared" si="3"/>
        <v>NE</v>
      </c>
      <c r="I7" s="32" t="str">
        <f t="shared" si="3"/>
        <v>NE</v>
      </c>
      <c r="J7" s="32" t="str">
        <f t="shared" si="3"/>
        <v>NE</v>
      </c>
      <c r="K7" s="32" t="str">
        <f t="shared" si="3"/>
        <v>TAIP</v>
      </c>
      <c r="L7" s="32" t="str">
        <f t="shared" si="3"/>
        <v>NE</v>
      </c>
      <c r="M7" s="32" t="str">
        <f t="shared" si="3"/>
        <v>NE</v>
      </c>
      <c r="N7" s="32" t="str">
        <f t="shared" si="3"/>
        <v>TAIP</v>
      </c>
      <c r="O7" s="32" t="str">
        <f t="shared" si="3"/>
        <v>NE</v>
      </c>
      <c r="P7" s="32" t="str">
        <f t="shared" si="3"/>
        <v>NE</v>
      </c>
      <c r="Q7" s="32" t="str">
        <f t="shared" si="3"/>
        <v>NE</v>
      </c>
      <c r="R7" s="32" t="str">
        <f t="shared" si="3"/>
        <v>NE</v>
      </c>
      <c r="S7" s="32" t="str">
        <f t="shared" si="3"/>
        <v>NE</v>
      </c>
      <c r="T7" s="32" t="str">
        <f t="shared" si="3"/>
        <v>TAIP</v>
      </c>
      <c r="U7" s="32" t="str">
        <f t="shared" si="3"/>
        <v>NE</v>
      </c>
      <c r="V7" s="32" t="str">
        <f t="shared" si="3"/>
        <v>NE</v>
      </c>
      <c r="W7" s="32" t="str">
        <f t="shared" si="3"/>
        <v>NE</v>
      </c>
      <c r="X7" s="32" t="str">
        <f t="shared" si="3"/>
        <v>NE</v>
      </c>
      <c r="Y7" s="32" t="str">
        <f t="shared" si="3"/>
        <v>NE</v>
      </c>
      <c r="Z7" s="32" t="str">
        <f t="shared" si="3"/>
        <v>NE</v>
      </c>
      <c r="AA7" s="32" t="str">
        <f t="shared" si="3"/>
        <v>NE</v>
      </c>
      <c r="AB7" s="32" t="str">
        <f t="shared" si="3"/>
        <v>NE</v>
      </c>
      <c r="AC7" s="32" t="str">
        <f t="shared" si="3"/>
        <v>NE</v>
      </c>
      <c r="AD7" s="32" t="str">
        <f t="shared" si="3"/>
        <v>NE</v>
      </c>
      <c r="AE7" s="32" t="str">
        <f t="shared" si="3"/>
        <v>TAIP</v>
      </c>
      <c r="AF7" s="32" t="str">
        <f t="shared" si="3"/>
        <v>NE</v>
      </c>
      <c r="AG7" s="32" t="str">
        <f t="shared" si="3"/>
        <v>NE</v>
      </c>
      <c r="AH7" s="32" t="str">
        <f t="shared" si="3"/>
        <v>NE</v>
      </c>
      <c r="AI7" s="32" t="str">
        <f t="shared" si="3"/>
        <v>NE</v>
      </c>
      <c r="AJ7" s="32" t="s">
        <v>16</v>
      </c>
      <c r="AK7" s="32" t="str">
        <f t="shared" si="3"/>
        <v>NE</v>
      </c>
      <c r="AL7" s="32" t="str">
        <f t="shared" si="3"/>
        <v>NE</v>
      </c>
      <c r="AM7" s="32" t="str">
        <f t="shared" si="3"/>
        <v>NE</v>
      </c>
      <c r="AN7" s="33">
        <f t="shared" si="1"/>
        <v>6</v>
      </c>
      <c r="AO7" s="34" t="s">
        <v>8</v>
      </c>
      <c r="AP7" s="31"/>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row>
    <row r="8" spans="1:78" ht="21" x14ac:dyDescent="0.5">
      <c r="A8" s="279"/>
      <c r="B8" s="280"/>
      <c r="C8" s="265" t="s">
        <v>9</v>
      </c>
      <c r="D8" s="266"/>
      <c r="E8" s="35">
        <f t="shared" ref="E8:AM8" si="4">IF(COUNTIF(E11:E27,"-")&gt;0,"Skaičiuojama",IF(OR(E6="TAIP",E5="TAIP"),"0",SUM(IF(E11="Taip",2.5,0),IF(E12="Taip",7.5,0),IF(E13="Taip",5,0),IF(E14="Taip",5,0),IF(E15="Taip",5,0),IF(E17="Taip",5,0),IF(E18="Taip",5,0),IF(E19="Taip",10,0),IF(E20="Taip",5,0),IF(E22="Taip",5,0),IF(E23="Taip",15,0),IF(E24="Taip",5,0),IF(E26="Taip",12.5,0),IF(E27="Taip",12.5,0)))/100)</f>
        <v>0.92500000000000004</v>
      </c>
      <c r="F8" s="35">
        <f t="shared" si="4"/>
        <v>0</v>
      </c>
      <c r="G8" s="35">
        <f t="shared" si="4"/>
        <v>1</v>
      </c>
      <c r="H8" s="35">
        <f t="shared" si="4"/>
        <v>0.95</v>
      </c>
      <c r="I8" s="35">
        <f t="shared" si="4"/>
        <v>0.92500000000000004</v>
      </c>
      <c r="J8" s="35">
        <f t="shared" si="4"/>
        <v>0.95</v>
      </c>
      <c r="K8" s="35">
        <f t="shared" si="4"/>
        <v>0</v>
      </c>
      <c r="L8" s="35">
        <f t="shared" si="4"/>
        <v>1</v>
      </c>
      <c r="M8" s="35">
        <f t="shared" si="4"/>
        <v>0.95</v>
      </c>
      <c r="N8" s="35">
        <f t="shared" si="4"/>
        <v>0</v>
      </c>
      <c r="O8" s="35">
        <f t="shared" si="4"/>
        <v>1</v>
      </c>
      <c r="P8" s="35">
        <f t="shared" si="4"/>
        <v>0.95</v>
      </c>
      <c r="Q8" s="35">
        <f t="shared" si="4"/>
        <v>0.8</v>
      </c>
      <c r="R8" s="35">
        <f t="shared" si="4"/>
        <v>1</v>
      </c>
      <c r="S8" s="35">
        <f t="shared" si="4"/>
        <v>1</v>
      </c>
      <c r="T8" s="35">
        <f t="shared" si="4"/>
        <v>0</v>
      </c>
      <c r="U8" s="35">
        <f t="shared" si="4"/>
        <v>0.95</v>
      </c>
      <c r="V8" s="35">
        <f t="shared" si="4"/>
        <v>0.95</v>
      </c>
      <c r="W8" s="35">
        <f t="shared" si="4"/>
        <v>0.95</v>
      </c>
      <c r="X8" s="35">
        <f t="shared" si="4"/>
        <v>0.95</v>
      </c>
      <c r="Y8" s="35">
        <f t="shared" si="4"/>
        <v>0.95</v>
      </c>
      <c r="Z8" s="35">
        <f t="shared" si="4"/>
        <v>0.95</v>
      </c>
      <c r="AA8" s="35">
        <f t="shared" si="4"/>
        <v>1</v>
      </c>
      <c r="AB8" s="35">
        <f t="shared" si="4"/>
        <v>1</v>
      </c>
      <c r="AC8" s="35">
        <f t="shared" si="4"/>
        <v>1</v>
      </c>
      <c r="AD8" s="35">
        <f t="shared" si="4"/>
        <v>0.95</v>
      </c>
      <c r="AE8" s="203">
        <v>0</v>
      </c>
      <c r="AF8" s="35">
        <f t="shared" si="4"/>
        <v>1</v>
      </c>
      <c r="AG8" s="35">
        <f t="shared" si="4"/>
        <v>0.95</v>
      </c>
      <c r="AH8" s="35">
        <f t="shared" si="4"/>
        <v>1</v>
      </c>
      <c r="AI8" s="35">
        <f t="shared" si="4"/>
        <v>0.85</v>
      </c>
      <c r="AJ8" s="35">
        <f t="shared" si="4"/>
        <v>0.82499999999999996</v>
      </c>
      <c r="AK8" s="35">
        <f t="shared" si="4"/>
        <v>0.85</v>
      </c>
      <c r="AL8" s="35">
        <f t="shared" si="4"/>
        <v>0.95</v>
      </c>
      <c r="AM8" s="35">
        <f t="shared" si="4"/>
        <v>0.95</v>
      </c>
      <c r="AN8" s="36">
        <f>IF(AM8="Skaičiuojama","-",AVERAGE(E8:AM8))</f>
        <v>0.8135714285714285</v>
      </c>
      <c r="AO8" s="267" t="s">
        <v>9</v>
      </c>
      <c r="AP8" s="268"/>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row>
    <row r="9" spans="1:78" ht="54" customHeight="1" x14ac:dyDescent="0.5">
      <c r="A9" s="40"/>
      <c r="B9" s="41" t="s">
        <v>10</v>
      </c>
      <c r="C9" s="42" t="s">
        <v>11</v>
      </c>
      <c r="D9" s="43" t="s">
        <v>12</v>
      </c>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30"/>
      <c r="AO9" s="38"/>
      <c r="AP9" s="3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row>
    <row r="10" spans="1:78" x14ac:dyDescent="0.5">
      <c r="A10" s="37"/>
      <c r="B10" s="269" t="s">
        <v>13</v>
      </c>
      <c r="C10" s="270"/>
      <c r="D10" s="271"/>
      <c r="E10" s="272"/>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4"/>
      <c r="AN10" s="123"/>
      <c r="AO10" s="209">
        <v>8</v>
      </c>
      <c r="AP10" s="3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row>
    <row r="11" spans="1:78" ht="65.25" customHeight="1" x14ac:dyDescent="0.5">
      <c r="A11" s="44">
        <v>1</v>
      </c>
      <c r="B11" s="45" t="s">
        <v>14</v>
      </c>
      <c r="C11" s="46" t="s">
        <v>15</v>
      </c>
      <c r="D11" s="47">
        <v>2.5</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c r="T11" s="48" t="s">
        <v>16</v>
      </c>
      <c r="U11" s="48" t="s">
        <v>16</v>
      </c>
      <c r="V11" s="48" t="s">
        <v>16</v>
      </c>
      <c r="W11" s="48" t="s">
        <v>16</v>
      </c>
      <c r="X11" s="48" t="s">
        <v>16</v>
      </c>
      <c r="Y11" s="48" t="s">
        <v>16</v>
      </c>
      <c r="Z11" s="48" t="s">
        <v>16</v>
      </c>
      <c r="AA11" s="48" t="s">
        <v>16</v>
      </c>
      <c r="AB11" s="48" t="s">
        <v>16</v>
      </c>
      <c r="AC11" s="48" t="s">
        <v>16</v>
      </c>
      <c r="AD11" s="48" t="s">
        <v>16</v>
      </c>
      <c r="AE11" s="48" t="s">
        <v>16</v>
      </c>
      <c r="AF11" s="48" t="s">
        <v>16</v>
      </c>
      <c r="AG11" s="48" t="s">
        <v>16</v>
      </c>
      <c r="AH11" s="48" t="s">
        <v>16</v>
      </c>
      <c r="AI11" s="48" t="s">
        <v>16</v>
      </c>
      <c r="AJ11" s="48" t="s">
        <v>16</v>
      </c>
      <c r="AK11" s="48" t="s">
        <v>16</v>
      </c>
      <c r="AL11" s="48" t="s">
        <v>16</v>
      </c>
      <c r="AM11" s="48" t="s">
        <v>16</v>
      </c>
      <c r="AN11" s="208">
        <v>81.400000000000006</v>
      </c>
      <c r="AO11" s="38" t="s">
        <v>151</v>
      </c>
      <c r="AP11" s="3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row>
    <row r="12" spans="1:78" ht="107.25" customHeight="1" x14ac:dyDescent="0.5">
      <c r="A12" s="50">
        <v>2</v>
      </c>
      <c r="B12" s="51" t="s">
        <v>17</v>
      </c>
      <c r="C12" s="52" t="s">
        <v>18</v>
      </c>
      <c r="D12" s="53">
        <v>7.5</v>
      </c>
      <c r="E12" s="48" t="s">
        <v>23</v>
      </c>
      <c r="F12" s="48" t="s">
        <v>16</v>
      </c>
      <c r="G12" s="48" t="s">
        <v>16</v>
      </c>
      <c r="H12" s="48" t="s">
        <v>16</v>
      </c>
      <c r="I12" s="48" t="s">
        <v>23</v>
      </c>
      <c r="J12" s="48" t="s">
        <v>16</v>
      </c>
      <c r="K12" s="48" t="s">
        <v>16</v>
      </c>
      <c r="L12" s="48" t="s">
        <v>16</v>
      </c>
      <c r="M12" s="48" t="s">
        <v>16</v>
      </c>
      <c r="N12" s="48" t="s">
        <v>16</v>
      </c>
      <c r="O12" s="48" t="s">
        <v>16</v>
      </c>
      <c r="P12" s="48" t="s">
        <v>16</v>
      </c>
      <c r="Q12" s="48" t="s">
        <v>16</v>
      </c>
      <c r="R12" s="48" t="s">
        <v>16</v>
      </c>
      <c r="S12" s="48" t="s">
        <v>16</v>
      </c>
      <c r="T12" s="48" t="s">
        <v>16</v>
      </c>
      <c r="U12" s="48" t="s">
        <v>16</v>
      </c>
      <c r="V12" s="48" t="s">
        <v>16</v>
      </c>
      <c r="W12" s="48" t="s">
        <v>16</v>
      </c>
      <c r="X12" s="48" t="s">
        <v>16</v>
      </c>
      <c r="Y12" s="48" t="s">
        <v>16</v>
      </c>
      <c r="Z12" s="48" t="s">
        <v>16</v>
      </c>
      <c r="AA12" s="48" t="s">
        <v>16</v>
      </c>
      <c r="AB12" s="48" t="s">
        <v>16</v>
      </c>
      <c r="AC12" s="48" t="s">
        <v>16</v>
      </c>
      <c r="AD12" s="48" t="s">
        <v>16</v>
      </c>
      <c r="AE12" s="48" t="s">
        <v>16</v>
      </c>
      <c r="AF12" s="48" t="s">
        <v>16</v>
      </c>
      <c r="AG12" s="48" t="s">
        <v>16</v>
      </c>
      <c r="AH12" s="48" t="s">
        <v>16</v>
      </c>
      <c r="AI12" s="48" t="s">
        <v>16</v>
      </c>
      <c r="AJ12" s="48" t="s">
        <v>23</v>
      </c>
      <c r="AK12" s="48" t="s">
        <v>16</v>
      </c>
      <c r="AL12" s="48" t="s">
        <v>16</v>
      </c>
      <c r="AM12" s="48" t="s">
        <v>16</v>
      </c>
      <c r="AN12" s="26">
        <v>92.2</v>
      </c>
      <c r="AO12" s="38" t="s">
        <v>236</v>
      </c>
      <c r="AP12" s="3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03.5" customHeight="1" x14ac:dyDescent="0.5">
      <c r="A13" s="50">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16</v>
      </c>
      <c r="P13" s="48" t="s">
        <v>16</v>
      </c>
      <c r="Q13" s="48" t="s">
        <v>16</v>
      </c>
      <c r="R13" s="48" t="s">
        <v>16</v>
      </c>
      <c r="S13" s="48" t="s">
        <v>16</v>
      </c>
      <c r="T13" s="48" t="s">
        <v>16</v>
      </c>
      <c r="U13" s="48" t="s">
        <v>16</v>
      </c>
      <c r="V13" s="48" t="s">
        <v>16</v>
      </c>
      <c r="W13" s="48" t="s">
        <v>16</v>
      </c>
      <c r="X13" s="48" t="s">
        <v>16</v>
      </c>
      <c r="Y13" s="48" t="s">
        <v>16</v>
      </c>
      <c r="Z13" s="48" t="s">
        <v>16</v>
      </c>
      <c r="AA13" s="48" t="s">
        <v>16</v>
      </c>
      <c r="AB13" s="48" t="s">
        <v>16</v>
      </c>
      <c r="AC13" s="48" t="s">
        <v>16</v>
      </c>
      <c r="AD13" s="48" t="s">
        <v>16</v>
      </c>
      <c r="AE13" s="48" t="s">
        <v>16</v>
      </c>
      <c r="AF13" s="48" t="s">
        <v>16</v>
      </c>
      <c r="AG13" s="48" t="s">
        <v>16</v>
      </c>
      <c r="AH13" s="48" t="s">
        <v>16</v>
      </c>
      <c r="AI13" s="48" t="s">
        <v>16</v>
      </c>
      <c r="AJ13" s="48" t="s">
        <v>16</v>
      </c>
      <c r="AK13" s="48" t="s">
        <v>16</v>
      </c>
      <c r="AL13" s="48" t="s">
        <v>16</v>
      </c>
      <c r="AM13" s="48" t="s">
        <v>16</v>
      </c>
      <c r="AN13" s="124">
        <v>96</v>
      </c>
      <c r="AO13" s="120"/>
      <c r="AP13" s="121"/>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9"/>
      <c r="BZ13" s="9"/>
    </row>
    <row r="14" spans="1:78" ht="77.25" customHeight="1" x14ac:dyDescent="0.5">
      <c r="A14" s="50">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48" t="s">
        <v>16</v>
      </c>
      <c r="Z14" s="48" t="s">
        <v>16</v>
      </c>
      <c r="AA14" s="48" t="s">
        <v>16</v>
      </c>
      <c r="AB14" s="48" t="s">
        <v>16</v>
      </c>
      <c r="AC14" s="48" t="s">
        <v>16</v>
      </c>
      <c r="AD14" s="48" t="s">
        <v>16</v>
      </c>
      <c r="AE14" s="48" t="s">
        <v>16</v>
      </c>
      <c r="AF14" s="48" t="s">
        <v>16</v>
      </c>
      <c r="AG14" s="48" t="s">
        <v>16</v>
      </c>
      <c r="AH14" s="48" t="s">
        <v>16</v>
      </c>
      <c r="AI14" s="48" t="s">
        <v>16</v>
      </c>
      <c r="AJ14" s="48" t="s">
        <v>16</v>
      </c>
      <c r="AK14" s="48" t="s">
        <v>16</v>
      </c>
      <c r="AL14" s="48" t="s">
        <v>16</v>
      </c>
      <c r="AM14" s="48" t="s">
        <v>16</v>
      </c>
      <c r="AN14" s="124"/>
      <c r="AO14" s="120">
        <v>89</v>
      </c>
      <c r="AP14" s="121"/>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9"/>
      <c r="BZ14" s="9"/>
    </row>
    <row r="15" spans="1:78" ht="80.25" customHeight="1" x14ac:dyDescent="0.5">
      <c r="A15" s="55">
        <v>5</v>
      </c>
      <c r="B15" s="56" t="s">
        <v>22</v>
      </c>
      <c r="C15" s="57" t="s">
        <v>21</v>
      </c>
      <c r="D15" s="58">
        <v>5</v>
      </c>
      <c r="E15" s="48" t="s">
        <v>16</v>
      </c>
      <c r="F15" s="48" t="s">
        <v>16</v>
      </c>
      <c r="G15" s="48" t="s">
        <v>16</v>
      </c>
      <c r="H15" s="48" t="s">
        <v>16</v>
      </c>
      <c r="I15" s="48" t="s">
        <v>16</v>
      </c>
      <c r="J15" s="48" t="s">
        <v>16</v>
      </c>
      <c r="K15" s="48" t="s">
        <v>16</v>
      </c>
      <c r="L15" s="48" t="s">
        <v>16</v>
      </c>
      <c r="M15" s="48" t="s">
        <v>23</v>
      </c>
      <c r="N15" s="48" t="s">
        <v>16</v>
      </c>
      <c r="O15" s="48" t="s">
        <v>16</v>
      </c>
      <c r="P15" s="48" t="s">
        <v>16</v>
      </c>
      <c r="Q15" s="48" t="s">
        <v>16</v>
      </c>
      <c r="R15" s="48" t="s">
        <v>16</v>
      </c>
      <c r="S15" s="48" t="s">
        <v>16</v>
      </c>
      <c r="T15" s="48" t="s">
        <v>16</v>
      </c>
      <c r="U15" s="48" t="s">
        <v>23</v>
      </c>
      <c r="V15" s="48" t="s">
        <v>16</v>
      </c>
      <c r="W15" s="48" t="s">
        <v>16</v>
      </c>
      <c r="X15" s="48" t="s">
        <v>16</v>
      </c>
      <c r="Y15" s="48" t="s">
        <v>16</v>
      </c>
      <c r="Z15" s="48" t="s">
        <v>16</v>
      </c>
      <c r="AA15" s="48" t="s">
        <v>16</v>
      </c>
      <c r="AB15" s="48" t="s">
        <v>16</v>
      </c>
      <c r="AC15" s="48" t="s">
        <v>16</v>
      </c>
      <c r="AD15" s="48" t="s">
        <v>16</v>
      </c>
      <c r="AE15" s="48" t="s">
        <v>16</v>
      </c>
      <c r="AF15" s="48" t="s">
        <v>16</v>
      </c>
      <c r="AG15" s="48" t="s">
        <v>16</v>
      </c>
      <c r="AH15" s="48" t="s">
        <v>16</v>
      </c>
      <c r="AI15" s="48" t="s">
        <v>16</v>
      </c>
      <c r="AJ15" s="48" t="s">
        <v>23</v>
      </c>
      <c r="AK15" s="48" t="s">
        <v>16</v>
      </c>
      <c r="AL15" s="48" t="s">
        <v>16</v>
      </c>
      <c r="AM15" s="48" t="s">
        <v>16</v>
      </c>
      <c r="AN15" s="125"/>
      <c r="AO15" s="120"/>
      <c r="AP15" s="121"/>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9"/>
      <c r="BZ15" s="9"/>
    </row>
    <row r="16" spans="1:78" ht="58.5" customHeight="1" x14ac:dyDescent="0.5">
      <c r="A16" s="90"/>
      <c r="B16" s="250" t="s">
        <v>24</v>
      </c>
      <c r="C16" s="250"/>
      <c r="D16" s="251"/>
      <c r="E16" s="252"/>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4"/>
      <c r="AN16" s="126"/>
      <c r="AO16" s="120"/>
      <c r="AP16" s="121"/>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91"/>
      <c r="BZ16" s="91"/>
    </row>
    <row r="17" spans="1:78" ht="83.25" customHeight="1" x14ac:dyDescent="0.5">
      <c r="A17" s="88">
        <v>6</v>
      </c>
      <c r="B17" s="92" t="s">
        <v>25</v>
      </c>
      <c r="C17" s="93" t="s">
        <v>21</v>
      </c>
      <c r="D17" s="94">
        <v>5</v>
      </c>
      <c r="E17" s="48" t="s">
        <v>16</v>
      </c>
      <c r="F17" s="48" t="s">
        <v>16</v>
      </c>
      <c r="G17" s="48" t="s">
        <v>16</v>
      </c>
      <c r="H17" s="48" t="s">
        <v>16</v>
      </c>
      <c r="I17" s="48" t="s">
        <v>16</v>
      </c>
      <c r="J17" s="48" t="s">
        <v>16</v>
      </c>
      <c r="K17" s="48" t="s">
        <v>16</v>
      </c>
      <c r="L17" s="48" t="s">
        <v>16</v>
      </c>
      <c r="M17" s="48" t="s">
        <v>16</v>
      </c>
      <c r="N17" s="48" t="s">
        <v>16</v>
      </c>
      <c r="O17" s="48" t="s">
        <v>16</v>
      </c>
      <c r="P17" s="48" t="s">
        <v>16</v>
      </c>
      <c r="Q17" s="48" t="s">
        <v>16</v>
      </c>
      <c r="R17" s="48" t="s">
        <v>16</v>
      </c>
      <c r="S17" s="48" t="s">
        <v>16</v>
      </c>
      <c r="T17" s="48" t="s">
        <v>16</v>
      </c>
      <c r="U17" s="48" t="s">
        <v>16</v>
      </c>
      <c r="V17" s="48" t="s">
        <v>16</v>
      </c>
      <c r="W17" s="48" t="s">
        <v>16</v>
      </c>
      <c r="X17" s="48" t="s">
        <v>16</v>
      </c>
      <c r="Y17" s="48" t="s">
        <v>16</v>
      </c>
      <c r="Z17" s="48" t="s">
        <v>16</v>
      </c>
      <c r="AA17" s="48" t="s">
        <v>16</v>
      </c>
      <c r="AB17" s="48" t="s">
        <v>16</v>
      </c>
      <c r="AC17" s="48" t="s">
        <v>16</v>
      </c>
      <c r="AD17" s="48" t="s">
        <v>23</v>
      </c>
      <c r="AE17" s="48" t="s">
        <v>16</v>
      </c>
      <c r="AF17" s="48" t="s">
        <v>16</v>
      </c>
      <c r="AG17" s="48" t="s">
        <v>16</v>
      </c>
      <c r="AH17" s="48" t="s">
        <v>16</v>
      </c>
      <c r="AI17" s="48" t="s">
        <v>16</v>
      </c>
      <c r="AJ17" s="48" t="s">
        <v>23</v>
      </c>
      <c r="AK17" s="48" t="s">
        <v>16</v>
      </c>
      <c r="AL17" s="48" t="s">
        <v>16</v>
      </c>
      <c r="AM17" s="48" t="s">
        <v>16</v>
      </c>
      <c r="AN17" s="49"/>
      <c r="AO17" s="38"/>
      <c r="AP17" s="3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row>
    <row r="18" spans="1:78" ht="68.25" customHeight="1" x14ac:dyDescent="0.5">
      <c r="A18" s="89">
        <v>7</v>
      </c>
      <c r="B18" s="95" t="s">
        <v>26</v>
      </c>
      <c r="C18" s="93" t="s">
        <v>21</v>
      </c>
      <c r="D18" s="96">
        <v>5</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c r="T18" s="48" t="s">
        <v>16</v>
      </c>
      <c r="U18" s="48" t="s">
        <v>16</v>
      </c>
      <c r="V18" s="48" t="s">
        <v>16</v>
      </c>
      <c r="W18" s="48" t="s">
        <v>16</v>
      </c>
      <c r="X18" s="48" t="s">
        <v>16</v>
      </c>
      <c r="Y18" s="48" t="s">
        <v>16</v>
      </c>
      <c r="Z18" s="48" t="s">
        <v>16</v>
      </c>
      <c r="AA18" s="48" t="s">
        <v>16</v>
      </c>
      <c r="AB18" s="48" t="s">
        <v>16</v>
      </c>
      <c r="AC18" s="48" t="s">
        <v>16</v>
      </c>
      <c r="AD18" s="48" t="s">
        <v>16</v>
      </c>
      <c r="AE18" s="48" t="s">
        <v>16</v>
      </c>
      <c r="AF18" s="48" t="s">
        <v>16</v>
      </c>
      <c r="AG18" s="48" t="s">
        <v>16</v>
      </c>
      <c r="AH18" s="48" t="s">
        <v>16</v>
      </c>
      <c r="AI18" s="48" t="s">
        <v>16</v>
      </c>
      <c r="AJ18" s="48" t="s">
        <v>16</v>
      </c>
      <c r="AK18" s="48" t="s">
        <v>16</v>
      </c>
      <c r="AL18" s="48" t="s">
        <v>16</v>
      </c>
      <c r="AM18" s="48" t="s">
        <v>16</v>
      </c>
      <c r="AN18" s="54"/>
      <c r="AO18" s="38"/>
      <c r="AP18" s="3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row>
    <row r="19" spans="1:78" ht="74.25" customHeight="1" x14ac:dyDescent="0.5">
      <c r="A19" s="89">
        <v>8</v>
      </c>
      <c r="B19" s="95" t="s">
        <v>27</v>
      </c>
      <c r="C19" s="93" t="s">
        <v>28</v>
      </c>
      <c r="D19" s="96">
        <v>10</v>
      </c>
      <c r="E19" s="48" t="s">
        <v>16</v>
      </c>
      <c r="F19" s="48" t="s">
        <v>23</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23</v>
      </c>
      <c r="U19" s="48" t="s">
        <v>16</v>
      </c>
      <c r="V19" s="48" t="s">
        <v>16</v>
      </c>
      <c r="W19" s="48" t="s">
        <v>16</v>
      </c>
      <c r="X19" s="48" t="s">
        <v>16</v>
      </c>
      <c r="Y19" s="48" t="s">
        <v>16</v>
      </c>
      <c r="Z19" s="48" t="s">
        <v>16</v>
      </c>
      <c r="AA19" s="48" t="s">
        <v>16</v>
      </c>
      <c r="AB19" s="48" t="s">
        <v>16</v>
      </c>
      <c r="AC19" s="48" t="s">
        <v>16</v>
      </c>
      <c r="AD19" s="48" t="s">
        <v>16</v>
      </c>
      <c r="AE19" s="48" t="s">
        <v>16</v>
      </c>
      <c r="AF19" s="48" t="s">
        <v>16</v>
      </c>
      <c r="AG19" s="48" t="s">
        <v>16</v>
      </c>
      <c r="AH19" s="48" t="s">
        <v>16</v>
      </c>
      <c r="AI19" s="48" t="s">
        <v>16</v>
      </c>
      <c r="AJ19" s="48" t="s">
        <v>16</v>
      </c>
      <c r="AK19" s="48" t="s">
        <v>16</v>
      </c>
      <c r="AL19" s="48" t="s">
        <v>16</v>
      </c>
      <c r="AM19" s="48" t="s">
        <v>16</v>
      </c>
      <c r="AN19" s="54"/>
      <c r="AO19" s="38"/>
      <c r="AP19" s="3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row>
    <row r="20" spans="1:78" ht="81" customHeight="1" x14ac:dyDescent="0.5">
      <c r="A20" s="89">
        <v>9</v>
      </c>
      <c r="B20" s="95" t="s">
        <v>29</v>
      </c>
      <c r="C20" s="93" t="s">
        <v>21</v>
      </c>
      <c r="D20" s="96">
        <v>5</v>
      </c>
      <c r="E20" s="48" t="s">
        <v>16</v>
      </c>
      <c r="F20" s="48" t="s">
        <v>16</v>
      </c>
      <c r="G20" s="48" t="s">
        <v>16</v>
      </c>
      <c r="H20" s="48" t="s">
        <v>16</v>
      </c>
      <c r="I20" s="48" t="s">
        <v>16</v>
      </c>
      <c r="J20" s="48" t="s">
        <v>16</v>
      </c>
      <c r="K20" s="48" t="s">
        <v>23</v>
      </c>
      <c r="L20" s="48" t="s">
        <v>16</v>
      </c>
      <c r="M20" s="48" t="s">
        <v>16</v>
      </c>
      <c r="N20" s="48" t="s">
        <v>23</v>
      </c>
      <c r="O20" s="48" t="s">
        <v>16</v>
      </c>
      <c r="P20" s="48" t="s">
        <v>23</v>
      </c>
      <c r="Q20" s="48" t="s">
        <v>16</v>
      </c>
      <c r="R20" s="48" t="s">
        <v>16</v>
      </c>
      <c r="S20" s="48" t="s">
        <v>16</v>
      </c>
      <c r="T20" s="48" t="s">
        <v>16</v>
      </c>
      <c r="U20" s="48" t="s">
        <v>16</v>
      </c>
      <c r="V20" s="48" t="s">
        <v>23</v>
      </c>
      <c r="W20" s="48" t="s">
        <v>23</v>
      </c>
      <c r="X20" s="48" t="s">
        <v>16</v>
      </c>
      <c r="Y20" s="48" t="s">
        <v>16</v>
      </c>
      <c r="Z20" s="48" t="s">
        <v>23</v>
      </c>
      <c r="AA20" s="48" t="s">
        <v>16</v>
      </c>
      <c r="AB20" s="48" t="s">
        <v>16</v>
      </c>
      <c r="AC20" s="48" t="s">
        <v>16</v>
      </c>
      <c r="AD20" s="48" t="s">
        <v>16</v>
      </c>
      <c r="AE20" s="48" t="s">
        <v>23</v>
      </c>
      <c r="AF20" s="48" t="s">
        <v>16</v>
      </c>
      <c r="AG20" s="48" t="s">
        <v>16</v>
      </c>
      <c r="AH20" s="48" t="s">
        <v>16</v>
      </c>
      <c r="AI20" s="48" t="s">
        <v>16</v>
      </c>
      <c r="AJ20" s="48" t="s">
        <v>16</v>
      </c>
      <c r="AK20" s="48" t="s">
        <v>16</v>
      </c>
      <c r="AL20" s="48" t="s">
        <v>23</v>
      </c>
      <c r="AM20" s="48" t="s">
        <v>23</v>
      </c>
      <c r="AN20" s="69"/>
      <c r="AO20" s="38"/>
      <c r="AP20" s="3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row>
    <row r="21" spans="1:78" ht="50.25" customHeight="1" x14ac:dyDescent="0.5">
      <c r="A21" s="86"/>
      <c r="B21" s="255" t="s">
        <v>30</v>
      </c>
      <c r="C21" s="255"/>
      <c r="D21" s="256"/>
      <c r="E21" s="257"/>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127"/>
      <c r="AO21" s="121"/>
      <c r="AP21" s="121"/>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row>
    <row r="22" spans="1:78" ht="55.5" customHeight="1" x14ac:dyDescent="0.5">
      <c r="A22" s="97">
        <v>11</v>
      </c>
      <c r="B22" s="98" t="s">
        <v>31</v>
      </c>
      <c r="C22" s="99" t="s">
        <v>21</v>
      </c>
      <c r="D22" s="100">
        <v>5</v>
      </c>
      <c r="E22" s="48" t="s">
        <v>16</v>
      </c>
      <c r="F22" s="48" t="s">
        <v>16</v>
      </c>
      <c r="G22" s="48" t="s">
        <v>16</v>
      </c>
      <c r="H22" s="48" t="s">
        <v>16</v>
      </c>
      <c r="I22" s="48" t="s">
        <v>16</v>
      </c>
      <c r="J22" s="48" t="s">
        <v>23</v>
      </c>
      <c r="K22" s="48" t="s">
        <v>23</v>
      </c>
      <c r="L22" s="48" t="s">
        <v>16</v>
      </c>
      <c r="M22" s="48" t="s">
        <v>16</v>
      </c>
      <c r="N22" s="48" t="s">
        <v>16</v>
      </c>
      <c r="O22" s="48" t="s">
        <v>16</v>
      </c>
      <c r="P22" s="48" t="s">
        <v>16</v>
      </c>
      <c r="Q22" s="48" t="s">
        <v>16</v>
      </c>
      <c r="R22" s="48" t="s">
        <v>16</v>
      </c>
      <c r="S22" s="48" t="s">
        <v>16</v>
      </c>
      <c r="T22" s="48" t="s">
        <v>16</v>
      </c>
      <c r="U22" s="48" t="s">
        <v>16</v>
      </c>
      <c r="V22" s="48" t="s">
        <v>16</v>
      </c>
      <c r="W22" s="48" t="s">
        <v>16</v>
      </c>
      <c r="X22" s="48" t="s">
        <v>23</v>
      </c>
      <c r="Y22" s="48" t="s">
        <v>23</v>
      </c>
      <c r="Z22" s="48" t="s">
        <v>16</v>
      </c>
      <c r="AA22" s="48" t="s">
        <v>16</v>
      </c>
      <c r="AB22" s="48" t="s">
        <v>16</v>
      </c>
      <c r="AC22" s="48" t="s">
        <v>16</v>
      </c>
      <c r="AD22" s="48" t="s">
        <v>16</v>
      </c>
      <c r="AE22" s="48" t="s">
        <v>23</v>
      </c>
      <c r="AF22" s="48" t="s">
        <v>16</v>
      </c>
      <c r="AG22" s="48" t="s">
        <v>16</v>
      </c>
      <c r="AH22" s="48" t="s">
        <v>16</v>
      </c>
      <c r="AI22" s="48" t="s">
        <v>16</v>
      </c>
      <c r="AJ22" s="48" t="s">
        <v>16</v>
      </c>
      <c r="AK22" s="48" t="s">
        <v>16</v>
      </c>
      <c r="AL22" s="48" t="s">
        <v>16</v>
      </c>
      <c r="AM22" s="48" t="s">
        <v>16</v>
      </c>
      <c r="AN22" s="49"/>
      <c r="AO22" s="38"/>
      <c r="AP22" s="3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56.25" customHeight="1" x14ac:dyDescent="0.5">
      <c r="A23" s="101">
        <v>12</v>
      </c>
      <c r="B23" s="102" t="s">
        <v>32</v>
      </c>
      <c r="C23" s="103" t="s">
        <v>21</v>
      </c>
      <c r="D23" s="104">
        <v>15</v>
      </c>
      <c r="E23" s="48" t="s">
        <v>16</v>
      </c>
      <c r="F23" s="48" t="s">
        <v>16</v>
      </c>
      <c r="G23" s="48" t="s">
        <v>16</v>
      </c>
      <c r="H23" s="48" t="s">
        <v>16</v>
      </c>
      <c r="I23" s="48" t="s">
        <v>16</v>
      </c>
      <c r="J23" s="48" t="s">
        <v>16</v>
      </c>
      <c r="K23" s="48" t="s">
        <v>16</v>
      </c>
      <c r="L23" s="48" t="s">
        <v>16</v>
      </c>
      <c r="M23" s="48" t="s">
        <v>16</v>
      </c>
      <c r="N23" s="48" t="s">
        <v>23</v>
      </c>
      <c r="O23" s="48" t="s">
        <v>16</v>
      </c>
      <c r="P23" s="48" t="s">
        <v>16</v>
      </c>
      <c r="Q23" s="48" t="s">
        <v>23</v>
      </c>
      <c r="R23" s="48" t="s">
        <v>16</v>
      </c>
      <c r="S23" s="48" t="s">
        <v>16</v>
      </c>
      <c r="T23" s="48" t="s">
        <v>16</v>
      </c>
      <c r="U23" s="48" t="s">
        <v>16</v>
      </c>
      <c r="V23" s="48" t="s">
        <v>16</v>
      </c>
      <c r="W23" s="48" t="s">
        <v>16</v>
      </c>
      <c r="X23" s="48" t="s">
        <v>16</v>
      </c>
      <c r="Y23" s="48" t="s">
        <v>16</v>
      </c>
      <c r="Z23" s="48" t="s">
        <v>16</v>
      </c>
      <c r="AA23" s="48" t="s">
        <v>16</v>
      </c>
      <c r="AB23" s="48" t="s">
        <v>16</v>
      </c>
      <c r="AC23" s="48" t="s">
        <v>16</v>
      </c>
      <c r="AD23" s="48" t="s">
        <v>16</v>
      </c>
      <c r="AE23" s="48" t="s">
        <v>16</v>
      </c>
      <c r="AF23" s="48" t="s">
        <v>16</v>
      </c>
      <c r="AG23" s="48" t="s">
        <v>16</v>
      </c>
      <c r="AH23" s="48" t="s">
        <v>16</v>
      </c>
      <c r="AI23" s="48" t="s">
        <v>23</v>
      </c>
      <c r="AJ23" s="48" t="s">
        <v>16</v>
      </c>
      <c r="AK23" s="48" t="s">
        <v>23</v>
      </c>
      <c r="AL23" s="48" t="s">
        <v>16</v>
      </c>
      <c r="AM23" s="48" t="s">
        <v>16</v>
      </c>
      <c r="AN23" s="54"/>
      <c r="AO23" s="38"/>
      <c r="AP23" s="3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68.25" customHeight="1" x14ac:dyDescent="0.5">
      <c r="A24" s="105">
        <v>13</v>
      </c>
      <c r="B24" s="106" t="s">
        <v>33</v>
      </c>
      <c r="C24" s="107" t="s">
        <v>15</v>
      </c>
      <c r="D24" s="108">
        <v>5</v>
      </c>
      <c r="E24" s="48" t="s">
        <v>16</v>
      </c>
      <c r="F24" s="48" t="s">
        <v>16</v>
      </c>
      <c r="G24" s="48" t="s">
        <v>16</v>
      </c>
      <c r="H24" s="48" t="s">
        <v>23</v>
      </c>
      <c r="I24" s="48" t="s">
        <v>16</v>
      </c>
      <c r="J24" s="48" t="s">
        <v>16</v>
      </c>
      <c r="K24" s="48" t="s">
        <v>16</v>
      </c>
      <c r="L24" s="48" t="s">
        <v>16</v>
      </c>
      <c r="M24" s="48" t="s">
        <v>16</v>
      </c>
      <c r="N24" s="48" t="s">
        <v>16</v>
      </c>
      <c r="O24" s="48" t="s">
        <v>16</v>
      </c>
      <c r="P24" s="48" t="s">
        <v>16</v>
      </c>
      <c r="Q24" s="48" t="s">
        <v>23</v>
      </c>
      <c r="R24" s="48" t="s">
        <v>16</v>
      </c>
      <c r="S24" s="48" t="s">
        <v>16</v>
      </c>
      <c r="T24" s="48" t="s">
        <v>16</v>
      </c>
      <c r="U24" s="48" t="s">
        <v>16</v>
      </c>
      <c r="V24" s="48" t="s">
        <v>16</v>
      </c>
      <c r="W24" s="48" t="s">
        <v>16</v>
      </c>
      <c r="X24" s="48" t="s">
        <v>16</v>
      </c>
      <c r="Y24" s="48" t="s">
        <v>16</v>
      </c>
      <c r="Z24" s="48" t="s">
        <v>16</v>
      </c>
      <c r="AA24" s="48" t="s">
        <v>16</v>
      </c>
      <c r="AB24" s="48" t="s">
        <v>16</v>
      </c>
      <c r="AC24" s="48" t="s">
        <v>16</v>
      </c>
      <c r="AD24" s="48" t="s">
        <v>16</v>
      </c>
      <c r="AE24" s="48" t="s">
        <v>16</v>
      </c>
      <c r="AF24" s="48" t="s">
        <v>16</v>
      </c>
      <c r="AG24" s="48" t="s">
        <v>23</v>
      </c>
      <c r="AH24" s="48" t="s">
        <v>16</v>
      </c>
      <c r="AI24" s="48" t="s">
        <v>16</v>
      </c>
      <c r="AJ24" s="48" t="s">
        <v>16</v>
      </c>
      <c r="AK24" s="48" t="s">
        <v>16</v>
      </c>
      <c r="AL24" s="48" t="s">
        <v>16</v>
      </c>
      <c r="AM24" s="48" t="s">
        <v>16</v>
      </c>
      <c r="AN24" s="69"/>
      <c r="AO24" s="38"/>
      <c r="AP24" s="3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row>
    <row r="25" spans="1:78" ht="76.5" customHeight="1" x14ac:dyDescent="0.5">
      <c r="A25" s="109"/>
      <c r="B25" s="259" t="s">
        <v>34</v>
      </c>
      <c r="C25" s="259"/>
      <c r="D25" s="260"/>
      <c r="E25" s="257"/>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128"/>
      <c r="AO25" s="39"/>
      <c r="AP25" s="3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row>
    <row r="26" spans="1:78" ht="76.5" customHeight="1" x14ac:dyDescent="0.5">
      <c r="A26" s="110">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16</v>
      </c>
      <c r="X26" s="48" t="s">
        <v>16</v>
      </c>
      <c r="Y26" s="48" t="s">
        <v>16</v>
      </c>
      <c r="Z26" s="48" t="s">
        <v>16</v>
      </c>
      <c r="AA26" s="48" t="s">
        <v>16</v>
      </c>
      <c r="AB26" s="48" t="s">
        <v>16</v>
      </c>
      <c r="AC26" s="48" t="s">
        <v>16</v>
      </c>
      <c r="AD26" s="48" t="s">
        <v>16</v>
      </c>
      <c r="AE26" s="48" t="s">
        <v>16</v>
      </c>
      <c r="AF26" s="48" t="s">
        <v>16</v>
      </c>
      <c r="AG26" s="48" t="s">
        <v>16</v>
      </c>
      <c r="AH26" s="48" t="s">
        <v>16</v>
      </c>
      <c r="AI26" s="48" t="s">
        <v>16</v>
      </c>
      <c r="AJ26" s="48" t="s">
        <v>16</v>
      </c>
      <c r="AK26" s="48" t="s">
        <v>16</v>
      </c>
      <c r="AL26" s="48" t="s">
        <v>16</v>
      </c>
      <c r="AM26" s="48" t="s">
        <v>16</v>
      </c>
      <c r="AN26" s="49"/>
      <c r="AO26" s="38"/>
      <c r="AP26" s="3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row>
    <row r="27" spans="1:78" ht="78.75" customHeight="1" x14ac:dyDescent="0.5">
      <c r="A27" s="114">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48" t="s">
        <v>16</v>
      </c>
      <c r="Y27" s="48" t="s">
        <v>16</v>
      </c>
      <c r="Z27" s="48" t="s">
        <v>16</v>
      </c>
      <c r="AA27" s="48" t="s">
        <v>16</v>
      </c>
      <c r="AB27" s="48" t="s">
        <v>16</v>
      </c>
      <c r="AC27" s="48" t="s">
        <v>16</v>
      </c>
      <c r="AD27" s="48" t="s">
        <v>16</v>
      </c>
      <c r="AE27" s="48" t="s">
        <v>16</v>
      </c>
      <c r="AF27" s="48" t="s">
        <v>16</v>
      </c>
      <c r="AG27" s="48" t="s">
        <v>16</v>
      </c>
      <c r="AH27" s="48" t="s">
        <v>16</v>
      </c>
      <c r="AI27" s="48" t="s">
        <v>16</v>
      </c>
      <c r="AJ27" s="48" t="s">
        <v>16</v>
      </c>
      <c r="AK27" s="48" t="s">
        <v>16</v>
      </c>
      <c r="AL27" s="48" t="s">
        <v>16</v>
      </c>
      <c r="AM27" s="48" t="s">
        <v>16</v>
      </c>
      <c r="AN27" s="59"/>
      <c r="AO27" s="38"/>
      <c r="AP27" s="3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row>
    <row r="28" spans="1:78" ht="31.2" x14ac:dyDescent="0.5">
      <c r="A28" s="237" t="s">
        <v>37</v>
      </c>
      <c r="B28" s="238"/>
      <c r="C28" s="239" t="s">
        <v>13</v>
      </c>
      <c r="D28" s="240"/>
      <c r="E28" s="71"/>
      <c r="F28" s="72"/>
      <c r="G28" s="72"/>
      <c r="H28" s="72"/>
      <c r="I28" s="72"/>
      <c r="J28" s="72"/>
      <c r="K28" s="73"/>
      <c r="L28" s="73"/>
      <c r="M28" s="73"/>
      <c r="N28" s="73"/>
      <c r="O28" s="73"/>
      <c r="P28" s="73"/>
      <c r="Q28" s="73"/>
      <c r="R28" s="72"/>
      <c r="S28" s="72"/>
      <c r="T28" s="74"/>
      <c r="U28" s="72"/>
      <c r="V28" s="73"/>
      <c r="W28" s="72"/>
      <c r="X28" s="196"/>
      <c r="Y28" s="196"/>
      <c r="Z28" s="196"/>
      <c r="AA28" s="196"/>
      <c r="AB28" s="196"/>
      <c r="AC28" s="196"/>
      <c r="AD28" s="196"/>
      <c r="AE28" s="196"/>
      <c r="AF28" s="196"/>
      <c r="AG28" s="196"/>
      <c r="AH28" s="196"/>
      <c r="AI28" s="196"/>
      <c r="AJ28" s="196"/>
      <c r="AK28" s="196"/>
      <c r="AL28" s="196"/>
      <c r="AM28" s="75"/>
      <c r="AN28" s="76"/>
      <c r="AO28" s="38"/>
      <c r="AP28" s="3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row>
    <row r="29" spans="1:78" ht="87" customHeight="1" x14ac:dyDescent="0.5">
      <c r="A29" s="241" t="s">
        <v>38</v>
      </c>
      <c r="B29" s="238"/>
      <c r="C29" s="246" t="s">
        <v>13</v>
      </c>
      <c r="D29" s="247"/>
      <c r="E29" s="198" t="s">
        <v>126</v>
      </c>
      <c r="F29" s="199" t="s">
        <v>237</v>
      </c>
      <c r="G29" s="199" t="s">
        <v>238</v>
      </c>
      <c r="H29" s="61" t="s">
        <v>239</v>
      </c>
      <c r="I29" s="199" t="s">
        <v>240</v>
      </c>
      <c r="J29" s="199" t="s">
        <v>241</v>
      </c>
      <c r="K29" s="61" t="s">
        <v>242</v>
      </c>
      <c r="L29" s="61" t="s">
        <v>126</v>
      </c>
      <c r="M29" s="61" t="s">
        <v>243</v>
      </c>
      <c r="N29" s="199" t="s">
        <v>244</v>
      </c>
      <c r="O29" s="199" t="s">
        <v>245</v>
      </c>
      <c r="P29" s="199" t="s">
        <v>246</v>
      </c>
      <c r="Q29" s="199" t="s">
        <v>247</v>
      </c>
      <c r="R29" s="199" t="s">
        <v>248</v>
      </c>
      <c r="S29" s="61" t="s">
        <v>130</v>
      </c>
      <c r="T29" s="199" t="s">
        <v>249</v>
      </c>
      <c r="U29" s="61" t="s">
        <v>250</v>
      </c>
      <c r="V29" s="199" t="s">
        <v>251</v>
      </c>
      <c r="W29" s="199" t="s">
        <v>252</v>
      </c>
      <c r="X29" s="202" t="s">
        <v>253</v>
      </c>
      <c r="Y29" s="197" t="s">
        <v>93</v>
      </c>
      <c r="Z29" s="202" t="s">
        <v>254</v>
      </c>
      <c r="AA29" s="62" t="s">
        <v>126</v>
      </c>
      <c r="AB29" s="62" t="s">
        <v>126</v>
      </c>
      <c r="AC29" s="62" t="s">
        <v>126</v>
      </c>
      <c r="AD29" s="202" t="s">
        <v>255</v>
      </c>
      <c r="AE29" s="202" t="s">
        <v>256</v>
      </c>
      <c r="AF29" s="62" t="s">
        <v>130</v>
      </c>
      <c r="AG29" s="62" t="s">
        <v>257</v>
      </c>
      <c r="AH29" s="62" t="s">
        <v>258</v>
      </c>
      <c r="AI29" s="202" t="s">
        <v>259</v>
      </c>
      <c r="AJ29" s="202" t="s">
        <v>260</v>
      </c>
      <c r="AK29" s="62" t="s">
        <v>261</v>
      </c>
      <c r="AL29" s="202" t="s">
        <v>262</v>
      </c>
      <c r="AM29" s="202" t="s">
        <v>263</v>
      </c>
      <c r="AN29" s="77" t="e">
        <f t="shared" ref="AN29:AN32" si="5">AVERAGE(E29:AM29)</f>
        <v>#DIV/0!</v>
      </c>
      <c r="AO29" s="38"/>
      <c r="AP29" s="3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row>
    <row r="30" spans="1:78" x14ac:dyDescent="0.5">
      <c r="A30" s="242"/>
      <c r="B30" s="243"/>
      <c r="C30" s="248" t="s">
        <v>39</v>
      </c>
      <c r="D30" s="249"/>
      <c r="E30" s="63"/>
      <c r="F30" s="64"/>
      <c r="G30" s="64"/>
      <c r="H30" s="64"/>
      <c r="I30" s="64"/>
      <c r="J30" s="64"/>
      <c r="K30" s="64"/>
      <c r="L30" s="64"/>
      <c r="M30" s="64"/>
      <c r="N30" s="64"/>
      <c r="O30" s="64"/>
      <c r="P30" s="64"/>
      <c r="Q30" s="64"/>
      <c r="R30" s="64"/>
      <c r="S30" s="64"/>
      <c r="T30" s="64"/>
      <c r="U30" s="64"/>
      <c r="V30" s="64"/>
      <c r="W30" s="64"/>
      <c r="X30" s="65"/>
      <c r="Y30" s="65"/>
      <c r="Z30" s="65"/>
      <c r="AA30" s="65"/>
      <c r="AB30" s="65"/>
      <c r="AC30" s="65"/>
      <c r="AD30" s="65"/>
      <c r="AE30" s="65"/>
      <c r="AF30" s="65"/>
      <c r="AG30" s="65"/>
      <c r="AH30" s="65"/>
      <c r="AI30" s="65"/>
      <c r="AJ30" s="65"/>
      <c r="AK30" s="65"/>
      <c r="AL30" s="65"/>
      <c r="AM30" s="65"/>
      <c r="AN30" s="26" t="e">
        <f t="shared" si="5"/>
        <v>#DIV/0!</v>
      </c>
      <c r="AO30" s="38"/>
      <c r="AP30" s="3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x14ac:dyDescent="0.5">
      <c r="A31" s="242"/>
      <c r="B31" s="243"/>
      <c r="C31" s="78" t="s">
        <v>30</v>
      </c>
      <c r="D31" s="79"/>
      <c r="E31" s="63"/>
      <c r="F31" s="64"/>
      <c r="G31" s="64"/>
      <c r="H31" s="64"/>
      <c r="I31" s="64"/>
      <c r="J31" s="64"/>
      <c r="K31" s="64"/>
      <c r="L31" s="64"/>
      <c r="M31" s="64"/>
      <c r="N31" s="64"/>
      <c r="O31" s="64"/>
      <c r="P31" s="64"/>
      <c r="Q31" s="64"/>
      <c r="R31" s="64"/>
      <c r="S31" s="64"/>
      <c r="T31" s="64"/>
      <c r="U31" s="64"/>
      <c r="V31" s="64"/>
      <c r="W31" s="64"/>
      <c r="X31" s="65"/>
      <c r="Y31" s="65"/>
      <c r="Z31" s="65"/>
      <c r="AA31" s="65"/>
      <c r="AB31" s="65"/>
      <c r="AC31" s="65"/>
      <c r="AD31" s="65"/>
      <c r="AE31" s="65"/>
      <c r="AF31" s="65"/>
      <c r="AG31" s="65"/>
      <c r="AH31" s="65"/>
      <c r="AI31" s="65"/>
      <c r="AJ31" s="65"/>
      <c r="AK31" s="65"/>
      <c r="AL31" s="65"/>
      <c r="AM31" s="65"/>
      <c r="AN31" s="26" t="e">
        <f t="shared" si="5"/>
        <v>#DIV/0!</v>
      </c>
      <c r="AO31" s="38"/>
      <c r="AP31" s="3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x14ac:dyDescent="0.5">
      <c r="A32" s="244"/>
      <c r="B32" s="245"/>
      <c r="C32" s="80" t="s">
        <v>40</v>
      </c>
      <c r="D32" s="81"/>
      <c r="E32" s="66"/>
      <c r="F32" s="67"/>
      <c r="G32" s="67"/>
      <c r="H32" s="67"/>
      <c r="I32" s="67"/>
      <c r="J32" s="67"/>
      <c r="K32" s="67"/>
      <c r="L32" s="67"/>
      <c r="M32" s="67"/>
      <c r="N32" s="67"/>
      <c r="O32" s="67"/>
      <c r="P32" s="67"/>
      <c r="Q32" s="67"/>
      <c r="R32" s="67"/>
      <c r="S32" s="67"/>
      <c r="T32" s="67"/>
      <c r="U32" s="67"/>
      <c r="V32" s="67"/>
      <c r="W32" s="67"/>
      <c r="X32" s="68"/>
      <c r="Y32" s="68"/>
      <c r="Z32" s="68"/>
      <c r="AA32" s="68"/>
      <c r="AB32" s="68"/>
      <c r="AC32" s="68"/>
      <c r="AD32" s="68"/>
      <c r="AE32" s="68"/>
      <c r="AF32" s="68"/>
      <c r="AG32" s="68"/>
      <c r="AH32" s="68"/>
      <c r="AI32" s="68"/>
      <c r="AJ32" s="68"/>
      <c r="AK32" s="68"/>
      <c r="AL32" s="68"/>
      <c r="AM32" s="68"/>
      <c r="AN32" s="82" t="e">
        <f t="shared" si="5"/>
        <v>#DIV/0!</v>
      </c>
      <c r="AO32" s="38"/>
      <c r="AP32" s="3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row>
    <row r="33" spans="1:78" x14ac:dyDescent="0.5">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row>
    <row r="34" spans="1:78" x14ac:dyDescent="0.5">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row>
    <row r="35" spans="1:78" x14ac:dyDescent="0.5">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row>
    <row r="36" spans="1:78" x14ac:dyDescent="0.5">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row>
    <row r="37" spans="1:78" x14ac:dyDescent="0.5">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x14ac:dyDescent="0.5">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x14ac:dyDescent="0.5">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row>
    <row r="40" spans="1:78" x14ac:dyDescent="0.5">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row>
    <row r="41" spans="1:78" x14ac:dyDescent="0.5">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row>
    <row r="42" spans="1:78" x14ac:dyDescent="0.5">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x14ac:dyDescent="0.5">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x14ac:dyDescent="0.5">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row>
    <row r="45" spans="1:78" x14ac:dyDescent="0.5">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row>
    <row r="46" spans="1:78" x14ac:dyDescent="0.5">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row>
    <row r="47" spans="1:78" x14ac:dyDescent="0.5">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row>
    <row r="48" spans="1:78" x14ac:dyDescent="0.5">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x14ac:dyDescent="0.5">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x14ac:dyDescent="0.5">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row>
    <row r="51" spans="1:78" x14ac:dyDescent="0.5">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row>
    <row r="52" spans="1:78" x14ac:dyDescent="0.5">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row>
    <row r="53" spans="1:78" x14ac:dyDescent="0.5">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row>
    <row r="54" spans="1:78" x14ac:dyDescent="0.5">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row>
    <row r="55" spans="1:78" x14ac:dyDescent="0.5">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row>
    <row r="56" spans="1:78" x14ac:dyDescent="0.5">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row>
    <row r="57" spans="1:78" x14ac:dyDescent="0.5">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row>
    <row r="58" spans="1:78" x14ac:dyDescent="0.5">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row>
    <row r="59" spans="1:78" x14ac:dyDescent="0.5">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row>
    <row r="60" spans="1:78" x14ac:dyDescent="0.5">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row>
    <row r="61" spans="1:78" x14ac:dyDescent="0.5">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row>
    <row r="62" spans="1:78" x14ac:dyDescent="0.5">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row>
    <row r="63" spans="1:78" x14ac:dyDescent="0.5">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row>
    <row r="64" spans="1:78" x14ac:dyDescent="0.5">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row>
    <row r="65" spans="1:78" x14ac:dyDescent="0.5">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row>
    <row r="66" spans="1:78" x14ac:dyDescent="0.5">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row>
    <row r="67" spans="1:78" x14ac:dyDescent="0.5">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row>
    <row r="68" spans="1:78" x14ac:dyDescent="0.5">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row>
    <row r="69" spans="1:78" x14ac:dyDescent="0.5">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row>
    <row r="70" spans="1:78" x14ac:dyDescent="0.5">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row>
    <row r="71" spans="1:78" x14ac:dyDescent="0.5">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row>
    <row r="72" spans="1:78" x14ac:dyDescent="0.5">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row>
    <row r="73" spans="1:78" x14ac:dyDescent="0.5">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row>
    <row r="74" spans="1:78" x14ac:dyDescent="0.5">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row>
    <row r="75" spans="1:78" x14ac:dyDescent="0.5">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row>
    <row r="76" spans="1:78" x14ac:dyDescent="0.5">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row>
    <row r="77" spans="1:78" x14ac:dyDescent="0.5">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row>
    <row r="78" spans="1:78" x14ac:dyDescent="0.5">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row>
    <row r="79" spans="1:78" x14ac:dyDescent="0.5">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row>
    <row r="80" spans="1:78" x14ac:dyDescent="0.5">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row>
    <row r="81" spans="1:78" x14ac:dyDescent="0.5">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row>
    <row r="82" spans="1:78" x14ac:dyDescent="0.5">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row>
    <row r="83" spans="1:78" x14ac:dyDescent="0.5">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row>
    <row r="84" spans="1:78" x14ac:dyDescent="0.5">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row>
    <row r="85" spans="1:78" x14ac:dyDescent="0.5">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row>
    <row r="86" spans="1:78" x14ac:dyDescent="0.5">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row>
    <row r="87" spans="1:78" x14ac:dyDescent="0.5">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row>
    <row r="88" spans="1:78" x14ac:dyDescent="0.5">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row>
    <row r="89" spans="1:78" x14ac:dyDescent="0.5">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row>
    <row r="90" spans="1:78" x14ac:dyDescent="0.5">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row>
    <row r="91" spans="1:78" x14ac:dyDescent="0.5">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row>
    <row r="92" spans="1:78" x14ac:dyDescent="0.5">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row>
    <row r="93" spans="1:78" x14ac:dyDescent="0.5">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x14ac:dyDescent="0.5">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x14ac:dyDescent="0.5">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row>
    <row r="96" spans="1:78" x14ac:dyDescent="0.5">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row>
    <row r="97" spans="1:78" x14ac:dyDescent="0.5">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x14ac:dyDescent="0.5">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x14ac:dyDescent="0.5">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row>
    <row r="100" spans="1:78" x14ac:dyDescent="0.5">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row>
    <row r="101" spans="1:78" x14ac:dyDescent="0.5">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x14ac:dyDescent="0.5">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x14ac:dyDescent="0.5">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row>
    <row r="104" spans="1:78" x14ac:dyDescent="0.5">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row>
    <row r="105" spans="1:78" x14ac:dyDescent="0.5">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row>
    <row r="106" spans="1:78" x14ac:dyDescent="0.5">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x14ac:dyDescent="0.5">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x14ac:dyDescent="0.5">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row>
    <row r="109" spans="1:78" x14ac:dyDescent="0.5">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row>
    <row r="110" spans="1:78" x14ac:dyDescent="0.5">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row>
    <row r="111" spans="1:78" x14ac:dyDescent="0.5">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x14ac:dyDescent="0.5">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x14ac:dyDescent="0.5">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row>
    <row r="114" spans="1:78" x14ac:dyDescent="0.5">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row>
    <row r="115" spans="1:78" x14ac:dyDescent="0.5">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row>
    <row r="116" spans="1:78" x14ac:dyDescent="0.5">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row>
    <row r="117" spans="1:78" x14ac:dyDescent="0.5">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row>
    <row r="118" spans="1:78" x14ac:dyDescent="0.5">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row>
    <row r="119" spans="1:78" x14ac:dyDescent="0.5">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row>
    <row r="120" spans="1:78" x14ac:dyDescent="0.5">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row>
    <row r="121" spans="1:78" x14ac:dyDescent="0.5">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row>
    <row r="122" spans="1:78" x14ac:dyDescent="0.5">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row>
    <row r="123" spans="1:78" x14ac:dyDescent="0.5">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row>
    <row r="124" spans="1:78" x14ac:dyDescent="0.5">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row>
    <row r="125" spans="1:78" x14ac:dyDescent="0.5">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row>
    <row r="126" spans="1:78" x14ac:dyDescent="0.5">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row>
    <row r="127" spans="1:78" x14ac:dyDescent="0.5">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row>
    <row r="128" spans="1:78" x14ac:dyDescent="0.5">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row>
    <row r="129" spans="1:78" x14ac:dyDescent="0.5">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row>
    <row r="130" spans="1:78" x14ac:dyDescent="0.5">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row>
    <row r="131" spans="1:78" x14ac:dyDescent="0.5">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row>
    <row r="132" spans="1:78" x14ac:dyDescent="0.5">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row>
    <row r="133" spans="1:78" x14ac:dyDescent="0.5">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row>
    <row r="134" spans="1:78" x14ac:dyDescent="0.5">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row>
    <row r="135" spans="1:78" x14ac:dyDescent="0.5">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row>
    <row r="136" spans="1:78" x14ac:dyDescent="0.5">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row>
    <row r="137" spans="1:78" x14ac:dyDescent="0.5">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row>
    <row r="138" spans="1:78" x14ac:dyDescent="0.5">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row>
    <row r="139" spans="1:78" x14ac:dyDescent="0.5">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row>
    <row r="140" spans="1:78" x14ac:dyDescent="0.5">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row>
    <row r="141" spans="1:78" x14ac:dyDescent="0.5">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row>
    <row r="142" spans="1:78" x14ac:dyDescent="0.5">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row>
    <row r="143" spans="1:78" x14ac:dyDescent="0.5">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row>
    <row r="144" spans="1:78" x14ac:dyDescent="0.5">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row>
    <row r="145" spans="1:78" x14ac:dyDescent="0.5">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row>
    <row r="146" spans="1:78" x14ac:dyDescent="0.5">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row>
    <row r="147" spans="1:78" x14ac:dyDescent="0.5">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row>
    <row r="148" spans="1:78" x14ac:dyDescent="0.5">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row>
    <row r="149" spans="1:78" x14ac:dyDescent="0.5">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row>
    <row r="150" spans="1:78" x14ac:dyDescent="0.5">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row>
    <row r="151" spans="1:78" x14ac:dyDescent="0.5">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row>
    <row r="152" spans="1:78" x14ac:dyDescent="0.5">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row>
    <row r="153" spans="1:78" x14ac:dyDescent="0.5">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row>
    <row r="154" spans="1:78" x14ac:dyDescent="0.5">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row>
    <row r="155" spans="1:78" x14ac:dyDescent="0.5">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row>
    <row r="156" spans="1:78" x14ac:dyDescent="0.5">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row>
    <row r="157" spans="1:78" x14ac:dyDescent="0.5">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row>
    <row r="158" spans="1:78" x14ac:dyDescent="0.5">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row>
    <row r="159" spans="1:78" x14ac:dyDescent="0.5">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row>
    <row r="160" spans="1:78" x14ac:dyDescent="0.5">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row>
    <row r="161" spans="1:78" x14ac:dyDescent="0.5">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row>
    <row r="162" spans="1:78" x14ac:dyDescent="0.5">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row>
    <row r="163" spans="1:78" x14ac:dyDescent="0.5">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row>
    <row r="164" spans="1:78" x14ac:dyDescent="0.5">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row>
    <row r="165" spans="1:78" x14ac:dyDescent="0.5">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row>
    <row r="166" spans="1:78" x14ac:dyDescent="0.5">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row>
    <row r="167" spans="1:78" x14ac:dyDescent="0.5">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row>
    <row r="168" spans="1:78" x14ac:dyDescent="0.5">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row>
    <row r="169" spans="1:78" x14ac:dyDescent="0.5">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row>
    <row r="170" spans="1:78" x14ac:dyDescent="0.5">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row>
    <row r="171" spans="1:78" x14ac:dyDescent="0.5">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row>
    <row r="172" spans="1:78" x14ac:dyDescent="0.5">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row>
    <row r="173" spans="1:78" x14ac:dyDescent="0.5">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row>
    <row r="174" spans="1:78" x14ac:dyDescent="0.5">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row>
    <row r="175" spans="1:78" x14ac:dyDescent="0.5">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row>
    <row r="176" spans="1:78" x14ac:dyDescent="0.5">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row>
    <row r="177" spans="1:78" x14ac:dyDescent="0.5">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row>
    <row r="178" spans="1:78" x14ac:dyDescent="0.5">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row>
    <row r="179" spans="1:78" x14ac:dyDescent="0.5">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row>
    <row r="180" spans="1:78" x14ac:dyDescent="0.5">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row>
    <row r="181" spans="1:78" x14ac:dyDescent="0.5">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row>
    <row r="182" spans="1:78" x14ac:dyDescent="0.5">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row>
    <row r="183" spans="1:78" x14ac:dyDescent="0.5">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row>
    <row r="184" spans="1:78" x14ac:dyDescent="0.5">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row>
    <row r="185" spans="1:78" x14ac:dyDescent="0.5">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row>
    <row r="186" spans="1:78" x14ac:dyDescent="0.5">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row>
    <row r="187" spans="1:78" x14ac:dyDescent="0.5">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row>
    <row r="188" spans="1:78" x14ac:dyDescent="0.5">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row>
    <row r="189" spans="1:78" x14ac:dyDescent="0.5">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row>
    <row r="190" spans="1:78" x14ac:dyDescent="0.5">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row>
    <row r="191" spans="1:78" x14ac:dyDescent="0.5">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row>
    <row r="192" spans="1:78" x14ac:dyDescent="0.5">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row>
    <row r="193" spans="1:78" x14ac:dyDescent="0.5">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row>
    <row r="194" spans="1:78" x14ac:dyDescent="0.5">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row>
    <row r="195" spans="1:78" x14ac:dyDescent="0.5">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row>
    <row r="196" spans="1:78" x14ac:dyDescent="0.5">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row>
    <row r="197" spans="1:78" x14ac:dyDescent="0.5">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row>
    <row r="198" spans="1:78" x14ac:dyDescent="0.5">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row>
    <row r="199" spans="1:78" x14ac:dyDescent="0.5">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row>
    <row r="200" spans="1:78" x14ac:dyDescent="0.5">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row>
    <row r="201" spans="1:78" x14ac:dyDescent="0.5">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row>
    <row r="202" spans="1:78" x14ac:dyDescent="0.5">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row>
    <row r="203" spans="1:78" x14ac:dyDescent="0.5">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row>
    <row r="204" spans="1:78" x14ac:dyDescent="0.5">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1:78" x14ac:dyDescent="0.5">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1:78" x14ac:dyDescent="0.5">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1:78" x14ac:dyDescent="0.5">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1:78" x14ac:dyDescent="0.5">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1:78" x14ac:dyDescent="0.5">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1:78" x14ac:dyDescent="0.5">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1:78" x14ac:dyDescent="0.5">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1:78" x14ac:dyDescent="0.5">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1:78" x14ac:dyDescent="0.5">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1:78" x14ac:dyDescent="0.5">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1:78" x14ac:dyDescent="0.5">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1:78" x14ac:dyDescent="0.5">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1:78" x14ac:dyDescent="0.5">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1:78" x14ac:dyDescent="0.5">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1:78" x14ac:dyDescent="0.5">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1:78" x14ac:dyDescent="0.5">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row r="221" spans="1:78" x14ac:dyDescent="0.5">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row>
    <row r="222" spans="1:78" x14ac:dyDescent="0.5">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row>
    <row r="223" spans="1:78" x14ac:dyDescent="0.5">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row>
    <row r="224" spans="1:78" x14ac:dyDescent="0.5">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row>
    <row r="225" spans="1:78" x14ac:dyDescent="0.5">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row>
    <row r="226" spans="1:78" x14ac:dyDescent="0.5">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row>
    <row r="227" spans="1:78" x14ac:dyDescent="0.5">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row>
    <row r="228" spans="1:78" x14ac:dyDescent="0.5">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row>
    <row r="229" spans="1:78" x14ac:dyDescent="0.5">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row>
    <row r="230" spans="1:78" x14ac:dyDescent="0.5">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row>
    <row r="231" spans="1:78" x14ac:dyDescent="0.5">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row>
    <row r="232" spans="1:78" x14ac:dyDescent="0.5">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row>
    <row r="233" spans="1:78" x14ac:dyDescent="0.5">
      <c r="A233" s="9"/>
      <c r="B233" s="85"/>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row>
    <row r="234" spans="1:78" x14ac:dyDescent="0.5">
      <c r="A234" s="9"/>
      <c r="B234" s="85"/>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row>
    <row r="235" spans="1:78" x14ac:dyDescent="0.5">
      <c r="A235" s="9"/>
      <c r="B235" s="85"/>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row>
    <row r="236" spans="1:78" x14ac:dyDescent="0.5">
      <c r="A236" s="9"/>
      <c r="B236" s="85"/>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row>
    <row r="237" spans="1:78" x14ac:dyDescent="0.5">
      <c r="A237" s="9"/>
      <c r="B237" s="85"/>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row>
    <row r="238" spans="1:78" x14ac:dyDescent="0.5">
      <c r="A238" s="9"/>
      <c r="B238" s="85"/>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row>
    <row r="239" spans="1:78" x14ac:dyDescent="0.5">
      <c r="A239" s="9"/>
      <c r="B239" s="85"/>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row>
    <row r="240" spans="1:78" x14ac:dyDescent="0.5">
      <c r="A240" s="9"/>
      <c r="B240" s="85"/>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row>
    <row r="241" spans="1:78" x14ac:dyDescent="0.5">
      <c r="A241" s="9"/>
      <c r="B241" s="85"/>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row>
    <row r="242" spans="1:78" x14ac:dyDescent="0.5">
      <c r="A242" s="9"/>
      <c r="B242" s="85"/>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row>
    <row r="243" spans="1:78" x14ac:dyDescent="0.5">
      <c r="A243" s="9"/>
      <c r="B243" s="85"/>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row>
    <row r="244" spans="1:78" x14ac:dyDescent="0.5">
      <c r="A244" s="9"/>
      <c r="B244" s="85"/>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row>
    <row r="245" spans="1:78" x14ac:dyDescent="0.5">
      <c r="A245" s="9"/>
      <c r="B245" s="85"/>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row>
    <row r="246" spans="1:78" x14ac:dyDescent="0.5">
      <c r="A246" s="9"/>
      <c r="B246" s="85"/>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row>
    <row r="247" spans="1:78" x14ac:dyDescent="0.5">
      <c r="A247" s="9"/>
      <c r="B247" s="85"/>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row>
    <row r="248" spans="1:78" x14ac:dyDescent="0.5">
      <c r="A248" s="9"/>
      <c r="B248" s="85"/>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row>
    <row r="249" spans="1:78" x14ac:dyDescent="0.5">
      <c r="A249" s="9"/>
      <c r="B249" s="85"/>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row>
    <row r="250" spans="1:78" x14ac:dyDescent="0.5">
      <c r="A250" s="9"/>
      <c r="B250" s="85"/>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row>
    <row r="251" spans="1:78" x14ac:dyDescent="0.5">
      <c r="A251" s="9"/>
      <c r="B251" s="85"/>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row>
    <row r="252" spans="1:78" x14ac:dyDescent="0.5">
      <c r="A252" s="9"/>
      <c r="B252" s="85"/>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row>
    <row r="253" spans="1:78" x14ac:dyDescent="0.5">
      <c r="A253" s="9"/>
      <c r="B253" s="85"/>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row>
    <row r="254" spans="1:78" x14ac:dyDescent="0.5">
      <c r="A254" s="9"/>
      <c r="B254" s="85"/>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row>
    <row r="255" spans="1:78" x14ac:dyDescent="0.5">
      <c r="A255" s="9"/>
      <c r="B255" s="85"/>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row>
    <row r="256" spans="1:78" x14ac:dyDescent="0.5">
      <c r="A256" s="9"/>
      <c r="B256" s="85"/>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row>
    <row r="257" spans="1:78" x14ac:dyDescent="0.5">
      <c r="A257" s="9"/>
      <c r="B257" s="85"/>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row>
    <row r="258" spans="1:78" x14ac:dyDescent="0.5">
      <c r="A258" s="9"/>
      <c r="B258" s="85"/>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row>
    <row r="259" spans="1:78" x14ac:dyDescent="0.5">
      <c r="A259" s="9"/>
      <c r="B259" s="85"/>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row>
    <row r="260" spans="1:78" x14ac:dyDescent="0.5">
      <c r="A260" s="9"/>
      <c r="B260" s="85"/>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78" x14ac:dyDescent="0.5">
      <c r="A261" s="9"/>
      <c r="B261" s="85"/>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row>
    <row r="262" spans="1:78" x14ac:dyDescent="0.5">
      <c r="A262" s="9"/>
      <c r="B262" s="85"/>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row>
    <row r="263" spans="1:78" x14ac:dyDescent="0.5">
      <c r="A263" s="9"/>
      <c r="B263" s="85"/>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row>
    <row r="264" spans="1:78" x14ac:dyDescent="0.5">
      <c r="A264" s="9"/>
      <c r="B264" s="85"/>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row>
    <row r="265" spans="1:78" x14ac:dyDescent="0.5">
      <c r="A265" s="9"/>
      <c r="B265" s="85"/>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row>
    <row r="266" spans="1:78" x14ac:dyDescent="0.5">
      <c r="A266" s="9"/>
      <c r="B266" s="85"/>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row>
    <row r="267" spans="1:78" x14ac:dyDescent="0.5">
      <c r="A267" s="9"/>
      <c r="B267" s="85"/>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row>
    <row r="268" spans="1:78" x14ac:dyDescent="0.5">
      <c r="A268" s="9"/>
      <c r="B268" s="85"/>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row>
    <row r="269" spans="1:78" x14ac:dyDescent="0.5">
      <c r="A269" s="9"/>
      <c r="B269" s="85"/>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row>
    <row r="270" spans="1:78" x14ac:dyDescent="0.5">
      <c r="A270" s="9"/>
      <c r="B270" s="85"/>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row>
    <row r="271" spans="1:78" x14ac:dyDescent="0.5">
      <c r="A271" s="9"/>
      <c r="B271" s="85"/>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row>
    <row r="272" spans="1:78" x14ac:dyDescent="0.5">
      <c r="A272" s="9"/>
      <c r="B272" s="85"/>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row>
    <row r="273" spans="1:78" x14ac:dyDescent="0.5">
      <c r="A273" s="9"/>
      <c r="B273" s="85"/>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row>
    <row r="274" spans="1:78" x14ac:dyDescent="0.5">
      <c r="A274" s="9"/>
      <c r="B274" s="85"/>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row>
    <row r="275" spans="1:78" x14ac:dyDescent="0.5">
      <c r="A275" s="9"/>
      <c r="B275" s="85"/>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row>
    <row r="276" spans="1:78" x14ac:dyDescent="0.5">
      <c r="A276" s="9"/>
      <c r="B276" s="85"/>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row>
    <row r="277" spans="1:78" x14ac:dyDescent="0.5">
      <c r="A277" s="9"/>
      <c r="B277" s="85"/>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row>
    <row r="278" spans="1:78" x14ac:dyDescent="0.5">
      <c r="A278" s="9"/>
      <c r="B278" s="85"/>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row>
    <row r="279" spans="1:78" x14ac:dyDescent="0.5">
      <c r="A279" s="9"/>
      <c r="B279" s="85"/>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row>
    <row r="280" spans="1:78" x14ac:dyDescent="0.5">
      <c r="A280" s="9"/>
      <c r="B280" s="85"/>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row>
    <row r="281" spans="1:78" x14ac:dyDescent="0.5">
      <c r="A281" s="9"/>
      <c r="B281" s="85"/>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row>
    <row r="282" spans="1:78" x14ac:dyDescent="0.5">
      <c r="A282" s="9"/>
      <c r="B282" s="85"/>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row>
    <row r="283" spans="1:78" x14ac:dyDescent="0.5">
      <c r="A283" s="9"/>
      <c r="B283" s="85"/>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row>
    <row r="284" spans="1:78" x14ac:dyDescent="0.5">
      <c r="A284" s="9"/>
      <c r="B284" s="85"/>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row>
    <row r="285" spans="1:78" x14ac:dyDescent="0.5">
      <c r="A285" s="9"/>
      <c r="B285" s="85"/>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row>
    <row r="286" spans="1:78" x14ac:dyDescent="0.5">
      <c r="A286" s="9"/>
      <c r="B286" s="85"/>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row>
    <row r="287" spans="1:78" x14ac:dyDescent="0.5">
      <c r="A287" s="9"/>
      <c r="B287" s="85"/>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row>
    <row r="288" spans="1:78" x14ac:dyDescent="0.5">
      <c r="A288" s="9"/>
      <c r="B288" s="85"/>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row>
    <row r="289" spans="1:78" x14ac:dyDescent="0.5">
      <c r="A289" s="9"/>
      <c r="B289" s="85"/>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row>
    <row r="290" spans="1:78" x14ac:dyDescent="0.5">
      <c r="A290" s="9"/>
      <c r="B290" s="85"/>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row>
    <row r="291" spans="1:78" x14ac:dyDescent="0.5">
      <c r="A291" s="9"/>
      <c r="B291" s="85"/>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row>
    <row r="292" spans="1:78" x14ac:dyDescent="0.5">
      <c r="A292" s="9"/>
      <c r="B292" s="85"/>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row>
    <row r="293" spans="1:78" x14ac:dyDescent="0.5">
      <c r="A293" s="9"/>
      <c r="B293" s="85"/>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row>
    <row r="294" spans="1:78" x14ac:dyDescent="0.5">
      <c r="A294" s="9"/>
      <c r="B294" s="85"/>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row>
    <row r="295" spans="1:78" x14ac:dyDescent="0.5">
      <c r="A295" s="9"/>
      <c r="B295" s="85"/>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row>
    <row r="296" spans="1:78" x14ac:dyDescent="0.5">
      <c r="A296" s="9"/>
      <c r="B296" s="85"/>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row>
    <row r="297" spans="1:78" x14ac:dyDescent="0.5">
      <c r="A297" s="9"/>
      <c r="B297" s="85"/>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row>
    <row r="298" spans="1:78" x14ac:dyDescent="0.5">
      <c r="A298" s="9"/>
      <c r="B298" s="85"/>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row>
    <row r="299" spans="1:78" x14ac:dyDescent="0.5">
      <c r="A299" s="9"/>
      <c r="B299" s="85"/>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row>
    <row r="300" spans="1:78" x14ac:dyDescent="0.5">
      <c r="A300" s="9"/>
      <c r="B300" s="85"/>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row>
    <row r="301" spans="1:78" x14ac:dyDescent="0.5">
      <c r="A301" s="9"/>
      <c r="B301" s="85"/>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x14ac:dyDescent="0.5">
      <c r="A302" s="9"/>
      <c r="B302" s="85"/>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row>
    <row r="303" spans="1:78" x14ac:dyDescent="0.5">
      <c r="A303" s="9"/>
      <c r="B303" s="85"/>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row>
    <row r="304" spans="1:78" x14ac:dyDescent="0.5">
      <c r="A304" s="9"/>
      <c r="B304" s="85"/>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x14ac:dyDescent="0.5">
      <c r="A305" s="9"/>
      <c r="B305" s="85"/>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row>
    <row r="306" spans="1:78" x14ac:dyDescent="0.5">
      <c r="A306" s="9"/>
      <c r="B306" s="85"/>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row>
    <row r="307" spans="1:78" x14ac:dyDescent="0.5">
      <c r="A307" s="9"/>
      <c r="B307" s="85"/>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row>
    <row r="308" spans="1:78" x14ac:dyDescent="0.5">
      <c r="A308" s="9"/>
      <c r="B308" s="85"/>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row>
    <row r="309" spans="1:78" x14ac:dyDescent="0.5">
      <c r="A309" s="9"/>
      <c r="B309" s="85"/>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row>
    <row r="310" spans="1:78" x14ac:dyDescent="0.5">
      <c r="A310" s="9"/>
      <c r="B310" s="85"/>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row>
    <row r="311" spans="1:78" x14ac:dyDescent="0.5">
      <c r="A311" s="9"/>
      <c r="B311" s="85"/>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row>
    <row r="312" spans="1:78" x14ac:dyDescent="0.5">
      <c r="A312" s="9"/>
      <c r="B312" s="85"/>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row>
    <row r="313" spans="1:78" x14ac:dyDescent="0.5">
      <c r="A313" s="9"/>
      <c r="B313" s="85"/>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row>
    <row r="314" spans="1:78" x14ac:dyDescent="0.5">
      <c r="A314" s="9"/>
      <c r="B314" s="85"/>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row>
    <row r="315" spans="1:78" x14ac:dyDescent="0.5">
      <c r="A315" s="9"/>
      <c r="B315" s="85"/>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x14ac:dyDescent="0.5">
      <c r="A316" s="9"/>
      <c r="B316" s="85"/>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row>
    <row r="317" spans="1:78" x14ac:dyDescent="0.5">
      <c r="A317" s="9"/>
      <c r="B317" s="85"/>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row>
    <row r="318" spans="1:78" x14ac:dyDescent="0.5">
      <c r="A318" s="9"/>
      <c r="B318" s="85"/>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row>
    <row r="319" spans="1:78" x14ac:dyDescent="0.5">
      <c r="A319" s="9"/>
      <c r="B319" s="85"/>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row>
    <row r="320" spans="1:78" x14ac:dyDescent="0.5">
      <c r="A320" s="9"/>
      <c r="B320" s="85"/>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x14ac:dyDescent="0.5">
      <c r="A321" s="9"/>
      <c r="B321" s="85"/>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row>
    <row r="322" spans="1:78" x14ac:dyDescent="0.5">
      <c r="A322" s="9"/>
      <c r="B322" s="85"/>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x14ac:dyDescent="0.5">
      <c r="A323" s="9"/>
      <c r="B323" s="85"/>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row>
    <row r="324" spans="1:78" x14ac:dyDescent="0.5">
      <c r="A324" s="9"/>
      <c r="B324" s="85"/>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row>
    <row r="325" spans="1:78" x14ac:dyDescent="0.5">
      <c r="A325" s="9"/>
      <c r="B325" s="85"/>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row>
    <row r="326" spans="1:78" x14ac:dyDescent="0.5">
      <c r="A326" s="9"/>
      <c r="B326" s="85"/>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row>
    <row r="327" spans="1:78" x14ac:dyDescent="0.5">
      <c r="A327" s="9"/>
      <c r="B327" s="85"/>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row>
    <row r="328" spans="1:78" x14ac:dyDescent="0.5">
      <c r="A328" s="9"/>
      <c r="B328" s="85"/>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row>
    <row r="329" spans="1:78" x14ac:dyDescent="0.5">
      <c r="A329" s="9"/>
      <c r="B329" s="85"/>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row>
    <row r="330" spans="1:78" x14ac:dyDescent="0.5">
      <c r="A330" s="9"/>
      <c r="B330" s="85"/>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row>
    <row r="331" spans="1:78" x14ac:dyDescent="0.5">
      <c r="A331" s="9"/>
      <c r="B331" s="85"/>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row>
    <row r="332" spans="1:78" x14ac:dyDescent="0.5">
      <c r="A332" s="9"/>
      <c r="B332" s="85"/>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row>
    <row r="333" spans="1:78" x14ac:dyDescent="0.5">
      <c r="A333" s="9"/>
      <c r="B333" s="85"/>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row>
    <row r="334" spans="1:78" x14ac:dyDescent="0.5">
      <c r="A334" s="9"/>
      <c r="B334" s="85"/>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row>
    <row r="335" spans="1:78" x14ac:dyDescent="0.5">
      <c r="A335" s="9"/>
      <c r="B335" s="85"/>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row>
    <row r="336" spans="1:78" x14ac:dyDescent="0.5">
      <c r="A336" s="9"/>
      <c r="B336" s="85"/>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row>
    <row r="337" spans="1:78" x14ac:dyDescent="0.5">
      <c r="A337" s="9"/>
      <c r="B337" s="85"/>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row>
    <row r="338" spans="1:78" x14ac:dyDescent="0.5">
      <c r="A338" s="9"/>
      <c r="B338" s="85"/>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row>
    <row r="339" spans="1:78" x14ac:dyDescent="0.5">
      <c r="A339" s="9"/>
      <c r="B339" s="85"/>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row>
    <row r="340" spans="1:78" x14ac:dyDescent="0.5">
      <c r="A340" s="9"/>
      <c r="B340" s="85"/>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row>
    <row r="341" spans="1:78" x14ac:dyDescent="0.5">
      <c r="A341" s="9"/>
      <c r="B341" s="85"/>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row>
    <row r="342" spans="1:78" x14ac:dyDescent="0.5">
      <c r="A342" s="9"/>
      <c r="B342" s="85"/>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row>
    <row r="343" spans="1:78" x14ac:dyDescent="0.5">
      <c r="A343" s="9"/>
      <c r="B343" s="85"/>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row>
    <row r="344" spans="1:78" x14ac:dyDescent="0.5">
      <c r="A344" s="9"/>
      <c r="B344" s="85"/>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row>
    <row r="345" spans="1:78" x14ac:dyDescent="0.5">
      <c r="A345" s="9"/>
      <c r="B345" s="85"/>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row>
    <row r="346" spans="1:78" x14ac:dyDescent="0.5">
      <c r="A346" s="9"/>
      <c r="B346" s="85"/>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row>
    <row r="347" spans="1:78" x14ac:dyDescent="0.5">
      <c r="A347" s="9"/>
      <c r="B347" s="85"/>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row>
    <row r="348" spans="1:78" x14ac:dyDescent="0.5">
      <c r="A348" s="9"/>
      <c r="B348" s="85"/>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row>
    <row r="349" spans="1:78" x14ac:dyDescent="0.5">
      <c r="A349" s="9"/>
      <c r="B349" s="85"/>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row>
    <row r="350" spans="1:78" x14ac:dyDescent="0.5">
      <c r="A350" s="9"/>
      <c r="B350" s="85"/>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row>
    <row r="351" spans="1:78" x14ac:dyDescent="0.5">
      <c r="A351" s="9"/>
      <c r="B351" s="85"/>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row>
    <row r="352" spans="1:78" x14ac:dyDescent="0.5">
      <c r="A352" s="9"/>
      <c r="B352" s="85"/>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row>
    <row r="353" spans="1:78" x14ac:dyDescent="0.5">
      <c r="A353" s="9"/>
      <c r="B353" s="85"/>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row>
    <row r="354" spans="1:78" x14ac:dyDescent="0.5">
      <c r="A354" s="9"/>
      <c r="B354" s="85"/>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row>
    <row r="355" spans="1:78" x14ac:dyDescent="0.5">
      <c r="A355" s="9"/>
      <c r="B355" s="85"/>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row>
    <row r="356" spans="1:78" x14ac:dyDescent="0.5">
      <c r="A356" s="9"/>
      <c r="B356" s="85"/>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row>
    <row r="357" spans="1:78" x14ac:dyDescent="0.5">
      <c r="A357" s="9"/>
      <c r="B357" s="85"/>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row>
    <row r="358" spans="1:78" x14ac:dyDescent="0.5">
      <c r="A358" s="9"/>
      <c r="B358" s="85"/>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row>
    <row r="359" spans="1:78" x14ac:dyDescent="0.5">
      <c r="A359" s="9"/>
      <c r="B359" s="85"/>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row>
    <row r="360" spans="1:78" x14ac:dyDescent="0.5">
      <c r="A360" s="9"/>
      <c r="B360" s="85"/>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row>
    <row r="361" spans="1:78" x14ac:dyDescent="0.5">
      <c r="A361" s="9"/>
      <c r="B361" s="85"/>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row>
    <row r="362" spans="1:78" x14ac:dyDescent="0.5">
      <c r="A362" s="9"/>
      <c r="B362" s="85"/>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row>
    <row r="363" spans="1:78" x14ac:dyDescent="0.5">
      <c r="A363" s="9"/>
      <c r="B363" s="85"/>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row>
    <row r="364" spans="1:78" x14ac:dyDescent="0.5">
      <c r="A364" s="9"/>
      <c r="B364" s="85"/>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row>
    <row r="365" spans="1:78" x14ac:dyDescent="0.5">
      <c r="A365" s="9"/>
      <c r="B365" s="85"/>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row>
    <row r="366" spans="1:78" x14ac:dyDescent="0.5">
      <c r="A366" s="9"/>
      <c r="B366" s="85"/>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row>
    <row r="367" spans="1:78" x14ac:dyDescent="0.5">
      <c r="A367" s="9"/>
      <c r="B367" s="85"/>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x14ac:dyDescent="0.5">
      <c r="A368" s="9"/>
      <c r="B368" s="85"/>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row>
    <row r="369" spans="1:78" x14ac:dyDescent="0.5">
      <c r="A369" s="9"/>
      <c r="B369" s="85"/>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row>
    <row r="370" spans="1:78" x14ac:dyDescent="0.5">
      <c r="A370" s="9"/>
      <c r="B370" s="85"/>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row>
    <row r="371" spans="1:78" x14ac:dyDescent="0.5">
      <c r="A371" s="9"/>
      <c r="B371" s="85"/>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row>
    <row r="372" spans="1:78" x14ac:dyDescent="0.5">
      <c r="A372" s="9"/>
      <c r="B372" s="85"/>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row>
    <row r="373" spans="1:78" x14ac:dyDescent="0.5">
      <c r="A373" s="9"/>
      <c r="B373" s="85"/>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row>
    <row r="374" spans="1:78" x14ac:dyDescent="0.5">
      <c r="A374" s="9"/>
      <c r="B374" s="85"/>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row>
    <row r="375" spans="1:78" x14ac:dyDescent="0.5">
      <c r="A375" s="9"/>
      <c r="B375" s="85"/>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row>
    <row r="376" spans="1:78" x14ac:dyDescent="0.5">
      <c r="A376" s="9"/>
      <c r="B376" s="85"/>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row>
    <row r="377" spans="1:78" x14ac:dyDescent="0.5">
      <c r="A377" s="9"/>
      <c r="B377" s="85"/>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row>
    <row r="378" spans="1:78" x14ac:dyDescent="0.5">
      <c r="A378" s="9"/>
      <c r="B378" s="85"/>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row>
    <row r="379" spans="1:78" x14ac:dyDescent="0.5">
      <c r="A379" s="9"/>
      <c r="B379" s="85"/>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row>
    <row r="380" spans="1:78" x14ac:dyDescent="0.5">
      <c r="A380" s="9"/>
      <c r="B380" s="85"/>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row>
    <row r="381" spans="1:78" x14ac:dyDescent="0.5">
      <c r="A381" s="9"/>
      <c r="B381" s="85"/>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row>
    <row r="382" spans="1:78" x14ac:dyDescent="0.5">
      <c r="A382" s="9"/>
      <c r="B382" s="85"/>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row>
    <row r="383" spans="1:78" x14ac:dyDescent="0.5">
      <c r="A383" s="9"/>
      <c r="B383" s="85"/>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row>
    <row r="384" spans="1:78" x14ac:dyDescent="0.5">
      <c r="A384" s="9"/>
      <c r="B384" s="85"/>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row>
    <row r="385" spans="1:78" x14ac:dyDescent="0.5">
      <c r="A385" s="9"/>
      <c r="B385" s="85"/>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row>
    <row r="386" spans="1:78" x14ac:dyDescent="0.5">
      <c r="A386" s="9"/>
      <c r="B386" s="85"/>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row>
    <row r="387" spans="1:78" x14ac:dyDescent="0.5">
      <c r="A387" s="9"/>
      <c r="B387" s="85"/>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row>
    <row r="388" spans="1:78" x14ac:dyDescent="0.5">
      <c r="A388" s="9"/>
      <c r="B388" s="85"/>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row>
    <row r="389" spans="1:78" x14ac:dyDescent="0.5">
      <c r="A389" s="9"/>
      <c r="B389" s="85"/>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row>
    <row r="390" spans="1:78" x14ac:dyDescent="0.5">
      <c r="A390" s="9"/>
      <c r="B390" s="85"/>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row>
    <row r="391" spans="1:78" x14ac:dyDescent="0.5">
      <c r="A391" s="9"/>
      <c r="B391" s="85"/>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row>
    <row r="392" spans="1:78" x14ac:dyDescent="0.5">
      <c r="A392" s="9"/>
      <c r="B392" s="85"/>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row>
    <row r="393" spans="1:78" x14ac:dyDescent="0.5">
      <c r="A393" s="9"/>
      <c r="B393" s="85"/>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row>
    <row r="394" spans="1:78" x14ac:dyDescent="0.5">
      <c r="A394" s="9"/>
      <c r="B394" s="85"/>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row>
    <row r="395" spans="1:78" x14ac:dyDescent="0.5">
      <c r="A395" s="9"/>
      <c r="B395" s="85"/>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row>
    <row r="396" spans="1:78" x14ac:dyDescent="0.5">
      <c r="A396" s="9"/>
      <c r="B396" s="85"/>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row>
    <row r="397" spans="1:78" x14ac:dyDescent="0.5">
      <c r="A397" s="9"/>
      <c r="B397" s="85"/>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row>
    <row r="398" spans="1:78" x14ac:dyDescent="0.5">
      <c r="A398" s="9"/>
      <c r="B398" s="85"/>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row>
    <row r="399" spans="1:78" x14ac:dyDescent="0.5">
      <c r="A399" s="9"/>
      <c r="B399" s="85"/>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row>
    <row r="400" spans="1:78" x14ac:dyDescent="0.5">
      <c r="A400" s="9"/>
      <c r="B400" s="85"/>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row>
    <row r="401" spans="1:78" x14ac:dyDescent="0.5">
      <c r="A401" s="9"/>
      <c r="B401" s="85"/>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row>
    <row r="402" spans="1:78" x14ac:dyDescent="0.5">
      <c r="A402" s="9"/>
      <c r="B402" s="85"/>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row>
    <row r="403" spans="1:78" x14ac:dyDescent="0.5">
      <c r="A403" s="9"/>
      <c r="B403" s="85"/>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row>
    <row r="404" spans="1:78" x14ac:dyDescent="0.5">
      <c r="A404" s="9"/>
      <c r="B404" s="85"/>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row>
    <row r="405" spans="1:78" x14ac:dyDescent="0.5">
      <c r="A405" s="9"/>
      <c r="B405" s="85"/>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row>
    <row r="406" spans="1:78" x14ac:dyDescent="0.5">
      <c r="A406" s="9"/>
      <c r="B406" s="85"/>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row>
    <row r="407" spans="1:78" x14ac:dyDescent="0.5">
      <c r="A407" s="9"/>
      <c r="B407" s="85"/>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row>
    <row r="408" spans="1:78" x14ac:dyDescent="0.5">
      <c r="A408" s="9"/>
      <c r="B408" s="85"/>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row>
    <row r="409" spans="1:78" x14ac:dyDescent="0.5">
      <c r="A409" s="9"/>
      <c r="B409" s="85"/>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row>
    <row r="410" spans="1:78" x14ac:dyDescent="0.5">
      <c r="A410" s="9"/>
      <c r="B410" s="85"/>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row>
    <row r="411" spans="1:78" x14ac:dyDescent="0.5">
      <c r="A411" s="9"/>
      <c r="B411" s="85"/>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row>
    <row r="412" spans="1:78" x14ac:dyDescent="0.5">
      <c r="A412" s="9"/>
      <c r="B412" s="85"/>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row>
    <row r="413" spans="1:78" x14ac:dyDescent="0.5">
      <c r="A413" s="9"/>
      <c r="B413" s="85"/>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row>
    <row r="414" spans="1:78" x14ac:dyDescent="0.5">
      <c r="A414" s="9"/>
      <c r="B414" s="85"/>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row>
    <row r="415" spans="1:78" x14ac:dyDescent="0.5">
      <c r="A415" s="9"/>
      <c r="B415" s="85"/>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row>
    <row r="416" spans="1:78" x14ac:dyDescent="0.5">
      <c r="A416" s="9"/>
      <c r="B416" s="85"/>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row>
    <row r="417" spans="1:78" x14ac:dyDescent="0.5">
      <c r="A417" s="9"/>
      <c r="B417" s="85"/>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row>
    <row r="418" spans="1:78" x14ac:dyDescent="0.5">
      <c r="A418" s="9"/>
      <c r="B418" s="85"/>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row>
    <row r="419" spans="1:78" x14ac:dyDescent="0.5">
      <c r="A419" s="9"/>
      <c r="B419" s="85"/>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row>
    <row r="420" spans="1:78" x14ac:dyDescent="0.5">
      <c r="A420" s="9"/>
      <c r="B420" s="85"/>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row>
    <row r="421" spans="1:78" x14ac:dyDescent="0.5">
      <c r="A421" s="9"/>
      <c r="B421" s="85"/>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row>
    <row r="422" spans="1:78" x14ac:dyDescent="0.5">
      <c r="A422" s="9"/>
      <c r="B422" s="85"/>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row>
    <row r="423" spans="1:78" x14ac:dyDescent="0.5">
      <c r="A423" s="9"/>
      <c r="B423" s="85"/>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row>
    <row r="424" spans="1:78" x14ac:dyDescent="0.5">
      <c r="A424" s="9"/>
      <c r="B424" s="85"/>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row>
    <row r="425" spans="1:78" x14ac:dyDescent="0.5">
      <c r="A425" s="9"/>
      <c r="B425" s="85"/>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row>
    <row r="426" spans="1:78" x14ac:dyDescent="0.5">
      <c r="A426" s="9"/>
      <c r="B426" s="85"/>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row>
    <row r="427" spans="1:78" x14ac:dyDescent="0.5">
      <c r="A427" s="9"/>
      <c r="B427" s="85"/>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row>
    <row r="428" spans="1:78" x14ac:dyDescent="0.5">
      <c r="A428" s="9"/>
      <c r="B428" s="85"/>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row>
    <row r="429" spans="1:78" x14ac:dyDescent="0.5">
      <c r="A429" s="9"/>
      <c r="B429" s="85"/>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row>
    <row r="430" spans="1:78" x14ac:dyDescent="0.5">
      <c r="A430" s="9"/>
      <c r="B430" s="85"/>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row>
    <row r="431" spans="1:78" x14ac:dyDescent="0.5">
      <c r="A431" s="9"/>
      <c r="B431" s="85"/>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row>
    <row r="432" spans="1:78" x14ac:dyDescent="0.5">
      <c r="A432" s="9"/>
      <c r="B432" s="85"/>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row>
    <row r="433" spans="1:78" x14ac:dyDescent="0.5">
      <c r="A433" s="9"/>
      <c r="B433" s="85"/>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row>
    <row r="434" spans="1:78" x14ac:dyDescent="0.5">
      <c r="A434" s="9"/>
      <c r="B434" s="85"/>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row>
    <row r="435" spans="1:78" x14ac:dyDescent="0.5">
      <c r="A435" s="9"/>
      <c r="B435" s="85"/>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row>
    <row r="436" spans="1:78" x14ac:dyDescent="0.5">
      <c r="A436" s="9"/>
      <c r="B436" s="85"/>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row>
    <row r="437" spans="1:78" x14ac:dyDescent="0.5">
      <c r="A437" s="9"/>
      <c r="B437" s="85"/>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row>
    <row r="438" spans="1:78" x14ac:dyDescent="0.5">
      <c r="A438" s="9"/>
      <c r="B438" s="85"/>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row>
    <row r="439" spans="1:78" x14ac:dyDescent="0.5">
      <c r="A439" s="9"/>
      <c r="B439" s="85"/>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row>
    <row r="440" spans="1:78" x14ac:dyDescent="0.5">
      <c r="A440" s="9"/>
      <c r="B440" s="85"/>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row>
    <row r="441" spans="1:78" x14ac:dyDescent="0.5">
      <c r="A441" s="9"/>
      <c r="B441" s="85"/>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row>
    <row r="442" spans="1:78" x14ac:dyDescent="0.5">
      <c r="A442" s="9"/>
      <c r="B442" s="85"/>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row>
    <row r="443" spans="1:78" x14ac:dyDescent="0.5">
      <c r="A443" s="9"/>
      <c r="B443" s="85"/>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row>
    <row r="444" spans="1:78" x14ac:dyDescent="0.5">
      <c r="A444" s="9"/>
      <c r="B444" s="85"/>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row>
    <row r="445" spans="1:78" x14ac:dyDescent="0.5">
      <c r="A445" s="9"/>
      <c r="B445" s="85"/>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row>
    <row r="446" spans="1:78" x14ac:dyDescent="0.5">
      <c r="A446" s="9"/>
      <c r="B446" s="85"/>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row>
    <row r="447" spans="1:78" x14ac:dyDescent="0.5">
      <c r="A447" s="9"/>
      <c r="B447" s="85"/>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row>
    <row r="448" spans="1:78" x14ac:dyDescent="0.5">
      <c r="A448" s="9"/>
      <c r="B448" s="85"/>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row>
    <row r="449" spans="1:78" x14ac:dyDescent="0.5">
      <c r="A449" s="9"/>
      <c r="B449" s="85"/>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row>
    <row r="450" spans="1:78" x14ac:dyDescent="0.5">
      <c r="A450" s="9"/>
      <c r="B450" s="85"/>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row>
    <row r="451" spans="1:78" x14ac:dyDescent="0.5">
      <c r="A451" s="9"/>
      <c r="B451" s="85"/>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row>
    <row r="452" spans="1:78" x14ac:dyDescent="0.5">
      <c r="A452" s="9"/>
      <c r="B452" s="85"/>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row>
    <row r="453" spans="1:78" x14ac:dyDescent="0.5">
      <c r="A453" s="9"/>
      <c r="B453" s="85"/>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row>
    <row r="454" spans="1:78" x14ac:dyDescent="0.5">
      <c r="A454" s="9"/>
      <c r="B454" s="85"/>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row>
    <row r="455" spans="1:78" x14ac:dyDescent="0.5">
      <c r="A455" s="9"/>
      <c r="B455" s="85"/>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row>
    <row r="456" spans="1:78" x14ac:dyDescent="0.5">
      <c r="A456" s="9"/>
      <c r="B456" s="85"/>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row>
    <row r="457" spans="1:78" x14ac:dyDescent="0.5">
      <c r="A457" s="9"/>
      <c r="B457" s="85"/>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row>
    <row r="458" spans="1:78" x14ac:dyDescent="0.5">
      <c r="A458" s="9"/>
      <c r="B458" s="85"/>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row>
    <row r="459" spans="1:78" x14ac:dyDescent="0.5">
      <c r="A459" s="9"/>
      <c r="B459" s="85"/>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row>
    <row r="460" spans="1:78" x14ac:dyDescent="0.5">
      <c r="A460" s="9"/>
      <c r="B460" s="85"/>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row>
    <row r="461" spans="1:78" x14ac:dyDescent="0.5">
      <c r="A461" s="9"/>
      <c r="B461" s="85"/>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row>
    <row r="462" spans="1:78" x14ac:dyDescent="0.5">
      <c r="A462" s="9"/>
      <c r="B462" s="85"/>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row>
    <row r="463" spans="1:78" x14ac:dyDescent="0.5">
      <c r="A463" s="9"/>
      <c r="B463" s="85"/>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row>
    <row r="464" spans="1:78" x14ac:dyDescent="0.5">
      <c r="A464" s="9"/>
      <c r="B464" s="85"/>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row>
    <row r="465" spans="1:78" x14ac:dyDescent="0.5">
      <c r="A465" s="9"/>
      <c r="B465" s="85"/>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row>
    <row r="466" spans="1:78" x14ac:dyDescent="0.5">
      <c r="A466" s="9"/>
      <c r="B466" s="85"/>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row>
    <row r="467" spans="1:78" x14ac:dyDescent="0.5">
      <c r="A467" s="9"/>
      <c r="B467" s="85"/>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row>
    <row r="468" spans="1:78" x14ac:dyDescent="0.5">
      <c r="A468" s="9"/>
      <c r="B468" s="85"/>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row>
    <row r="469" spans="1:78" x14ac:dyDescent="0.5">
      <c r="A469" s="9"/>
      <c r="B469" s="85"/>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row>
    <row r="470" spans="1:78" x14ac:dyDescent="0.5">
      <c r="A470" s="9"/>
      <c r="B470" s="85"/>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row>
    <row r="471" spans="1:78" x14ac:dyDescent="0.5">
      <c r="A471" s="9"/>
      <c r="B471" s="85"/>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row>
    <row r="472" spans="1:78" x14ac:dyDescent="0.5">
      <c r="A472" s="9"/>
      <c r="B472" s="85"/>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row>
    <row r="473" spans="1:78" x14ac:dyDescent="0.5">
      <c r="A473" s="9"/>
      <c r="B473" s="85"/>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row>
    <row r="474" spans="1:78" x14ac:dyDescent="0.5">
      <c r="A474" s="9"/>
      <c r="B474" s="85"/>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row>
    <row r="475" spans="1:78" x14ac:dyDescent="0.5">
      <c r="A475" s="9"/>
      <c r="B475" s="85"/>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row>
    <row r="476" spans="1:78" x14ac:dyDescent="0.5">
      <c r="A476" s="9"/>
      <c r="B476" s="85"/>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row>
    <row r="477" spans="1:78" x14ac:dyDescent="0.5">
      <c r="A477" s="9"/>
      <c r="B477" s="85"/>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row>
    <row r="478" spans="1:78" x14ac:dyDescent="0.5">
      <c r="A478" s="9"/>
      <c r="B478" s="85"/>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row>
    <row r="479" spans="1:78" x14ac:dyDescent="0.5">
      <c r="A479" s="9"/>
      <c r="B479" s="85"/>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row>
    <row r="480" spans="1:78" x14ac:dyDescent="0.5">
      <c r="A480" s="9"/>
      <c r="B480" s="85"/>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row>
    <row r="481" spans="1:78" x14ac:dyDescent="0.5">
      <c r="A481" s="9"/>
      <c r="B481" s="85"/>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row>
    <row r="482" spans="1:78" x14ac:dyDescent="0.5">
      <c r="A482" s="9"/>
      <c r="B482" s="85"/>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row>
    <row r="483" spans="1:78" x14ac:dyDescent="0.5">
      <c r="A483" s="9"/>
      <c r="B483" s="85"/>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row>
    <row r="484" spans="1:78" x14ac:dyDescent="0.5">
      <c r="A484" s="9"/>
      <c r="B484" s="85"/>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row>
    <row r="485" spans="1:78" x14ac:dyDescent="0.5">
      <c r="A485" s="9"/>
      <c r="B485" s="85"/>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row>
    <row r="486" spans="1:78" x14ac:dyDescent="0.5">
      <c r="A486" s="9"/>
      <c r="B486" s="85"/>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row>
    <row r="487" spans="1:78" x14ac:dyDescent="0.5">
      <c r="A487" s="9"/>
      <c r="B487" s="85"/>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row>
    <row r="488" spans="1:78" x14ac:dyDescent="0.5">
      <c r="A488" s="9"/>
      <c r="B488" s="85"/>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row>
    <row r="489" spans="1:78" x14ac:dyDescent="0.5">
      <c r="A489" s="9"/>
      <c r="B489" s="85"/>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row>
    <row r="490" spans="1:78" x14ac:dyDescent="0.5">
      <c r="A490" s="9"/>
      <c r="B490" s="85"/>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row>
    <row r="491" spans="1:78" x14ac:dyDescent="0.5">
      <c r="A491" s="9"/>
      <c r="B491" s="85"/>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row>
    <row r="492" spans="1:78" x14ac:dyDescent="0.5">
      <c r="A492" s="9"/>
      <c r="B492" s="85"/>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row>
    <row r="493" spans="1:78" x14ac:dyDescent="0.5">
      <c r="A493" s="9"/>
      <c r="B493" s="85"/>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row>
    <row r="494" spans="1:78" x14ac:dyDescent="0.5">
      <c r="A494" s="9"/>
      <c r="B494" s="85"/>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row>
    <row r="495" spans="1:78" x14ac:dyDescent="0.5">
      <c r="A495" s="9"/>
      <c r="B495" s="85"/>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row>
    <row r="496" spans="1:78" x14ac:dyDescent="0.5">
      <c r="A496" s="9"/>
      <c r="B496" s="85"/>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row>
    <row r="497" spans="1:78" x14ac:dyDescent="0.5">
      <c r="A497" s="9"/>
      <c r="B497" s="85"/>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row>
    <row r="498" spans="1:78" x14ac:dyDescent="0.5">
      <c r="A498" s="9"/>
      <c r="B498" s="85"/>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row>
    <row r="499" spans="1:78" x14ac:dyDescent="0.5">
      <c r="A499" s="9"/>
      <c r="B499" s="85"/>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row>
    <row r="500" spans="1:78" x14ac:dyDescent="0.5">
      <c r="A500" s="9"/>
      <c r="B500" s="85"/>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row>
    <row r="501" spans="1:78" x14ac:dyDescent="0.5">
      <c r="A501" s="9"/>
      <c r="B501" s="85"/>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row>
    <row r="502" spans="1:78" x14ac:dyDescent="0.5">
      <c r="A502" s="9"/>
      <c r="B502" s="85"/>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row>
    <row r="503" spans="1:78" x14ac:dyDescent="0.5">
      <c r="A503" s="9"/>
      <c r="B503" s="85"/>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row>
    <row r="504" spans="1:78" x14ac:dyDescent="0.5">
      <c r="A504" s="9"/>
      <c r="B504" s="85"/>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row>
    <row r="505" spans="1:78" x14ac:dyDescent="0.5">
      <c r="A505" s="9"/>
      <c r="B505" s="85"/>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row>
    <row r="506" spans="1:78" x14ac:dyDescent="0.5">
      <c r="A506" s="9"/>
      <c r="B506" s="85"/>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row>
    <row r="507" spans="1:78" x14ac:dyDescent="0.5">
      <c r="A507" s="9"/>
      <c r="B507" s="85"/>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row>
    <row r="508" spans="1:78" x14ac:dyDescent="0.5">
      <c r="A508" s="9"/>
      <c r="B508" s="85"/>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row>
    <row r="509" spans="1:78" x14ac:dyDescent="0.5">
      <c r="A509" s="9"/>
      <c r="B509" s="85"/>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row>
    <row r="510" spans="1:78" x14ac:dyDescent="0.5">
      <c r="A510" s="9"/>
      <c r="B510" s="85"/>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row>
    <row r="511" spans="1:78" x14ac:dyDescent="0.5">
      <c r="A511" s="9"/>
      <c r="B511" s="85"/>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row>
    <row r="512" spans="1:78" x14ac:dyDescent="0.5">
      <c r="A512" s="9"/>
      <c r="B512" s="85"/>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row>
    <row r="513" spans="1:78" x14ac:dyDescent="0.5">
      <c r="A513" s="9"/>
      <c r="B513" s="85"/>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row>
    <row r="514" spans="1:78" x14ac:dyDescent="0.5">
      <c r="A514" s="9"/>
      <c r="B514" s="85"/>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row>
    <row r="515" spans="1:78" x14ac:dyDescent="0.5">
      <c r="A515" s="9"/>
      <c r="B515" s="85"/>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row>
    <row r="516" spans="1:78" x14ac:dyDescent="0.5">
      <c r="A516" s="9"/>
      <c r="B516" s="85"/>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row>
    <row r="517" spans="1:78" x14ac:dyDescent="0.5">
      <c r="A517" s="9"/>
      <c r="B517" s="85"/>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row>
    <row r="518" spans="1:78" x14ac:dyDescent="0.5">
      <c r="A518" s="9"/>
      <c r="B518" s="85"/>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row>
    <row r="519" spans="1:78" x14ac:dyDescent="0.5">
      <c r="A519" s="9"/>
      <c r="B519" s="85"/>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row>
    <row r="520" spans="1:78" x14ac:dyDescent="0.5">
      <c r="A520" s="9"/>
      <c r="B520" s="85"/>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row>
    <row r="521" spans="1:78" x14ac:dyDescent="0.5">
      <c r="A521" s="9"/>
      <c r="B521" s="85"/>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row>
    <row r="522" spans="1:78" x14ac:dyDescent="0.5">
      <c r="A522" s="9"/>
      <c r="B522" s="85"/>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row>
    <row r="523" spans="1:78" x14ac:dyDescent="0.5">
      <c r="A523" s="9"/>
      <c r="B523" s="85"/>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row>
    <row r="524" spans="1:78" x14ac:dyDescent="0.5">
      <c r="A524" s="9"/>
      <c r="B524" s="85"/>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row>
    <row r="525" spans="1:78" x14ac:dyDescent="0.5">
      <c r="A525" s="9"/>
      <c r="B525" s="85"/>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row>
    <row r="526" spans="1:78" x14ac:dyDescent="0.5">
      <c r="A526" s="9"/>
      <c r="B526" s="85"/>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row>
    <row r="527" spans="1:78" x14ac:dyDescent="0.5">
      <c r="A527" s="9"/>
      <c r="B527" s="85"/>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row>
    <row r="528" spans="1:78" x14ac:dyDescent="0.5">
      <c r="A528" s="9"/>
      <c r="B528" s="85"/>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row>
    <row r="529" spans="1:78" x14ac:dyDescent="0.5">
      <c r="A529" s="9"/>
      <c r="B529" s="85"/>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row>
    <row r="530" spans="1:78" x14ac:dyDescent="0.5">
      <c r="A530" s="9"/>
      <c r="B530" s="85"/>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row>
    <row r="531" spans="1:78" x14ac:dyDescent="0.5">
      <c r="A531" s="9"/>
      <c r="B531" s="85"/>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row>
    <row r="532" spans="1:78" x14ac:dyDescent="0.5">
      <c r="A532" s="9"/>
      <c r="B532" s="85"/>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row>
    <row r="533" spans="1:78" x14ac:dyDescent="0.5">
      <c r="A533" s="9"/>
      <c r="B533" s="85"/>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row>
    <row r="534" spans="1:78" x14ac:dyDescent="0.5">
      <c r="A534" s="9"/>
      <c r="B534" s="85"/>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row>
    <row r="535" spans="1:78" x14ac:dyDescent="0.5">
      <c r="A535" s="9"/>
      <c r="B535" s="85"/>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row>
    <row r="536" spans="1:78" x14ac:dyDescent="0.5">
      <c r="A536" s="9"/>
      <c r="B536" s="85"/>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row>
    <row r="537" spans="1:78" x14ac:dyDescent="0.5">
      <c r="A537" s="9"/>
      <c r="B537" s="85"/>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row>
    <row r="538" spans="1:78" x14ac:dyDescent="0.5">
      <c r="A538" s="9"/>
      <c r="B538" s="85"/>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row>
    <row r="539" spans="1:78" x14ac:dyDescent="0.5">
      <c r="A539" s="9"/>
      <c r="B539" s="85"/>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row>
    <row r="540" spans="1:78" x14ac:dyDescent="0.5">
      <c r="A540" s="9"/>
      <c r="B540" s="85"/>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row>
    <row r="541" spans="1:78" x14ac:dyDescent="0.5">
      <c r="A541" s="9"/>
      <c r="B541" s="85"/>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row>
    <row r="542" spans="1:78" x14ac:dyDescent="0.5">
      <c r="A542" s="9"/>
      <c r="B542" s="85"/>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row>
    <row r="543" spans="1:78" x14ac:dyDescent="0.5">
      <c r="A543" s="9"/>
      <c r="B543" s="85"/>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row>
    <row r="544" spans="1:78" x14ac:dyDescent="0.5">
      <c r="A544" s="9"/>
      <c r="B544" s="85"/>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row>
    <row r="545" spans="1:78" x14ac:dyDescent="0.5">
      <c r="A545" s="9"/>
      <c r="B545" s="8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row>
    <row r="546" spans="1:78" x14ac:dyDescent="0.5">
      <c r="A546" s="9"/>
      <c r="B546" s="85"/>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row>
    <row r="547" spans="1:78" x14ac:dyDescent="0.5">
      <c r="A547" s="9"/>
      <c r="B547" s="85"/>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row>
    <row r="548" spans="1:78" x14ac:dyDescent="0.5">
      <c r="A548" s="9"/>
      <c r="B548" s="85"/>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row>
    <row r="549" spans="1:78" x14ac:dyDescent="0.5">
      <c r="A549" s="9"/>
      <c r="B549" s="85"/>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row>
    <row r="550" spans="1:78" x14ac:dyDescent="0.5">
      <c r="A550" s="9"/>
      <c r="B550" s="85"/>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row>
    <row r="551" spans="1:78" x14ac:dyDescent="0.5">
      <c r="A551" s="9"/>
      <c r="B551" s="85"/>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row>
    <row r="552" spans="1:78" x14ac:dyDescent="0.5">
      <c r="A552" s="9"/>
      <c r="B552" s="85"/>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row>
    <row r="553" spans="1:78" x14ac:dyDescent="0.5">
      <c r="A553" s="9"/>
      <c r="B553" s="85"/>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row>
    <row r="554" spans="1:78" x14ac:dyDescent="0.5">
      <c r="A554" s="9"/>
      <c r="B554" s="85"/>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row>
    <row r="555" spans="1:78" x14ac:dyDescent="0.5">
      <c r="A555" s="9"/>
      <c r="B555" s="85"/>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row>
    <row r="556" spans="1:78" x14ac:dyDescent="0.5">
      <c r="A556" s="9"/>
      <c r="B556" s="85"/>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row>
    <row r="557" spans="1:78" x14ac:dyDescent="0.5">
      <c r="A557" s="9"/>
      <c r="B557" s="85"/>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row>
    <row r="558" spans="1:78" x14ac:dyDescent="0.5">
      <c r="A558" s="9"/>
      <c r="B558" s="85"/>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row>
    <row r="559" spans="1:78" x14ac:dyDescent="0.5">
      <c r="A559" s="9"/>
      <c r="B559" s="85"/>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row>
    <row r="560" spans="1:78" x14ac:dyDescent="0.5">
      <c r="A560" s="9"/>
      <c r="B560" s="85"/>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row>
    <row r="561" spans="1:78" x14ac:dyDescent="0.5">
      <c r="A561" s="9"/>
      <c r="B561" s="85"/>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row>
    <row r="562" spans="1:78" x14ac:dyDescent="0.5">
      <c r="A562" s="9"/>
      <c r="B562" s="85"/>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row>
    <row r="563" spans="1:78" x14ac:dyDescent="0.5">
      <c r="A563" s="9"/>
      <c r="B563" s="85"/>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row>
    <row r="564" spans="1:78" x14ac:dyDescent="0.5">
      <c r="A564" s="9"/>
      <c r="B564" s="85"/>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row>
    <row r="565" spans="1:78" x14ac:dyDescent="0.5">
      <c r="A565" s="9"/>
      <c r="B565" s="85"/>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row>
    <row r="566" spans="1:78" x14ac:dyDescent="0.5">
      <c r="A566" s="9"/>
      <c r="B566" s="85"/>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row>
    <row r="567" spans="1:78" x14ac:dyDescent="0.5">
      <c r="A567" s="9"/>
      <c r="B567" s="85"/>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row>
    <row r="568" spans="1:78" x14ac:dyDescent="0.5">
      <c r="A568" s="9"/>
      <c r="B568" s="85"/>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row>
    <row r="569" spans="1:78" x14ac:dyDescent="0.5">
      <c r="A569" s="9"/>
      <c r="B569" s="85"/>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row>
    <row r="570" spans="1:78" x14ac:dyDescent="0.5">
      <c r="A570" s="9"/>
      <c r="B570" s="85"/>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row>
    <row r="571" spans="1:78" x14ac:dyDescent="0.5">
      <c r="A571" s="9"/>
      <c r="B571" s="85"/>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row>
    <row r="572" spans="1:78" x14ac:dyDescent="0.5">
      <c r="A572" s="9"/>
      <c r="B572" s="85"/>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row>
    <row r="573" spans="1:78" x14ac:dyDescent="0.5">
      <c r="A573" s="9"/>
      <c r="B573" s="85"/>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row>
    <row r="574" spans="1:78" x14ac:dyDescent="0.5">
      <c r="A574" s="9"/>
      <c r="B574" s="85"/>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row>
    <row r="575" spans="1:78" x14ac:dyDescent="0.5">
      <c r="A575" s="9"/>
      <c r="B575" s="85"/>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row>
    <row r="576" spans="1:78" x14ac:dyDescent="0.5">
      <c r="A576" s="9"/>
      <c r="B576" s="85"/>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row>
    <row r="577" spans="1:78" x14ac:dyDescent="0.5">
      <c r="A577" s="9"/>
      <c r="B577" s="85"/>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row>
    <row r="578" spans="1:78" x14ac:dyDescent="0.5">
      <c r="A578" s="9"/>
      <c r="B578" s="85"/>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row>
    <row r="579" spans="1:78" x14ac:dyDescent="0.5">
      <c r="A579" s="9"/>
      <c r="B579" s="85"/>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row>
    <row r="580" spans="1:78" x14ac:dyDescent="0.5">
      <c r="A580" s="9"/>
      <c r="B580" s="85"/>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row>
    <row r="581" spans="1:78" x14ac:dyDescent="0.5">
      <c r="A581" s="9"/>
      <c r="B581" s="85"/>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row>
    <row r="582" spans="1:78" x14ac:dyDescent="0.5">
      <c r="A582" s="9"/>
      <c r="B582" s="85"/>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row>
    <row r="583" spans="1:78" x14ac:dyDescent="0.5">
      <c r="A583" s="9"/>
      <c r="B583" s="85"/>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row>
    <row r="584" spans="1:78" x14ac:dyDescent="0.5">
      <c r="A584" s="9"/>
      <c r="B584" s="85"/>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row>
    <row r="585" spans="1:78" x14ac:dyDescent="0.5">
      <c r="A585" s="9"/>
      <c r="B585" s="85"/>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row>
    <row r="586" spans="1:78" x14ac:dyDescent="0.5">
      <c r="A586" s="9"/>
      <c r="B586" s="85"/>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row>
    <row r="587" spans="1:78" x14ac:dyDescent="0.5">
      <c r="A587" s="9"/>
      <c r="B587" s="85"/>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row>
    <row r="588" spans="1:78" x14ac:dyDescent="0.5">
      <c r="A588" s="9"/>
      <c r="B588" s="85"/>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row>
    <row r="589" spans="1:78" x14ac:dyDescent="0.5">
      <c r="A589" s="9"/>
      <c r="B589" s="85"/>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row>
    <row r="590" spans="1:78" x14ac:dyDescent="0.5">
      <c r="A590" s="9"/>
      <c r="B590" s="85"/>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row>
    <row r="591" spans="1:78" x14ac:dyDescent="0.5">
      <c r="A591" s="9"/>
      <c r="B591" s="85"/>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row>
    <row r="592" spans="1:78" x14ac:dyDescent="0.5">
      <c r="A592" s="9"/>
      <c r="B592" s="85"/>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row>
    <row r="593" spans="1:78" x14ac:dyDescent="0.5">
      <c r="A593" s="9"/>
      <c r="B593" s="85"/>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row>
    <row r="594" spans="1:78" x14ac:dyDescent="0.5">
      <c r="A594" s="9"/>
      <c r="B594" s="85"/>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row>
    <row r="595" spans="1:78" x14ac:dyDescent="0.5">
      <c r="A595" s="9"/>
      <c r="B595" s="85"/>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row>
    <row r="596" spans="1:78" x14ac:dyDescent="0.5">
      <c r="A596" s="9"/>
      <c r="B596" s="85"/>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row>
    <row r="597" spans="1:78" x14ac:dyDescent="0.5">
      <c r="A597" s="9"/>
      <c r="B597" s="85"/>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row>
    <row r="598" spans="1:78" x14ac:dyDescent="0.5">
      <c r="A598" s="9"/>
      <c r="B598" s="85"/>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row>
    <row r="599" spans="1:78" x14ac:dyDescent="0.5">
      <c r="A599" s="9"/>
      <c r="B599" s="85"/>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row>
    <row r="600" spans="1:78" x14ac:dyDescent="0.5">
      <c r="A600" s="9"/>
      <c r="B600" s="85"/>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row>
    <row r="601" spans="1:78" x14ac:dyDescent="0.5">
      <c r="A601" s="9"/>
      <c r="B601" s="85"/>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row>
    <row r="602" spans="1:78" x14ac:dyDescent="0.5">
      <c r="A602" s="9"/>
      <c r="B602" s="85"/>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row>
    <row r="603" spans="1:78" x14ac:dyDescent="0.5">
      <c r="A603" s="9"/>
      <c r="B603" s="85"/>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row>
    <row r="604" spans="1:78" x14ac:dyDescent="0.5">
      <c r="A604" s="9"/>
      <c r="B604" s="85"/>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row>
    <row r="605" spans="1:78" x14ac:dyDescent="0.5">
      <c r="A605" s="9"/>
      <c r="B605" s="85"/>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row>
    <row r="606" spans="1:78" x14ac:dyDescent="0.5">
      <c r="A606" s="9"/>
      <c r="B606" s="85"/>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row>
    <row r="607" spans="1:78" x14ac:dyDescent="0.5">
      <c r="A607" s="9"/>
      <c r="B607" s="85"/>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row>
    <row r="608" spans="1:78" x14ac:dyDescent="0.5">
      <c r="A608" s="9"/>
      <c r="B608" s="85"/>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row>
    <row r="609" spans="1:78" x14ac:dyDescent="0.5">
      <c r="A609" s="9"/>
      <c r="B609" s="85"/>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row>
    <row r="610" spans="1:78" x14ac:dyDescent="0.5">
      <c r="A610" s="9"/>
      <c r="B610" s="85"/>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row>
    <row r="611" spans="1:78" x14ac:dyDescent="0.5">
      <c r="A611" s="9"/>
      <c r="B611" s="85"/>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row>
    <row r="612" spans="1:78" x14ac:dyDescent="0.5">
      <c r="A612" s="9"/>
      <c r="B612" s="85"/>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row>
    <row r="613" spans="1:78" x14ac:dyDescent="0.5">
      <c r="A613" s="9"/>
      <c r="B613" s="85"/>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row>
    <row r="614" spans="1:78" x14ac:dyDescent="0.5">
      <c r="A614" s="9"/>
      <c r="B614" s="85"/>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row>
    <row r="615" spans="1:78" x14ac:dyDescent="0.5">
      <c r="A615" s="9"/>
      <c r="B615" s="85"/>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row>
    <row r="616" spans="1:78" x14ac:dyDescent="0.5">
      <c r="A616" s="9"/>
      <c r="B616" s="85"/>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row>
    <row r="617" spans="1:78" x14ac:dyDescent="0.5">
      <c r="A617" s="9"/>
      <c r="B617" s="85"/>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row>
    <row r="618" spans="1:78" x14ac:dyDescent="0.5">
      <c r="A618" s="9"/>
      <c r="B618" s="85"/>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row>
    <row r="619" spans="1:78" x14ac:dyDescent="0.5">
      <c r="A619" s="9"/>
      <c r="B619" s="85"/>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row>
    <row r="620" spans="1:78" x14ac:dyDescent="0.5">
      <c r="A620" s="9"/>
      <c r="B620" s="85"/>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row>
    <row r="621" spans="1:78" x14ac:dyDescent="0.5">
      <c r="A621" s="9"/>
      <c r="B621" s="85"/>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row>
    <row r="622" spans="1:78" x14ac:dyDescent="0.5">
      <c r="A622" s="9"/>
      <c r="B622" s="85"/>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row>
    <row r="623" spans="1:78" x14ac:dyDescent="0.5">
      <c r="A623" s="9"/>
      <c r="B623" s="85"/>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row>
    <row r="624" spans="1:78" x14ac:dyDescent="0.5">
      <c r="A624" s="9"/>
      <c r="B624" s="85"/>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row>
    <row r="625" spans="1:78" x14ac:dyDescent="0.5">
      <c r="A625" s="9"/>
      <c r="B625" s="85"/>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row>
    <row r="626" spans="1:78" x14ac:dyDescent="0.5">
      <c r="A626" s="9"/>
      <c r="B626" s="85"/>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row>
    <row r="627" spans="1:78" x14ac:dyDescent="0.5">
      <c r="A627" s="9"/>
      <c r="B627" s="85"/>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row>
    <row r="628" spans="1:78" x14ac:dyDescent="0.5">
      <c r="A628" s="9"/>
      <c r="B628" s="85"/>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row>
    <row r="629" spans="1:78" x14ac:dyDescent="0.5">
      <c r="A629" s="9"/>
      <c r="B629" s="85"/>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row>
    <row r="630" spans="1:78" x14ac:dyDescent="0.5">
      <c r="A630" s="9"/>
      <c r="B630" s="85"/>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row>
    <row r="631" spans="1:78" x14ac:dyDescent="0.5">
      <c r="A631" s="9"/>
      <c r="B631" s="85"/>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row>
    <row r="632" spans="1:78" x14ac:dyDescent="0.5">
      <c r="A632" s="9"/>
      <c r="B632" s="85"/>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row>
    <row r="633" spans="1:78" x14ac:dyDescent="0.5">
      <c r="A633" s="9"/>
      <c r="B633" s="85"/>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row>
    <row r="634" spans="1:78" x14ac:dyDescent="0.5">
      <c r="A634" s="9"/>
      <c r="B634" s="85"/>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row>
    <row r="635" spans="1:78" x14ac:dyDescent="0.5">
      <c r="A635" s="9"/>
      <c r="B635" s="85"/>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row>
    <row r="636" spans="1:78" x14ac:dyDescent="0.5">
      <c r="A636" s="9"/>
      <c r="B636" s="85"/>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row>
    <row r="637" spans="1:78" x14ac:dyDescent="0.5">
      <c r="A637" s="9"/>
      <c r="B637" s="85"/>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row>
    <row r="638" spans="1:78" x14ac:dyDescent="0.5">
      <c r="A638" s="9"/>
      <c r="B638" s="85"/>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row>
    <row r="639" spans="1:78" x14ac:dyDescent="0.5">
      <c r="A639" s="9"/>
      <c r="B639" s="85"/>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row>
    <row r="640" spans="1:78" x14ac:dyDescent="0.5">
      <c r="A640" s="9"/>
      <c r="B640" s="85"/>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row>
    <row r="641" spans="1:78" x14ac:dyDescent="0.5">
      <c r="A641" s="9"/>
      <c r="B641" s="85"/>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row>
    <row r="642" spans="1:78" x14ac:dyDescent="0.5">
      <c r="A642" s="9"/>
      <c r="B642" s="85"/>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row>
    <row r="643" spans="1:78" x14ac:dyDescent="0.5">
      <c r="A643" s="9"/>
      <c r="B643" s="85"/>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row>
    <row r="644" spans="1:78" x14ac:dyDescent="0.5">
      <c r="A644" s="9"/>
      <c r="B644" s="85"/>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row>
    <row r="645" spans="1:78" x14ac:dyDescent="0.5">
      <c r="A645" s="9"/>
      <c r="B645" s="85"/>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row>
    <row r="646" spans="1:78" x14ac:dyDescent="0.5">
      <c r="A646" s="9"/>
      <c r="B646" s="85"/>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row>
    <row r="647" spans="1:78" x14ac:dyDescent="0.5">
      <c r="A647" s="9"/>
      <c r="B647" s="85"/>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row>
    <row r="648" spans="1:78" x14ac:dyDescent="0.5">
      <c r="A648" s="9"/>
      <c r="B648" s="85"/>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row>
    <row r="649" spans="1:78" x14ac:dyDescent="0.5">
      <c r="A649" s="9"/>
      <c r="B649" s="85"/>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row>
    <row r="650" spans="1:78" x14ac:dyDescent="0.5">
      <c r="A650" s="9"/>
      <c r="B650" s="85"/>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row>
    <row r="651" spans="1:78" x14ac:dyDescent="0.5">
      <c r="A651" s="9"/>
      <c r="B651" s="85"/>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row>
    <row r="652" spans="1:78" x14ac:dyDescent="0.5">
      <c r="A652" s="9"/>
      <c r="B652" s="85"/>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row>
    <row r="653" spans="1:78" x14ac:dyDescent="0.5">
      <c r="A653" s="9"/>
      <c r="B653" s="85"/>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row>
    <row r="654" spans="1:78" x14ac:dyDescent="0.5">
      <c r="A654" s="9"/>
      <c r="B654" s="85"/>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row>
    <row r="655" spans="1:78" x14ac:dyDescent="0.5">
      <c r="A655" s="9"/>
      <c r="B655" s="85"/>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row>
    <row r="656" spans="1:78" x14ac:dyDescent="0.5">
      <c r="A656" s="9"/>
      <c r="B656" s="85"/>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row>
    <row r="657" spans="1:78" x14ac:dyDescent="0.5">
      <c r="A657" s="9"/>
      <c r="B657" s="85"/>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row>
    <row r="658" spans="1:78" x14ac:dyDescent="0.5">
      <c r="A658" s="9"/>
      <c r="B658" s="85"/>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row>
    <row r="659" spans="1:78" x14ac:dyDescent="0.5">
      <c r="A659" s="9"/>
      <c r="B659" s="85"/>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row>
    <row r="660" spans="1:78" x14ac:dyDescent="0.5">
      <c r="A660" s="9"/>
      <c r="B660" s="85"/>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row>
    <row r="661" spans="1:78" x14ac:dyDescent="0.5">
      <c r="A661" s="9"/>
      <c r="B661" s="85"/>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row>
    <row r="662" spans="1:78" x14ac:dyDescent="0.5">
      <c r="A662" s="9"/>
      <c r="B662" s="85"/>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row>
    <row r="663" spans="1:78" x14ac:dyDescent="0.5">
      <c r="A663" s="9"/>
      <c r="B663" s="85"/>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row>
    <row r="664" spans="1:78" x14ac:dyDescent="0.5">
      <c r="A664" s="9"/>
      <c r="B664" s="85"/>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row>
    <row r="665" spans="1:78" x14ac:dyDescent="0.5">
      <c r="A665" s="9"/>
      <c r="B665" s="85"/>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row>
    <row r="666" spans="1:78" x14ac:dyDescent="0.5">
      <c r="A666" s="9"/>
      <c r="B666" s="85"/>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row>
    <row r="667" spans="1:78" x14ac:dyDescent="0.5">
      <c r="A667" s="9"/>
      <c r="B667" s="85"/>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row>
    <row r="668" spans="1:78" x14ac:dyDescent="0.5">
      <c r="A668" s="9"/>
      <c r="B668" s="85"/>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row>
    <row r="669" spans="1:78" x14ac:dyDescent="0.5">
      <c r="A669" s="9"/>
      <c r="B669" s="85"/>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row>
    <row r="670" spans="1:78" x14ac:dyDescent="0.5">
      <c r="A670" s="9"/>
      <c r="B670" s="85"/>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row>
    <row r="671" spans="1:78" x14ac:dyDescent="0.5">
      <c r="A671" s="9"/>
      <c r="B671" s="85"/>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row>
    <row r="672" spans="1:78" x14ac:dyDescent="0.5">
      <c r="A672" s="9"/>
      <c r="B672" s="85"/>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row>
    <row r="673" spans="1:78" x14ac:dyDescent="0.5">
      <c r="A673" s="9"/>
      <c r="B673" s="85"/>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row>
    <row r="674" spans="1:78" x14ac:dyDescent="0.5">
      <c r="A674" s="9"/>
      <c r="B674" s="85"/>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row>
    <row r="675" spans="1:78" x14ac:dyDescent="0.5">
      <c r="A675" s="9"/>
      <c r="B675" s="85"/>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row>
    <row r="676" spans="1:78" x14ac:dyDescent="0.5">
      <c r="A676" s="9"/>
      <c r="B676" s="85"/>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row>
    <row r="677" spans="1:78" x14ac:dyDescent="0.5">
      <c r="A677" s="9"/>
      <c r="B677" s="85"/>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row>
    <row r="678" spans="1:78" x14ac:dyDescent="0.5">
      <c r="A678" s="9"/>
      <c r="B678" s="85"/>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row>
    <row r="679" spans="1:78" x14ac:dyDescent="0.5">
      <c r="A679" s="9"/>
      <c r="B679" s="85"/>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row>
    <row r="680" spans="1:78" x14ac:dyDescent="0.5">
      <c r="A680" s="9"/>
      <c r="B680" s="85"/>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row>
    <row r="681" spans="1:78" x14ac:dyDescent="0.5">
      <c r="A681" s="9"/>
      <c r="B681" s="85"/>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row>
    <row r="682" spans="1:78" x14ac:dyDescent="0.5">
      <c r="A682" s="9"/>
      <c r="B682" s="85"/>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row>
    <row r="683" spans="1:78" x14ac:dyDescent="0.5">
      <c r="A683" s="9"/>
      <c r="B683" s="85"/>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row>
    <row r="684" spans="1:78" x14ac:dyDescent="0.5">
      <c r="A684" s="9"/>
      <c r="B684" s="85"/>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row>
    <row r="685" spans="1:78" x14ac:dyDescent="0.5">
      <c r="A685" s="9"/>
      <c r="B685" s="85"/>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row>
    <row r="686" spans="1:78" x14ac:dyDescent="0.5">
      <c r="A686" s="9"/>
      <c r="B686" s="85"/>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row>
    <row r="687" spans="1:78" x14ac:dyDescent="0.5">
      <c r="A687" s="9"/>
      <c r="B687" s="85"/>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row>
    <row r="688" spans="1:78" x14ac:dyDescent="0.5">
      <c r="A688" s="9"/>
      <c r="B688" s="85"/>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row>
    <row r="689" spans="1:78" x14ac:dyDescent="0.5">
      <c r="A689" s="9"/>
      <c r="B689" s="85"/>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row>
    <row r="690" spans="1:78" x14ac:dyDescent="0.5">
      <c r="A690" s="9"/>
      <c r="B690" s="85"/>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row>
    <row r="691" spans="1:78" x14ac:dyDescent="0.5">
      <c r="A691" s="9"/>
      <c r="B691" s="85"/>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row>
    <row r="692" spans="1:78" x14ac:dyDescent="0.5">
      <c r="A692" s="9"/>
      <c r="B692" s="85"/>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row>
    <row r="693" spans="1:78" x14ac:dyDescent="0.5">
      <c r="A693" s="9"/>
      <c r="B693" s="85"/>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row>
    <row r="694" spans="1:78" x14ac:dyDescent="0.5">
      <c r="A694" s="9"/>
      <c r="B694" s="85"/>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row>
    <row r="695" spans="1:78" x14ac:dyDescent="0.5">
      <c r="A695" s="9"/>
      <c r="B695" s="85"/>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row>
    <row r="696" spans="1:78" x14ac:dyDescent="0.5">
      <c r="A696" s="9"/>
      <c r="B696" s="85"/>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row>
    <row r="697" spans="1:78" x14ac:dyDescent="0.5">
      <c r="A697" s="9"/>
      <c r="B697" s="85"/>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row>
    <row r="698" spans="1:78" x14ac:dyDescent="0.5">
      <c r="A698" s="9"/>
      <c r="B698" s="85"/>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row>
    <row r="699" spans="1:78" x14ac:dyDescent="0.5">
      <c r="A699" s="9"/>
      <c r="B699" s="85"/>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row>
    <row r="700" spans="1:78" x14ac:dyDescent="0.5">
      <c r="A700" s="9"/>
      <c r="B700" s="85"/>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row>
    <row r="701" spans="1:78" x14ac:dyDescent="0.5">
      <c r="A701" s="9"/>
      <c r="B701" s="85"/>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row>
    <row r="702" spans="1:78" x14ac:dyDescent="0.5">
      <c r="A702" s="9"/>
      <c r="B702" s="85"/>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row>
    <row r="703" spans="1:78" x14ac:dyDescent="0.5">
      <c r="A703" s="9"/>
      <c r="B703" s="85"/>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row>
    <row r="704" spans="1:78" x14ac:dyDescent="0.5">
      <c r="A704" s="9"/>
      <c r="B704" s="85"/>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row>
    <row r="705" spans="1:78" x14ac:dyDescent="0.5">
      <c r="A705" s="9"/>
      <c r="B705" s="85"/>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row>
    <row r="706" spans="1:78" x14ac:dyDescent="0.5">
      <c r="A706" s="9"/>
      <c r="B706" s="85"/>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row>
    <row r="707" spans="1:78" x14ac:dyDescent="0.5">
      <c r="A707" s="9"/>
      <c r="B707" s="85"/>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row>
    <row r="708" spans="1:78" x14ac:dyDescent="0.5">
      <c r="A708" s="9"/>
      <c r="B708" s="85"/>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row>
    <row r="709" spans="1:78" x14ac:dyDescent="0.5">
      <c r="A709" s="9"/>
      <c r="B709" s="85"/>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row>
    <row r="710" spans="1:78" x14ac:dyDescent="0.5">
      <c r="A710" s="9"/>
      <c r="B710" s="85"/>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row>
    <row r="711" spans="1:78" x14ac:dyDescent="0.5">
      <c r="A711" s="9"/>
      <c r="B711" s="85"/>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row>
    <row r="712" spans="1:78" x14ac:dyDescent="0.5">
      <c r="A712" s="9"/>
      <c r="B712" s="85"/>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row>
    <row r="713" spans="1:78" x14ac:dyDescent="0.5">
      <c r="A713" s="9"/>
      <c r="B713" s="85"/>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row>
    <row r="714" spans="1:78" x14ac:dyDescent="0.5">
      <c r="A714" s="9"/>
      <c r="B714" s="85"/>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row>
    <row r="715" spans="1:78" x14ac:dyDescent="0.5">
      <c r="A715" s="9"/>
      <c r="B715" s="85"/>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row>
    <row r="716" spans="1:78" x14ac:dyDescent="0.5">
      <c r="A716" s="9"/>
      <c r="B716" s="85"/>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row>
    <row r="717" spans="1:78" x14ac:dyDescent="0.5">
      <c r="A717" s="9"/>
      <c r="B717" s="85"/>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row>
    <row r="718" spans="1:78" x14ac:dyDescent="0.5">
      <c r="A718" s="9"/>
      <c r="B718" s="85"/>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row>
    <row r="719" spans="1:78" x14ac:dyDescent="0.5">
      <c r="A719" s="9"/>
      <c r="B719" s="85"/>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row>
    <row r="720" spans="1:78" x14ac:dyDescent="0.5">
      <c r="A720" s="9"/>
      <c r="B720" s="85"/>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row>
    <row r="721" spans="1:78" x14ac:dyDescent="0.5">
      <c r="A721" s="9"/>
      <c r="B721" s="85"/>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row>
    <row r="722" spans="1:78" x14ac:dyDescent="0.5">
      <c r="A722" s="9"/>
      <c r="B722" s="85"/>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row>
    <row r="723" spans="1:78" x14ac:dyDescent="0.5">
      <c r="A723" s="9"/>
      <c r="B723" s="85"/>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row>
    <row r="724" spans="1:78" x14ac:dyDescent="0.5">
      <c r="A724" s="9"/>
      <c r="B724" s="85"/>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row>
    <row r="725" spans="1:78" x14ac:dyDescent="0.5">
      <c r="A725" s="9"/>
      <c r="B725" s="85"/>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row>
    <row r="726" spans="1:78" x14ac:dyDescent="0.5">
      <c r="A726" s="9"/>
      <c r="B726" s="85"/>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row>
    <row r="727" spans="1:78" x14ac:dyDescent="0.5">
      <c r="A727" s="9"/>
      <c r="B727" s="85"/>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row>
    <row r="728" spans="1:78" x14ac:dyDescent="0.5">
      <c r="A728" s="9"/>
      <c r="B728" s="85"/>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row>
    <row r="729" spans="1:78" x14ac:dyDescent="0.5">
      <c r="A729" s="9"/>
      <c r="B729" s="85"/>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row>
    <row r="730" spans="1:78" x14ac:dyDescent="0.5">
      <c r="A730" s="9"/>
      <c r="B730" s="85"/>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row>
    <row r="731" spans="1:78" x14ac:dyDescent="0.5">
      <c r="A731" s="9"/>
      <c r="B731" s="85"/>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row>
    <row r="732" spans="1:78" x14ac:dyDescent="0.5">
      <c r="A732" s="9"/>
      <c r="B732" s="85"/>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row>
    <row r="733" spans="1:78" x14ac:dyDescent="0.5">
      <c r="A733" s="9"/>
      <c r="B733" s="85"/>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row>
    <row r="734" spans="1:78" x14ac:dyDescent="0.5">
      <c r="A734" s="9"/>
      <c r="B734" s="85"/>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row>
    <row r="735" spans="1:78" x14ac:dyDescent="0.5">
      <c r="A735" s="9"/>
      <c r="B735" s="85"/>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row>
    <row r="736" spans="1:78" x14ac:dyDescent="0.5">
      <c r="A736" s="9"/>
      <c r="B736" s="85"/>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row>
    <row r="737" spans="1:78" x14ac:dyDescent="0.5">
      <c r="A737" s="9"/>
      <c r="B737" s="85"/>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row>
    <row r="738" spans="1:78" x14ac:dyDescent="0.5">
      <c r="A738" s="9"/>
      <c r="B738" s="85"/>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row>
    <row r="739" spans="1:78" x14ac:dyDescent="0.5">
      <c r="A739" s="9"/>
      <c r="B739" s="85"/>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row>
    <row r="740" spans="1:78" x14ac:dyDescent="0.5">
      <c r="A740" s="9"/>
      <c r="B740" s="85"/>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row>
    <row r="741" spans="1:78" x14ac:dyDescent="0.5">
      <c r="A741" s="9"/>
      <c r="B741" s="85"/>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row>
    <row r="742" spans="1:78" x14ac:dyDescent="0.5">
      <c r="A742" s="9"/>
      <c r="B742" s="85"/>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row>
    <row r="743" spans="1:78" x14ac:dyDescent="0.5">
      <c r="A743" s="9"/>
      <c r="B743" s="85"/>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row>
    <row r="744" spans="1:78" x14ac:dyDescent="0.5">
      <c r="A744" s="9"/>
      <c r="B744" s="85"/>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row>
    <row r="745" spans="1:78" x14ac:dyDescent="0.5">
      <c r="A745" s="9"/>
      <c r="B745" s="85"/>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row>
    <row r="746" spans="1:78" x14ac:dyDescent="0.5">
      <c r="A746" s="9"/>
      <c r="B746" s="85"/>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row>
    <row r="747" spans="1:78" x14ac:dyDescent="0.5">
      <c r="A747" s="9"/>
      <c r="B747" s="85"/>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row>
    <row r="748" spans="1:78" x14ac:dyDescent="0.5">
      <c r="A748" s="9"/>
      <c r="B748" s="85"/>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row>
    <row r="749" spans="1:78" x14ac:dyDescent="0.5">
      <c r="A749" s="9"/>
      <c r="B749" s="85"/>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row>
    <row r="750" spans="1:78" x14ac:dyDescent="0.5">
      <c r="A750" s="9"/>
      <c r="B750" s="85"/>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row>
    <row r="751" spans="1:78" x14ac:dyDescent="0.5">
      <c r="A751" s="9"/>
      <c r="B751" s="85"/>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row>
    <row r="752" spans="1:78" x14ac:dyDescent="0.5">
      <c r="A752" s="9"/>
      <c r="B752" s="85"/>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row>
    <row r="753" spans="1:78" x14ac:dyDescent="0.5">
      <c r="A753" s="9"/>
      <c r="B753" s="85"/>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row>
    <row r="754" spans="1:78" x14ac:dyDescent="0.5">
      <c r="A754" s="9"/>
      <c r="B754" s="85"/>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row>
    <row r="755" spans="1:78" x14ac:dyDescent="0.5">
      <c r="A755" s="9"/>
      <c r="B755" s="85"/>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row>
    <row r="756" spans="1:78" x14ac:dyDescent="0.5">
      <c r="A756" s="9"/>
      <c r="B756" s="85"/>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row>
    <row r="757" spans="1:78" x14ac:dyDescent="0.5">
      <c r="A757" s="9"/>
      <c r="B757" s="85"/>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row>
    <row r="758" spans="1:78" x14ac:dyDescent="0.5">
      <c r="A758" s="9"/>
      <c r="B758" s="85"/>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row>
    <row r="759" spans="1:78" x14ac:dyDescent="0.5">
      <c r="A759" s="9"/>
      <c r="B759" s="85"/>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row>
    <row r="760" spans="1:78" x14ac:dyDescent="0.5">
      <c r="A760" s="9"/>
      <c r="B760" s="85"/>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row>
    <row r="761" spans="1:78" x14ac:dyDescent="0.5">
      <c r="A761" s="9"/>
      <c r="B761" s="85"/>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row>
    <row r="762" spans="1:78" x14ac:dyDescent="0.5">
      <c r="A762" s="9"/>
      <c r="B762" s="85"/>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row>
    <row r="763" spans="1:78" x14ac:dyDescent="0.5">
      <c r="A763" s="9"/>
      <c r="B763" s="85"/>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row>
    <row r="764" spans="1:78" x14ac:dyDescent="0.5">
      <c r="A764" s="9"/>
      <c r="B764" s="85"/>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row>
    <row r="765" spans="1:78" x14ac:dyDescent="0.5">
      <c r="A765" s="9"/>
      <c r="B765" s="85"/>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row>
    <row r="766" spans="1:78" x14ac:dyDescent="0.5">
      <c r="A766" s="9"/>
      <c r="B766" s="85"/>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row>
    <row r="767" spans="1:78" x14ac:dyDescent="0.5">
      <c r="A767" s="9"/>
      <c r="B767" s="85"/>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row>
    <row r="768" spans="1:78" x14ac:dyDescent="0.5">
      <c r="A768" s="9"/>
      <c r="B768" s="85"/>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row>
    <row r="769" spans="1:78" x14ac:dyDescent="0.5">
      <c r="A769" s="9"/>
      <c r="B769" s="85"/>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row>
    <row r="770" spans="1:78" x14ac:dyDescent="0.5">
      <c r="A770" s="9"/>
      <c r="B770" s="85"/>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row>
    <row r="771" spans="1:78" x14ac:dyDescent="0.5">
      <c r="A771" s="9"/>
      <c r="B771" s="85"/>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row>
    <row r="772" spans="1:78" x14ac:dyDescent="0.5">
      <c r="A772" s="9"/>
      <c r="B772" s="85"/>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row>
    <row r="773" spans="1:78" x14ac:dyDescent="0.5">
      <c r="A773" s="9"/>
      <c r="B773" s="85"/>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row>
    <row r="774" spans="1:78" x14ac:dyDescent="0.5">
      <c r="A774" s="9"/>
      <c r="B774" s="85"/>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row>
    <row r="775" spans="1:78" x14ac:dyDescent="0.5">
      <c r="A775" s="9"/>
      <c r="B775" s="85"/>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row>
    <row r="776" spans="1:78" x14ac:dyDescent="0.5">
      <c r="A776" s="9"/>
      <c r="B776" s="85"/>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row>
    <row r="777" spans="1:78" x14ac:dyDescent="0.5">
      <c r="A777" s="9"/>
      <c r="B777" s="85"/>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row>
    <row r="778" spans="1:78" x14ac:dyDescent="0.5">
      <c r="A778" s="9"/>
      <c r="B778" s="85"/>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row>
    <row r="779" spans="1:78" x14ac:dyDescent="0.5">
      <c r="A779" s="9"/>
      <c r="B779" s="85"/>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row>
    <row r="780" spans="1:78" x14ac:dyDescent="0.5">
      <c r="A780" s="9"/>
      <c r="B780" s="85"/>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row>
    <row r="781" spans="1:78" x14ac:dyDescent="0.5">
      <c r="A781" s="9"/>
      <c r="B781" s="85"/>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row>
    <row r="782" spans="1:78" x14ac:dyDescent="0.5">
      <c r="A782" s="9"/>
      <c r="B782" s="85"/>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row>
    <row r="783" spans="1:78" x14ac:dyDescent="0.5">
      <c r="A783" s="9"/>
      <c r="B783" s="85"/>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row>
    <row r="784" spans="1:78" x14ac:dyDescent="0.5">
      <c r="A784" s="9"/>
      <c r="B784" s="85"/>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row>
    <row r="785" spans="1:78" x14ac:dyDescent="0.5">
      <c r="A785" s="9"/>
      <c r="B785" s="85"/>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row>
    <row r="786" spans="1:78" x14ac:dyDescent="0.5">
      <c r="A786" s="9"/>
      <c r="B786" s="85"/>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row>
    <row r="787" spans="1:78" x14ac:dyDescent="0.5">
      <c r="A787" s="9"/>
      <c r="B787" s="85"/>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row>
    <row r="788" spans="1:78" x14ac:dyDescent="0.5">
      <c r="A788" s="9"/>
      <c r="B788" s="85"/>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row>
    <row r="789" spans="1:78" x14ac:dyDescent="0.5">
      <c r="A789" s="9"/>
      <c r="B789" s="85"/>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row>
    <row r="790" spans="1:78" x14ac:dyDescent="0.5">
      <c r="A790" s="9"/>
      <c r="B790" s="85"/>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row>
    <row r="791" spans="1:78" x14ac:dyDescent="0.5">
      <c r="A791" s="9"/>
      <c r="B791" s="85"/>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row>
    <row r="792" spans="1:78" x14ac:dyDescent="0.5">
      <c r="A792" s="9"/>
      <c r="B792" s="85"/>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row>
    <row r="793" spans="1:78" x14ac:dyDescent="0.5">
      <c r="A793" s="9"/>
      <c r="B793" s="85"/>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row>
    <row r="794" spans="1:78" x14ac:dyDescent="0.5">
      <c r="A794" s="9"/>
      <c r="B794" s="85"/>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row>
    <row r="795" spans="1:78" x14ac:dyDescent="0.5">
      <c r="A795" s="9"/>
      <c r="B795" s="85"/>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row>
    <row r="796" spans="1:78" x14ac:dyDescent="0.5">
      <c r="A796" s="9"/>
      <c r="B796" s="85"/>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row>
    <row r="797" spans="1:78" x14ac:dyDescent="0.5">
      <c r="A797" s="9"/>
      <c r="B797" s="85"/>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row>
    <row r="798" spans="1:78" x14ac:dyDescent="0.5">
      <c r="A798" s="9"/>
      <c r="B798" s="85"/>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row>
    <row r="799" spans="1:78" x14ac:dyDescent="0.5">
      <c r="A799" s="9"/>
      <c r="B799" s="85"/>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row>
    <row r="800" spans="1:78" x14ac:dyDescent="0.5">
      <c r="A800" s="9"/>
      <c r="B800" s="85"/>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row>
    <row r="801" spans="1:78" x14ac:dyDescent="0.5">
      <c r="A801" s="9"/>
      <c r="B801" s="85"/>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row>
    <row r="802" spans="1:78" x14ac:dyDescent="0.5">
      <c r="A802" s="9"/>
      <c r="B802" s="85"/>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row>
    <row r="803" spans="1:78" x14ac:dyDescent="0.5">
      <c r="A803" s="9"/>
      <c r="B803" s="85"/>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row>
    <row r="804" spans="1:78" x14ac:dyDescent="0.5">
      <c r="A804" s="9"/>
      <c r="B804" s="85"/>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row>
    <row r="805" spans="1:78" x14ac:dyDescent="0.5">
      <c r="A805" s="9"/>
      <c r="B805" s="85"/>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row>
    <row r="806" spans="1:78" x14ac:dyDescent="0.5">
      <c r="A806" s="9"/>
      <c r="B806" s="85"/>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row>
    <row r="807" spans="1:78" x14ac:dyDescent="0.5">
      <c r="A807" s="9"/>
      <c r="B807" s="85"/>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row>
    <row r="808" spans="1:78" x14ac:dyDescent="0.5">
      <c r="A808" s="9"/>
      <c r="B808" s="85"/>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row>
    <row r="809" spans="1:78" x14ac:dyDescent="0.5">
      <c r="A809" s="9"/>
      <c r="B809" s="85"/>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row>
    <row r="810" spans="1:78" x14ac:dyDescent="0.5">
      <c r="A810" s="9"/>
      <c r="B810" s="85"/>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row>
    <row r="811" spans="1:78" x14ac:dyDescent="0.5">
      <c r="A811" s="9"/>
      <c r="B811" s="85"/>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row>
    <row r="812" spans="1:78" x14ac:dyDescent="0.5">
      <c r="A812" s="9"/>
      <c r="B812" s="85"/>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row>
    <row r="813" spans="1:78" x14ac:dyDescent="0.5">
      <c r="A813" s="9"/>
      <c r="B813" s="85"/>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row>
    <row r="814" spans="1:78" x14ac:dyDescent="0.5">
      <c r="A814" s="9"/>
      <c r="B814" s="85"/>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row>
    <row r="815" spans="1:78" x14ac:dyDescent="0.5">
      <c r="A815" s="9"/>
      <c r="B815" s="85"/>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row>
    <row r="816" spans="1:78" x14ac:dyDescent="0.5">
      <c r="A816" s="9"/>
      <c r="B816" s="85"/>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row>
    <row r="817" spans="1:78" x14ac:dyDescent="0.5">
      <c r="A817" s="9"/>
      <c r="B817" s="85"/>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row>
    <row r="818" spans="1:78" x14ac:dyDescent="0.5">
      <c r="A818" s="9"/>
      <c r="B818" s="85"/>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row>
    <row r="819" spans="1:78" x14ac:dyDescent="0.5">
      <c r="A819" s="9"/>
      <c r="B819" s="85"/>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row>
    <row r="820" spans="1:78" x14ac:dyDescent="0.5">
      <c r="A820" s="9"/>
      <c r="B820" s="85"/>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row>
    <row r="821" spans="1:78" x14ac:dyDescent="0.5">
      <c r="A821" s="9"/>
      <c r="B821" s="85"/>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row>
    <row r="822" spans="1:78" x14ac:dyDescent="0.5">
      <c r="A822" s="9"/>
      <c r="B822" s="85"/>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row>
    <row r="823" spans="1:78" x14ac:dyDescent="0.5">
      <c r="A823" s="9"/>
      <c r="B823" s="85"/>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row>
    <row r="824" spans="1:78" x14ac:dyDescent="0.5">
      <c r="A824" s="9"/>
      <c r="B824" s="85"/>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row>
    <row r="825" spans="1:78" x14ac:dyDescent="0.5">
      <c r="A825" s="9"/>
      <c r="B825" s="85"/>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row>
    <row r="826" spans="1:78" x14ac:dyDescent="0.5">
      <c r="A826" s="9"/>
      <c r="B826" s="85"/>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row>
    <row r="827" spans="1:78" x14ac:dyDescent="0.5">
      <c r="A827" s="9"/>
      <c r="B827" s="85"/>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row>
    <row r="828" spans="1:78" x14ac:dyDescent="0.5">
      <c r="A828" s="9"/>
      <c r="B828" s="85"/>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row>
    <row r="829" spans="1:78" x14ac:dyDescent="0.5">
      <c r="A829" s="9"/>
      <c r="B829" s="85"/>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row>
    <row r="830" spans="1:78" x14ac:dyDescent="0.5">
      <c r="A830" s="9"/>
      <c r="B830" s="85"/>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row>
    <row r="831" spans="1:78" x14ac:dyDescent="0.5">
      <c r="A831" s="9"/>
      <c r="B831" s="85"/>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row>
    <row r="832" spans="1:78" x14ac:dyDescent="0.5">
      <c r="A832" s="9"/>
      <c r="B832" s="85"/>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row>
    <row r="833" spans="1:78" x14ac:dyDescent="0.5">
      <c r="A833" s="9"/>
      <c r="B833" s="85"/>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row>
    <row r="834" spans="1:78" x14ac:dyDescent="0.5">
      <c r="A834" s="9"/>
      <c r="B834" s="85"/>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row>
    <row r="835" spans="1:78" x14ac:dyDescent="0.5">
      <c r="A835" s="9"/>
      <c r="B835" s="85"/>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row>
    <row r="836" spans="1:78" x14ac:dyDescent="0.5">
      <c r="A836" s="9"/>
      <c r="B836" s="85"/>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row>
    <row r="837" spans="1:78" x14ac:dyDescent="0.5">
      <c r="A837" s="9"/>
      <c r="B837" s="85"/>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row>
    <row r="838" spans="1:78" x14ac:dyDescent="0.5">
      <c r="A838" s="9"/>
      <c r="B838" s="85"/>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row>
    <row r="839" spans="1:78" x14ac:dyDescent="0.5">
      <c r="A839" s="9"/>
      <c r="B839" s="85"/>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row>
    <row r="840" spans="1:78" x14ac:dyDescent="0.5">
      <c r="A840" s="9"/>
      <c r="B840" s="85"/>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row>
    <row r="841" spans="1:78" x14ac:dyDescent="0.5">
      <c r="A841" s="9"/>
      <c r="B841" s="85"/>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row>
    <row r="842" spans="1:78" x14ac:dyDescent="0.5">
      <c r="A842" s="9"/>
      <c r="B842" s="85"/>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row>
    <row r="843" spans="1:78" x14ac:dyDescent="0.5">
      <c r="A843" s="9"/>
      <c r="B843" s="85"/>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row>
    <row r="844" spans="1:78" x14ac:dyDescent="0.5">
      <c r="A844" s="9"/>
      <c r="B844" s="85"/>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row>
    <row r="845" spans="1:78" x14ac:dyDescent="0.5">
      <c r="A845" s="9"/>
      <c r="B845" s="85"/>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row>
    <row r="846" spans="1:78" x14ac:dyDescent="0.5">
      <c r="A846" s="9"/>
      <c r="B846" s="85"/>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row>
    <row r="847" spans="1:78" x14ac:dyDescent="0.5">
      <c r="A847" s="9"/>
      <c r="B847" s="85"/>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row>
    <row r="848" spans="1:78" x14ac:dyDescent="0.5">
      <c r="A848" s="9"/>
      <c r="B848" s="85"/>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row>
    <row r="849" spans="1:78" x14ac:dyDescent="0.5">
      <c r="A849" s="9"/>
      <c r="B849" s="85"/>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row>
    <row r="850" spans="1:78" x14ac:dyDescent="0.5">
      <c r="A850" s="9"/>
      <c r="B850" s="85"/>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row>
    <row r="851" spans="1:78" x14ac:dyDescent="0.5">
      <c r="A851" s="9"/>
      <c r="B851" s="85"/>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row>
    <row r="852" spans="1:78" x14ac:dyDescent="0.5">
      <c r="A852" s="9"/>
      <c r="B852" s="85"/>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row>
    <row r="853" spans="1:78" x14ac:dyDescent="0.5">
      <c r="A853" s="9"/>
      <c r="B853" s="85"/>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row>
    <row r="854" spans="1:78" x14ac:dyDescent="0.5">
      <c r="A854" s="9"/>
      <c r="B854" s="85"/>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row>
    <row r="855" spans="1:78" x14ac:dyDescent="0.5">
      <c r="A855" s="9"/>
      <c r="B855" s="85"/>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row>
    <row r="856" spans="1:78" x14ac:dyDescent="0.5">
      <c r="A856" s="9"/>
      <c r="B856" s="85"/>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row>
    <row r="857" spans="1:78" x14ac:dyDescent="0.5">
      <c r="A857" s="9"/>
      <c r="B857" s="85"/>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row>
    <row r="858" spans="1:78" x14ac:dyDescent="0.5">
      <c r="A858" s="9"/>
      <c r="B858" s="85"/>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row>
    <row r="859" spans="1:78" x14ac:dyDescent="0.5">
      <c r="A859" s="9"/>
      <c r="B859" s="85"/>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row>
    <row r="860" spans="1:78" x14ac:dyDescent="0.5">
      <c r="A860" s="9"/>
      <c r="B860" s="85"/>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row>
    <row r="861" spans="1:78" x14ac:dyDescent="0.5">
      <c r="A861" s="9"/>
      <c r="B861" s="85"/>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row>
    <row r="862" spans="1:78" x14ac:dyDescent="0.5">
      <c r="A862" s="9"/>
      <c r="B862" s="85"/>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row>
    <row r="863" spans="1:78" x14ac:dyDescent="0.5">
      <c r="A863" s="9"/>
      <c r="B863" s="85"/>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row>
    <row r="864" spans="1:78" x14ac:dyDescent="0.5">
      <c r="A864" s="9"/>
      <c r="B864" s="85"/>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row>
    <row r="865" spans="1:78" x14ac:dyDescent="0.5">
      <c r="A865" s="9"/>
      <c r="B865" s="85"/>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row>
    <row r="866" spans="1:78" x14ac:dyDescent="0.5">
      <c r="A866" s="9"/>
      <c r="B866" s="85"/>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row>
    <row r="867" spans="1:78" x14ac:dyDescent="0.5">
      <c r="A867" s="9"/>
      <c r="B867" s="85"/>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row>
    <row r="868" spans="1:78" x14ac:dyDescent="0.5">
      <c r="A868" s="9"/>
      <c r="B868" s="85"/>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row>
    <row r="869" spans="1:78" x14ac:dyDescent="0.5">
      <c r="A869" s="9"/>
      <c r="B869" s="85"/>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row>
    <row r="870" spans="1:78" x14ac:dyDescent="0.5">
      <c r="A870" s="9"/>
      <c r="B870" s="85"/>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row>
    <row r="871" spans="1:78" x14ac:dyDescent="0.5">
      <c r="A871" s="9"/>
      <c r="B871" s="85"/>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row>
    <row r="872" spans="1:78" x14ac:dyDescent="0.5">
      <c r="A872" s="9"/>
      <c r="B872" s="85"/>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row>
    <row r="873" spans="1:78" x14ac:dyDescent="0.5">
      <c r="A873" s="9"/>
      <c r="B873" s="85"/>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row>
    <row r="874" spans="1:78" x14ac:dyDescent="0.5">
      <c r="A874" s="9"/>
      <c r="B874" s="85"/>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row>
    <row r="875" spans="1:78" x14ac:dyDescent="0.5">
      <c r="A875" s="9"/>
      <c r="B875" s="85"/>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row>
    <row r="876" spans="1:78" x14ac:dyDescent="0.5">
      <c r="A876" s="9"/>
      <c r="B876" s="85"/>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row>
    <row r="877" spans="1:78" x14ac:dyDescent="0.5">
      <c r="A877" s="9"/>
      <c r="B877" s="85"/>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row>
    <row r="878" spans="1:78" x14ac:dyDescent="0.5">
      <c r="A878" s="9"/>
      <c r="B878" s="85"/>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row>
    <row r="879" spans="1:78" x14ac:dyDescent="0.5">
      <c r="A879" s="9"/>
      <c r="B879" s="85"/>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row>
    <row r="880" spans="1:78" x14ac:dyDescent="0.5">
      <c r="A880" s="9"/>
      <c r="B880" s="85"/>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row>
    <row r="881" spans="1:78" x14ac:dyDescent="0.5">
      <c r="A881" s="9"/>
      <c r="B881" s="85"/>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row>
    <row r="882" spans="1:78" x14ac:dyDescent="0.5">
      <c r="A882" s="9"/>
      <c r="B882" s="85"/>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row>
    <row r="883" spans="1:78" x14ac:dyDescent="0.5">
      <c r="A883" s="9"/>
      <c r="B883" s="85"/>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row>
    <row r="884" spans="1:78" x14ac:dyDescent="0.5">
      <c r="A884" s="9"/>
      <c r="B884" s="85"/>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row>
    <row r="885" spans="1:78" x14ac:dyDescent="0.5">
      <c r="A885" s="9"/>
      <c r="B885" s="85"/>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row>
    <row r="886" spans="1:78" x14ac:dyDescent="0.5">
      <c r="A886" s="9"/>
      <c r="B886" s="85"/>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row>
    <row r="887" spans="1:78" x14ac:dyDescent="0.5">
      <c r="A887" s="9"/>
      <c r="B887" s="85"/>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row>
    <row r="888" spans="1:78" x14ac:dyDescent="0.5">
      <c r="A888" s="9"/>
      <c r="B888" s="85"/>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row>
    <row r="889" spans="1:78" x14ac:dyDescent="0.5">
      <c r="A889" s="9"/>
      <c r="B889" s="85"/>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row>
    <row r="890" spans="1:78" x14ac:dyDescent="0.5">
      <c r="A890" s="9"/>
      <c r="B890" s="85"/>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row>
    <row r="891" spans="1:78" x14ac:dyDescent="0.5">
      <c r="A891" s="9"/>
      <c r="B891" s="85"/>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row>
    <row r="892" spans="1:78" x14ac:dyDescent="0.5">
      <c r="A892" s="9"/>
      <c r="B892" s="85"/>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row>
    <row r="893" spans="1:78" x14ac:dyDescent="0.5">
      <c r="A893" s="9"/>
      <c r="B893" s="85"/>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row>
    <row r="894" spans="1:78" x14ac:dyDescent="0.5">
      <c r="A894" s="9"/>
      <c r="B894" s="85"/>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row>
    <row r="895" spans="1:78" x14ac:dyDescent="0.5">
      <c r="A895" s="9"/>
      <c r="B895" s="85"/>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row>
    <row r="896" spans="1:78" x14ac:dyDescent="0.5">
      <c r="A896" s="9"/>
      <c r="B896" s="85"/>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row>
    <row r="897" spans="1:78" x14ac:dyDescent="0.5">
      <c r="A897" s="9"/>
      <c r="B897" s="85"/>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row>
    <row r="898" spans="1:78" x14ac:dyDescent="0.5">
      <c r="A898" s="9"/>
      <c r="B898" s="85"/>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row>
    <row r="899" spans="1:78" x14ac:dyDescent="0.5">
      <c r="A899" s="9"/>
      <c r="B899" s="85"/>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row>
    <row r="900" spans="1:78" x14ac:dyDescent="0.5">
      <c r="A900" s="9"/>
      <c r="B900" s="85"/>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row>
    <row r="901" spans="1:78" x14ac:dyDescent="0.5">
      <c r="A901" s="9"/>
      <c r="B901" s="85"/>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row>
    <row r="902" spans="1:78" x14ac:dyDescent="0.5">
      <c r="A902" s="9"/>
      <c r="B902" s="85"/>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row>
    <row r="903" spans="1:78" x14ac:dyDescent="0.5">
      <c r="A903" s="9"/>
      <c r="B903" s="85"/>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row>
    <row r="904" spans="1:78" x14ac:dyDescent="0.5">
      <c r="A904" s="9"/>
      <c r="B904" s="85"/>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row>
    <row r="905" spans="1:78" x14ac:dyDescent="0.5">
      <c r="A905" s="9"/>
      <c r="B905" s="85"/>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row>
    <row r="906" spans="1:78" x14ac:dyDescent="0.5">
      <c r="A906" s="9"/>
      <c r="B906" s="85"/>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row>
    <row r="907" spans="1:78" x14ac:dyDescent="0.5">
      <c r="A907" s="9"/>
      <c r="B907" s="85"/>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row>
    <row r="908" spans="1:78" x14ac:dyDescent="0.5">
      <c r="A908" s="9"/>
      <c r="B908" s="85"/>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row>
    <row r="909" spans="1:78" x14ac:dyDescent="0.5">
      <c r="A909" s="9"/>
      <c r="B909" s="85"/>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row>
    <row r="910" spans="1:78" x14ac:dyDescent="0.5">
      <c r="A910" s="9"/>
      <c r="B910" s="85"/>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row>
    <row r="911" spans="1:78" x14ac:dyDescent="0.5">
      <c r="A911" s="9"/>
      <c r="B911" s="85"/>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row>
    <row r="912" spans="1:78" x14ac:dyDescent="0.5">
      <c r="A912" s="9"/>
      <c r="B912" s="85"/>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row>
    <row r="913" spans="1:78" x14ac:dyDescent="0.5">
      <c r="A913" s="9"/>
      <c r="B913" s="85"/>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row>
    <row r="914" spans="1:78" x14ac:dyDescent="0.5">
      <c r="A914" s="9"/>
      <c r="B914" s="85"/>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row>
    <row r="915" spans="1:78" x14ac:dyDescent="0.5">
      <c r="A915" s="9"/>
      <c r="B915" s="85"/>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row>
    <row r="916" spans="1:78" x14ac:dyDescent="0.5">
      <c r="A916" s="9"/>
      <c r="B916" s="85"/>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row>
    <row r="917" spans="1:78" x14ac:dyDescent="0.5">
      <c r="A917" s="9"/>
      <c r="B917" s="85"/>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row>
    <row r="918" spans="1:78" x14ac:dyDescent="0.5">
      <c r="A918" s="9"/>
      <c r="B918" s="85"/>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row>
    <row r="919" spans="1:78" x14ac:dyDescent="0.5">
      <c r="A919" s="9"/>
      <c r="B919" s="85"/>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row>
    <row r="920" spans="1:78" x14ac:dyDescent="0.5">
      <c r="A920" s="9"/>
      <c r="B920" s="85"/>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row>
    <row r="921" spans="1:78" x14ac:dyDescent="0.5">
      <c r="A921" s="9"/>
      <c r="B921" s="85"/>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row>
    <row r="922" spans="1:78" x14ac:dyDescent="0.5">
      <c r="A922" s="9"/>
      <c r="B922" s="85"/>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row>
    <row r="923" spans="1:78" x14ac:dyDescent="0.5">
      <c r="A923" s="9"/>
      <c r="B923" s="85"/>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row>
    <row r="924" spans="1:78" x14ac:dyDescent="0.5">
      <c r="A924" s="9"/>
      <c r="B924" s="85"/>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row>
    <row r="925" spans="1:78" x14ac:dyDescent="0.5">
      <c r="A925" s="9"/>
      <c r="B925" s="85"/>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row>
    <row r="926" spans="1:78" x14ac:dyDescent="0.5">
      <c r="A926" s="9"/>
      <c r="B926" s="85"/>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row>
    <row r="927" spans="1:78" x14ac:dyDescent="0.5">
      <c r="A927" s="9"/>
      <c r="B927" s="85"/>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row>
    <row r="928" spans="1:78" x14ac:dyDescent="0.5">
      <c r="A928" s="9"/>
      <c r="B928" s="85"/>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row>
    <row r="929" spans="1:78" x14ac:dyDescent="0.5">
      <c r="A929" s="9"/>
      <c r="B929" s="85"/>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row>
    <row r="930" spans="1:78" x14ac:dyDescent="0.5">
      <c r="A930" s="9"/>
      <c r="B930" s="85"/>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row>
    <row r="931" spans="1:78" x14ac:dyDescent="0.5">
      <c r="A931" s="9"/>
      <c r="B931" s="85"/>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row>
    <row r="932" spans="1:78" x14ac:dyDescent="0.5">
      <c r="A932" s="9"/>
      <c r="B932" s="85"/>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row>
    <row r="933" spans="1:78" x14ac:dyDescent="0.5">
      <c r="A933" s="9"/>
      <c r="B933" s="85"/>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row>
    <row r="934" spans="1:78" x14ac:dyDescent="0.5">
      <c r="A934" s="9"/>
      <c r="B934" s="85"/>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row>
    <row r="935" spans="1:78" x14ac:dyDescent="0.5">
      <c r="A935" s="9"/>
      <c r="B935" s="85"/>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row>
    <row r="936" spans="1:78" x14ac:dyDescent="0.5">
      <c r="A936" s="9"/>
      <c r="B936" s="85"/>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row>
    <row r="937" spans="1:78" x14ac:dyDescent="0.5">
      <c r="A937" s="9"/>
      <c r="B937" s="85"/>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row>
    <row r="938" spans="1:78" x14ac:dyDescent="0.5">
      <c r="A938" s="9"/>
      <c r="B938" s="85"/>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row>
    <row r="939" spans="1:78" x14ac:dyDescent="0.5">
      <c r="A939" s="9"/>
      <c r="B939" s="85"/>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row>
    <row r="940" spans="1:78" x14ac:dyDescent="0.5">
      <c r="A940" s="9"/>
      <c r="B940" s="85"/>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row>
    <row r="941" spans="1:78" x14ac:dyDescent="0.5">
      <c r="A941" s="9"/>
      <c r="B941" s="85"/>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row>
    <row r="942" spans="1:78" x14ac:dyDescent="0.5">
      <c r="A942" s="9"/>
      <c r="B942" s="85"/>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row>
    <row r="943" spans="1:78" x14ac:dyDescent="0.5">
      <c r="A943" s="9"/>
      <c r="B943" s="85"/>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row>
    <row r="944" spans="1:78" x14ac:dyDescent="0.5">
      <c r="A944" s="9"/>
      <c r="B944" s="85"/>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row>
    <row r="945" spans="1:78" x14ac:dyDescent="0.5">
      <c r="A945" s="9"/>
      <c r="B945" s="85"/>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row>
    <row r="946" spans="1:78" x14ac:dyDescent="0.5">
      <c r="A946" s="9"/>
      <c r="B946" s="85"/>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row>
    <row r="947" spans="1:78" x14ac:dyDescent="0.5">
      <c r="A947" s="9"/>
      <c r="B947" s="85"/>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row>
    <row r="948" spans="1:78" x14ac:dyDescent="0.5">
      <c r="A948" s="9"/>
      <c r="B948" s="85"/>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row>
    <row r="949" spans="1:78" x14ac:dyDescent="0.5">
      <c r="A949" s="9"/>
      <c r="B949" s="85"/>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row>
    <row r="950" spans="1:78" x14ac:dyDescent="0.5">
      <c r="A950" s="9"/>
      <c r="B950" s="85"/>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row>
    <row r="951" spans="1:78" x14ac:dyDescent="0.5">
      <c r="A951" s="9"/>
      <c r="B951" s="85"/>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row>
    <row r="952" spans="1:78" x14ac:dyDescent="0.5">
      <c r="A952" s="9"/>
      <c r="B952" s="85"/>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row>
    <row r="953" spans="1:78" x14ac:dyDescent="0.5">
      <c r="A953" s="9"/>
      <c r="B953" s="85"/>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row>
    <row r="954" spans="1:78" x14ac:dyDescent="0.5">
      <c r="A954" s="9"/>
      <c r="B954" s="85"/>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row>
    <row r="955" spans="1:78" x14ac:dyDescent="0.5">
      <c r="A955" s="9"/>
      <c r="B955" s="85"/>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row>
    <row r="956" spans="1:78" x14ac:dyDescent="0.5">
      <c r="A956" s="9"/>
      <c r="B956" s="85"/>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row>
    <row r="957" spans="1:78" x14ac:dyDescent="0.5">
      <c r="A957" s="9"/>
      <c r="B957" s="85"/>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row>
    <row r="958" spans="1:78" x14ac:dyDescent="0.5">
      <c r="A958" s="9"/>
      <c r="B958" s="85"/>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row>
    <row r="959" spans="1:78" x14ac:dyDescent="0.5">
      <c r="A959" s="9"/>
      <c r="B959" s="85"/>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row>
    <row r="960" spans="1:78" x14ac:dyDescent="0.5">
      <c r="A960" s="9"/>
      <c r="B960" s="85"/>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row>
    <row r="961" spans="1:78" x14ac:dyDescent="0.5">
      <c r="A961" s="9"/>
      <c r="B961" s="85"/>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row>
    <row r="962" spans="1:78" x14ac:dyDescent="0.5">
      <c r="A962" s="9"/>
      <c r="B962" s="85"/>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row>
    <row r="963" spans="1:78" x14ac:dyDescent="0.5">
      <c r="A963" s="9"/>
      <c r="B963" s="85"/>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row>
    <row r="964" spans="1:78" x14ac:dyDescent="0.5">
      <c r="A964" s="9"/>
      <c r="B964" s="85"/>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row>
    <row r="965" spans="1:78" x14ac:dyDescent="0.5">
      <c r="A965" s="9"/>
      <c r="B965" s="85"/>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row>
    <row r="966" spans="1:78" x14ac:dyDescent="0.5">
      <c r="A966" s="9"/>
      <c r="B966" s="85"/>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row>
    <row r="967" spans="1:78" x14ac:dyDescent="0.5">
      <c r="A967" s="9"/>
      <c r="B967" s="85"/>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row>
    <row r="968" spans="1:78" x14ac:dyDescent="0.5">
      <c r="A968" s="9"/>
      <c r="B968" s="85"/>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row>
    <row r="969" spans="1:78" x14ac:dyDescent="0.5">
      <c r="A969" s="9"/>
      <c r="B969" s="85"/>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row>
    <row r="970" spans="1:78" x14ac:dyDescent="0.5">
      <c r="A970" s="9"/>
      <c r="B970" s="85"/>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row>
    <row r="971" spans="1:78" x14ac:dyDescent="0.5">
      <c r="A971" s="9"/>
      <c r="B971" s="85"/>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row>
    <row r="972" spans="1:78" x14ac:dyDescent="0.5">
      <c r="A972" s="9"/>
      <c r="B972" s="85"/>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row>
    <row r="973" spans="1:78" x14ac:dyDescent="0.5">
      <c r="A973" s="9"/>
      <c r="B973" s="85"/>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row>
    <row r="974" spans="1:78" x14ac:dyDescent="0.5">
      <c r="A974" s="9"/>
      <c r="B974" s="85"/>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row>
    <row r="975" spans="1:78" x14ac:dyDescent="0.5">
      <c r="A975" s="9"/>
      <c r="B975" s="85"/>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row>
    <row r="976" spans="1:78" x14ac:dyDescent="0.5">
      <c r="A976" s="9"/>
      <c r="B976" s="85"/>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row>
    <row r="977" spans="1:78" x14ac:dyDescent="0.5">
      <c r="A977" s="9"/>
      <c r="B977" s="85"/>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row>
    <row r="978" spans="1:78" x14ac:dyDescent="0.5">
      <c r="A978" s="9"/>
      <c r="B978" s="85"/>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row>
    <row r="979" spans="1:78" x14ac:dyDescent="0.5">
      <c r="A979" s="9"/>
      <c r="B979" s="85"/>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row>
    <row r="980" spans="1:78" x14ac:dyDescent="0.5">
      <c r="A980" s="9"/>
      <c r="B980" s="85"/>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row>
    <row r="981" spans="1:78" x14ac:dyDescent="0.5">
      <c r="A981" s="9"/>
      <c r="B981" s="85"/>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row>
    <row r="982" spans="1:78" x14ac:dyDescent="0.5">
      <c r="A982" s="9"/>
      <c r="B982" s="85"/>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row>
    <row r="983" spans="1:78" x14ac:dyDescent="0.5">
      <c r="A983" s="9"/>
      <c r="B983" s="85"/>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row>
    <row r="984" spans="1:78" x14ac:dyDescent="0.5">
      <c r="A984" s="9"/>
      <c r="B984" s="85"/>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row>
    <row r="985" spans="1:78" x14ac:dyDescent="0.5">
      <c r="A985" s="9"/>
      <c r="B985" s="85"/>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row>
    <row r="986" spans="1:78" x14ac:dyDescent="0.5">
      <c r="A986" s="9"/>
      <c r="B986" s="85"/>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row>
    <row r="987" spans="1:78" x14ac:dyDescent="0.5">
      <c r="A987" s="9"/>
      <c r="B987" s="85"/>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row>
    <row r="988" spans="1:78" x14ac:dyDescent="0.5">
      <c r="A988" s="9"/>
      <c r="B988" s="85"/>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row>
    <row r="989" spans="1:78" x14ac:dyDescent="0.5">
      <c r="A989" s="9"/>
      <c r="B989" s="85"/>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row>
    <row r="990" spans="1:78" x14ac:dyDescent="0.5">
      <c r="A990" s="9"/>
      <c r="B990" s="85"/>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row>
    <row r="991" spans="1:78" x14ac:dyDescent="0.5">
      <c r="A991" s="9"/>
      <c r="B991" s="85"/>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row>
    <row r="992" spans="1:78" x14ac:dyDescent="0.5">
      <c r="A992" s="9"/>
      <c r="B992" s="85"/>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row>
    <row r="993" spans="1:78" x14ac:dyDescent="0.5">
      <c r="A993" s="9"/>
      <c r="B993" s="85"/>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row>
    <row r="994" spans="1:78" x14ac:dyDescent="0.5">
      <c r="A994" s="9"/>
      <c r="B994" s="85"/>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row>
    <row r="995" spans="1:78" x14ac:dyDescent="0.5">
      <c r="A995" s="9"/>
      <c r="B995" s="85"/>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row>
    <row r="996" spans="1:78" x14ac:dyDescent="0.5">
      <c r="A996" s="9"/>
      <c r="B996" s="85"/>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row>
    <row r="997" spans="1:78" x14ac:dyDescent="0.5">
      <c r="A997" s="9"/>
      <c r="B997" s="85"/>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row>
    <row r="998" spans="1:78" x14ac:dyDescent="0.5">
      <c r="A998" s="9"/>
      <c r="B998" s="85"/>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row>
    <row r="999" spans="1:78" x14ac:dyDescent="0.5">
      <c r="A999" s="9"/>
      <c r="B999" s="85"/>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row>
  </sheetData>
  <mergeCells count="24">
    <mergeCell ref="A28:B28"/>
    <mergeCell ref="C28:D28"/>
    <mergeCell ref="A29:B32"/>
    <mergeCell ref="C29:D29"/>
    <mergeCell ref="C30:D30"/>
    <mergeCell ref="B16:D16"/>
    <mergeCell ref="E16:AM16"/>
    <mergeCell ref="B21:D21"/>
    <mergeCell ref="E21:AM21"/>
    <mergeCell ref="B25:D25"/>
    <mergeCell ref="E25:AM25"/>
    <mergeCell ref="AO5:AP5"/>
    <mergeCell ref="C6:D6"/>
    <mergeCell ref="AO6:AP6"/>
    <mergeCell ref="C8:D8"/>
    <mergeCell ref="AO8:AP8"/>
    <mergeCell ref="B10:D10"/>
    <mergeCell ref="E10:AM10"/>
    <mergeCell ref="A1:B8"/>
    <mergeCell ref="C1:D1"/>
    <mergeCell ref="C2:D2"/>
    <mergeCell ref="C3:D3"/>
    <mergeCell ref="C4:D4"/>
    <mergeCell ref="C5:D5"/>
  </mergeCells>
  <conditionalFormatting sqref="E29:X29 Z29:AM29 E30:AM32">
    <cfRule type="containsText" dxfId="297" priority="9" operator="containsText" text="25">
      <formula>NOT(ISERROR(SEARCH("25",E29)))</formula>
    </cfRule>
  </conditionalFormatting>
  <conditionalFormatting sqref="E5:AM5">
    <cfRule type="containsText" dxfId="296" priority="1" operator="containsText" text="TAIP">
      <formula>NOT(ISERROR(SEARCH("TAIP",E5)))</formula>
    </cfRule>
  </conditionalFormatting>
  <conditionalFormatting sqref="E7:AM7">
    <cfRule type="containsText" dxfId="295" priority="2" operator="containsText" text="NE">
      <formula>NOT(ISERROR(SEARCH("NE",E7)))</formula>
    </cfRule>
    <cfRule type="containsText" dxfId="294" priority="3" operator="containsText" text="TAIP">
      <formula>NOT(ISERROR(SEARCH("TAIP",E7)))</formula>
    </cfRule>
  </conditionalFormatting>
  <conditionalFormatting sqref="E8:AM8">
    <cfRule type="containsText" dxfId="293" priority="4" operator="containsText" text="100,0%">
      <formula>NOT(ISERROR(SEARCH("100,0%",E8)))</formula>
    </cfRule>
    <cfRule type="cellIs" dxfId="292" priority="5" stopIfTrue="1" operator="equal">
      <formula>"Inc/Error"</formula>
    </cfRule>
  </conditionalFormatting>
  <conditionalFormatting sqref="F11:AM15 E11:E27 F17:AM20 F22:AM24 F26:AM27">
    <cfRule type="containsText" dxfId="291" priority="6" operator="containsText" text="Ne">
      <formula>NOT(ISERROR(SEARCH("Ne",E11)))</formula>
    </cfRule>
    <cfRule type="containsText" dxfId="290" priority="7" operator="containsText" text="Taip">
      <formula>NOT(ISERROR(SEARCH("Taip",E11)))</formula>
    </cfRule>
  </conditionalFormatting>
  <conditionalFormatting sqref="F28:AM28">
    <cfRule type="containsBlanks" dxfId="289" priority="8">
      <formula>LEN(TRIM(F28))=0</formula>
    </cfRule>
  </conditionalFormatting>
  <dataValidations count="1">
    <dataValidation type="list" allowBlank="1" showErrorMessage="1" sqref="E22:AM24 E11:AM15 E17:AM20 E26:AM27" xr:uid="{7A8C8381-DF85-4CE5-99A0-ABDBFDF67FD4}">
      <formula1>"Taip, Ne"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15297A64-B634-4834-BDAA-BC28E73B0D29}">
          <x14:formula1>
            <xm:f>'C:\Users\daiva.sakalauskaite\AppData\Local\Microsoft\Windows\INetCache\Content.Outlook\T9NWXVIW\[Pokalbių kalibracija 2023 m.xlsx]atsakymai'!#REF!</xm:f>
          </x14:formula1>
          <xm:sqref>E25 E16 E21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58C83-77EF-4463-BBE9-008D28AA239C}">
  <sheetPr>
    <tabColor rgb="FF92D050"/>
  </sheetPr>
  <dimension ref="A1:T27"/>
  <sheetViews>
    <sheetView workbookViewId="0">
      <pane xSplit="3" topLeftCell="D1" activePane="topRight" state="frozen"/>
      <selection pane="topRight"/>
    </sheetView>
  </sheetViews>
  <sheetFormatPr defaultRowHeight="18" x14ac:dyDescent="0.5"/>
  <cols>
    <col min="1" max="1" width="16.33203125" customWidth="1"/>
    <col min="2" max="2" width="18.44140625" customWidth="1"/>
    <col min="3" max="3" width="19.33203125" customWidth="1"/>
    <col min="5" max="6" width="18.21875" customWidth="1"/>
    <col min="7" max="7" width="17.44140625" customWidth="1"/>
    <col min="8" max="8" width="18.21875" customWidth="1"/>
    <col min="9" max="9" width="18.109375" customWidth="1"/>
    <col min="10" max="10" width="18.44140625" customWidth="1"/>
    <col min="11" max="12" width="18.21875" customWidth="1"/>
    <col min="13" max="18" width="17.77734375" customWidth="1"/>
    <col min="19" max="19" width="18" customWidth="1"/>
    <col min="20" max="20" width="17.44140625" customWidth="1"/>
  </cols>
  <sheetData>
    <row r="1" spans="1:20" x14ac:dyDescent="0.5">
      <c r="A1" s="314" t="s">
        <v>41</v>
      </c>
      <c r="B1" s="315"/>
      <c r="C1" s="320" t="s">
        <v>1</v>
      </c>
      <c r="D1" s="321"/>
      <c r="E1" s="135">
        <v>1</v>
      </c>
      <c r="F1" s="136">
        <v>2</v>
      </c>
      <c r="G1" s="137">
        <v>3</v>
      </c>
      <c r="H1" s="135">
        <v>4</v>
      </c>
      <c r="I1" s="135">
        <v>5</v>
      </c>
      <c r="J1" s="135">
        <v>6</v>
      </c>
      <c r="K1" s="135">
        <v>7</v>
      </c>
      <c r="L1" s="135">
        <v>8</v>
      </c>
      <c r="M1" s="135">
        <v>9</v>
      </c>
      <c r="N1" s="135">
        <v>10</v>
      </c>
      <c r="O1" s="135">
        <v>11</v>
      </c>
      <c r="P1" s="135">
        <v>12</v>
      </c>
      <c r="Q1" s="135">
        <v>13</v>
      </c>
      <c r="R1" s="135">
        <v>14</v>
      </c>
      <c r="S1" s="135">
        <v>15</v>
      </c>
    </row>
    <row r="2" spans="1:20" x14ac:dyDescent="0.5">
      <c r="A2" s="316"/>
      <c r="B2" s="317"/>
      <c r="C2" s="322" t="s">
        <v>3</v>
      </c>
      <c r="D2" s="323"/>
      <c r="E2" s="139"/>
      <c r="F2" s="140"/>
      <c r="G2" s="141"/>
      <c r="H2" s="139"/>
      <c r="I2" s="139"/>
      <c r="J2" s="139"/>
      <c r="K2" s="139"/>
      <c r="L2" s="139"/>
      <c r="M2" s="139"/>
      <c r="N2" s="139"/>
      <c r="O2" s="139"/>
      <c r="P2" s="139"/>
      <c r="Q2" s="139"/>
      <c r="R2" s="139"/>
      <c r="S2" s="139"/>
    </row>
    <row r="3" spans="1:20" ht="19.2" x14ac:dyDescent="0.5">
      <c r="A3" s="316"/>
      <c r="B3" s="317"/>
      <c r="C3" s="324" t="s">
        <v>42</v>
      </c>
      <c r="D3" s="325"/>
      <c r="E3" s="142" t="s">
        <v>264</v>
      </c>
      <c r="F3" s="143" t="s">
        <v>265</v>
      </c>
      <c r="G3" s="144" t="s">
        <v>266</v>
      </c>
      <c r="H3" s="142" t="s">
        <v>267</v>
      </c>
      <c r="I3" s="142" t="s">
        <v>268</v>
      </c>
      <c r="J3" s="142" t="s">
        <v>269</v>
      </c>
      <c r="K3" s="142" t="s">
        <v>270</v>
      </c>
      <c r="L3" s="142" t="s">
        <v>271</v>
      </c>
      <c r="M3" s="142" t="s">
        <v>272</v>
      </c>
      <c r="N3" s="142" t="s">
        <v>273</v>
      </c>
      <c r="O3" s="142" t="s">
        <v>274</v>
      </c>
      <c r="P3" s="142" t="s">
        <v>275</v>
      </c>
      <c r="Q3" s="142" t="s">
        <v>276</v>
      </c>
      <c r="R3" s="142" t="s">
        <v>277</v>
      </c>
      <c r="S3" s="142" t="s">
        <v>278</v>
      </c>
    </row>
    <row r="4" spans="1:20" x14ac:dyDescent="0.5">
      <c r="A4" s="316"/>
      <c r="B4" s="317"/>
      <c r="C4" s="324" t="s">
        <v>5</v>
      </c>
      <c r="D4" s="325"/>
      <c r="E4" s="145"/>
      <c r="F4" s="146"/>
      <c r="G4" s="147"/>
      <c r="H4" s="145"/>
      <c r="I4" s="145"/>
      <c r="J4" s="145"/>
      <c r="K4" s="145"/>
      <c r="L4" s="145"/>
      <c r="M4" s="145"/>
      <c r="N4" s="145"/>
      <c r="O4" s="145"/>
      <c r="P4" s="145"/>
      <c r="Q4" s="145"/>
      <c r="R4" s="145"/>
      <c r="S4" s="145"/>
    </row>
    <row r="5" spans="1:20"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c r="O5" s="148"/>
      <c r="P5" s="148"/>
      <c r="Q5" s="148"/>
      <c r="R5" s="148"/>
      <c r="S5" s="148" t="str">
        <f>IF(S6="TAIP","-",IF(COUNTIF(S11:S11,"Ne")+COUNTIF(S16:S16,"Ne")+COUNTIF(S20:S21,"Ne")&gt;=2,"TAIP","-"))</f>
        <v>-</v>
      </c>
    </row>
    <row r="6" spans="1:20" x14ac:dyDescent="0.5">
      <c r="A6" s="316"/>
      <c r="B6" s="317"/>
      <c r="C6" s="310" t="s">
        <v>7</v>
      </c>
      <c r="D6" s="311"/>
      <c r="E6" s="149" t="str">
        <f t="shared" ref="E6:S6" si="1">IF((OR(E14="Ne")), "TAIP", "-")</f>
        <v>-</v>
      </c>
      <c r="F6" s="149" t="str">
        <f t="shared" si="1"/>
        <v>TAIP</v>
      </c>
      <c r="G6" s="149" t="str">
        <f t="shared" si="1"/>
        <v>-</v>
      </c>
      <c r="H6" s="149" t="str">
        <f t="shared" si="1"/>
        <v>-</v>
      </c>
      <c r="I6" s="149" t="str">
        <f t="shared" si="1"/>
        <v>-</v>
      </c>
      <c r="J6" s="149" t="str">
        <f t="shared" si="1"/>
        <v>-</v>
      </c>
      <c r="K6" s="149" t="str">
        <f t="shared" si="1"/>
        <v>-</v>
      </c>
      <c r="L6" s="149" t="str">
        <f t="shared" si="1"/>
        <v>-</v>
      </c>
      <c r="M6" s="149" t="str">
        <f t="shared" si="1"/>
        <v>-</v>
      </c>
      <c r="N6" s="149"/>
      <c r="O6" s="149"/>
      <c r="P6" s="149"/>
      <c r="Q6" s="149"/>
      <c r="R6" s="149"/>
      <c r="S6" s="149" t="str">
        <f t="shared" si="1"/>
        <v>-</v>
      </c>
    </row>
    <row r="7" spans="1:20"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1</v>
      </c>
      <c r="F7" s="1" t="str">
        <f t="shared" si="2"/>
        <v>0</v>
      </c>
      <c r="G7" s="1">
        <f t="shared" si="2"/>
        <v>1</v>
      </c>
      <c r="H7" s="1">
        <f t="shared" si="2"/>
        <v>0.95</v>
      </c>
      <c r="I7" s="1">
        <f t="shared" si="2"/>
        <v>0.95</v>
      </c>
      <c r="J7" s="1">
        <f t="shared" si="2"/>
        <v>1</v>
      </c>
      <c r="K7" s="1">
        <f t="shared" si="2"/>
        <v>0.95</v>
      </c>
      <c r="L7" s="1">
        <f t="shared" si="2"/>
        <v>1</v>
      </c>
      <c r="M7" s="1">
        <f t="shared" si="2"/>
        <v>0.9</v>
      </c>
      <c r="N7" s="1">
        <f t="shared" ref="N7:S7" si="3">IF(COUNTIF(N10:N21,"-")&gt;0,"Skaičiuojama",IF(OR(N6="TAIP",N5="TAIP"),"0",SUM(IF(N10="Taip",5,0),SUM(IF(N11="Taip",10,0),IF(N12="Taip",5,0),IF(N14="Taip",25,0),IF(N15="Taip",10,0),IF(N18="Taip",10,0),IF(N16="Taip",10,0),IF(N19="Taip",10,0),IF(N20="Taip",5,0),IF(N21="Taip",10,0)))/100))</f>
        <v>0.85</v>
      </c>
      <c r="O7" s="1">
        <f t="shared" si="3"/>
        <v>1</v>
      </c>
      <c r="P7" s="1">
        <f t="shared" si="3"/>
        <v>1</v>
      </c>
      <c r="Q7" s="1">
        <f t="shared" si="3"/>
        <v>1</v>
      </c>
      <c r="R7" s="1">
        <f t="shared" si="3"/>
        <v>1</v>
      </c>
      <c r="S7" s="1">
        <f t="shared" si="3"/>
        <v>0.9</v>
      </c>
      <c r="T7" s="36">
        <f>IF(S7="Skaičiuojama","-",AVERAGE(J7:S7))</f>
        <v>0.96</v>
      </c>
    </row>
    <row r="8" spans="1:20"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c r="O8" s="152" t="s">
        <v>44</v>
      </c>
      <c r="P8" s="152" t="s">
        <v>44</v>
      </c>
      <c r="Q8" s="152" t="s">
        <v>44</v>
      </c>
      <c r="R8" s="152" t="s">
        <v>44</v>
      </c>
      <c r="S8" s="152" t="s">
        <v>44</v>
      </c>
    </row>
    <row r="9" spans="1:20" ht="33" customHeight="1" x14ac:dyDescent="0.5">
      <c r="A9" s="305" t="s">
        <v>13</v>
      </c>
      <c r="B9" s="306"/>
      <c r="C9" s="306"/>
      <c r="D9" s="307"/>
      <c r="E9" s="132"/>
      <c r="F9" s="133"/>
      <c r="G9" s="131"/>
      <c r="H9" s="133"/>
      <c r="I9" s="133"/>
      <c r="J9" s="133"/>
      <c r="K9" s="133"/>
      <c r="L9" s="133"/>
      <c r="M9" s="133"/>
      <c r="N9" s="133"/>
      <c r="O9" s="133"/>
      <c r="P9" s="133"/>
      <c r="Q9" s="133"/>
      <c r="R9" s="133"/>
      <c r="S9" s="134"/>
    </row>
    <row r="10" spans="1:20" ht="82.5" customHeight="1"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c r="O10" s="48" t="s">
        <v>16</v>
      </c>
      <c r="P10" s="48" t="s">
        <v>16</v>
      </c>
      <c r="Q10" s="48" t="s">
        <v>16</v>
      </c>
      <c r="R10" s="48" t="s">
        <v>16</v>
      </c>
      <c r="S10" s="48" t="s">
        <v>16</v>
      </c>
    </row>
    <row r="11" spans="1:20" ht="77.25"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row>
    <row r="12" spans="1:20" ht="100.5"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row>
    <row r="13" spans="1:20" ht="38.25" customHeight="1" x14ac:dyDescent="0.5">
      <c r="A13" s="302" t="s">
        <v>24</v>
      </c>
      <c r="B13" s="303"/>
      <c r="C13" s="303"/>
      <c r="D13" s="304"/>
      <c r="E13" s="162"/>
      <c r="F13" s="163"/>
      <c r="G13" s="164"/>
      <c r="H13" s="162"/>
      <c r="I13" s="162"/>
      <c r="J13" s="162"/>
      <c r="K13" s="162"/>
      <c r="L13" s="162"/>
      <c r="M13" s="162"/>
      <c r="N13" s="162"/>
      <c r="O13" s="162"/>
      <c r="P13" s="162"/>
      <c r="Q13" s="162"/>
      <c r="R13" s="162"/>
      <c r="S13" s="165"/>
    </row>
    <row r="14" spans="1:20" ht="63.75" customHeight="1" x14ac:dyDescent="0.5">
      <c r="A14" s="153">
        <v>4</v>
      </c>
      <c r="B14" s="166" t="s">
        <v>49</v>
      </c>
      <c r="C14" s="155" t="s">
        <v>28</v>
      </c>
      <c r="D14" s="153">
        <v>25</v>
      </c>
      <c r="E14" s="48" t="s">
        <v>16</v>
      </c>
      <c r="F14" s="48" t="s">
        <v>23</v>
      </c>
      <c r="G14" s="48" t="s">
        <v>16</v>
      </c>
      <c r="H14" s="48" t="s">
        <v>16</v>
      </c>
      <c r="I14" s="48" t="s">
        <v>16</v>
      </c>
      <c r="J14" s="48" t="s">
        <v>16</v>
      </c>
      <c r="K14" s="48" t="s">
        <v>16</v>
      </c>
      <c r="L14" s="48" t="s">
        <v>16</v>
      </c>
      <c r="M14" s="48" t="s">
        <v>16</v>
      </c>
      <c r="N14" s="48" t="s">
        <v>16</v>
      </c>
      <c r="O14" s="48" t="s">
        <v>16</v>
      </c>
      <c r="P14" s="48" t="s">
        <v>16</v>
      </c>
      <c r="Q14" s="48" t="s">
        <v>16</v>
      </c>
      <c r="R14" s="48" t="s">
        <v>16</v>
      </c>
      <c r="S14" s="48" t="s">
        <v>16</v>
      </c>
    </row>
    <row r="15" spans="1:20" ht="91.5" customHeight="1"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23</v>
      </c>
      <c r="N15" s="48" t="s">
        <v>23</v>
      </c>
      <c r="O15" s="48" t="s">
        <v>16</v>
      </c>
      <c r="P15" s="48" t="s">
        <v>16</v>
      </c>
      <c r="Q15" s="48" t="s">
        <v>16</v>
      </c>
      <c r="R15" s="48" t="s">
        <v>16</v>
      </c>
      <c r="S15" s="48" t="s">
        <v>16</v>
      </c>
    </row>
    <row r="16" spans="1:20" ht="84" customHeight="1" x14ac:dyDescent="0.5">
      <c r="A16" s="157">
        <v>6</v>
      </c>
      <c r="B16" s="168" t="s">
        <v>51</v>
      </c>
      <c r="C16" s="159" t="s">
        <v>21</v>
      </c>
      <c r="D16" s="157">
        <v>10</v>
      </c>
      <c r="E16" s="48" t="s">
        <v>16</v>
      </c>
      <c r="F16" s="48" t="s">
        <v>16</v>
      </c>
      <c r="G16" s="48" t="s">
        <v>16</v>
      </c>
      <c r="H16" s="48" t="s">
        <v>16</v>
      </c>
      <c r="I16" s="48" t="s">
        <v>16</v>
      </c>
      <c r="J16" s="48" t="s">
        <v>16</v>
      </c>
      <c r="K16" s="48" t="s">
        <v>16</v>
      </c>
      <c r="L16" s="48" t="s">
        <v>16</v>
      </c>
      <c r="M16" s="48" t="s">
        <v>16</v>
      </c>
      <c r="N16" s="48" t="s">
        <v>16</v>
      </c>
      <c r="O16" s="48" t="s">
        <v>16</v>
      </c>
      <c r="P16" s="48" t="s">
        <v>16</v>
      </c>
      <c r="Q16" s="48" t="s">
        <v>16</v>
      </c>
      <c r="R16" s="48" t="s">
        <v>16</v>
      </c>
      <c r="S16" s="48" t="s">
        <v>23</v>
      </c>
    </row>
    <row r="17" spans="1:19" ht="42.75" customHeight="1" x14ac:dyDescent="0.5">
      <c r="A17" s="291" t="s">
        <v>52</v>
      </c>
      <c r="B17" s="292"/>
      <c r="C17" s="292"/>
      <c r="D17" s="293"/>
      <c r="E17" s="162"/>
      <c r="F17" s="163"/>
      <c r="G17" s="164"/>
      <c r="H17" s="162"/>
      <c r="I17" s="162"/>
      <c r="J17" s="162"/>
      <c r="K17" s="162"/>
      <c r="L17" s="162"/>
      <c r="M17" s="162"/>
      <c r="N17" s="162"/>
      <c r="O17" s="162"/>
      <c r="P17" s="162"/>
      <c r="Q17" s="162"/>
      <c r="R17" s="162"/>
      <c r="S17" s="165"/>
    </row>
    <row r="18" spans="1:19" ht="129.75" customHeight="1" x14ac:dyDescent="0.5">
      <c r="A18" s="153">
        <v>7</v>
      </c>
      <c r="B18" s="166" t="s">
        <v>53</v>
      </c>
      <c r="C18" s="155" t="s">
        <v>15</v>
      </c>
      <c r="D18" s="153">
        <v>10</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row>
    <row r="19" spans="1:19" ht="118.5" customHeight="1" x14ac:dyDescent="0.5">
      <c r="A19" s="174">
        <v>8</v>
      </c>
      <c r="B19" s="168" t="s">
        <v>54</v>
      </c>
      <c r="C19" s="159" t="s">
        <v>15</v>
      </c>
      <c r="D19" s="159">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row>
    <row r="20" spans="1:19" ht="102.75" customHeight="1" x14ac:dyDescent="0.5">
      <c r="A20" s="157">
        <v>9</v>
      </c>
      <c r="B20" s="175" t="s">
        <v>55</v>
      </c>
      <c r="C20" s="157" t="s">
        <v>15</v>
      </c>
      <c r="D20" s="159">
        <v>5</v>
      </c>
      <c r="E20" s="48" t="s">
        <v>16</v>
      </c>
      <c r="F20" s="48" t="s">
        <v>16</v>
      </c>
      <c r="G20" s="48" t="s">
        <v>16</v>
      </c>
      <c r="H20" s="48" t="s">
        <v>23</v>
      </c>
      <c r="I20" s="48" t="s">
        <v>23</v>
      </c>
      <c r="J20" s="48" t="s">
        <v>16</v>
      </c>
      <c r="K20" s="48" t="s">
        <v>23</v>
      </c>
      <c r="L20" s="48" t="s">
        <v>16</v>
      </c>
      <c r="M20" s="48" t="s">
        <v>16</v>
      </c>
      <c r="N20" s="48" t="s">
        <v>23</v>
      </c>
      <c r="O20" s="48" t="s">
        <v>16</v>
      </c>
      <c r="P20" s="48" t="s">
        <v>16</v>
      </c>
      <c r="Q20" s="48" t="s">
        <v>16</v>
      </c>
      <c r="R20" s="48" t="s">
        <v>16</v>
      </c>
      <c r="S20" s="48" t="s">
        <v>16</v>
      </c>
    </row>
    <row r="21" spans="1:19" ht="97.5" customHeight="1" x14ac:dyDescent="0.5">
      <c r="A21" s="176">
        <v>10</v>
      </c>
      <c r="B21" s="177" t="s">
        <v>56</v>
      </c>
      <c r="C21" s="178" t="s">
        <v>21</v>
      </c>
      <c r="D21" s="178">
        <v>10</v>
      </c>
      <c r="E21" s="48" t="s">
        <v>16</v>
      </c>
      <c r="F21" s="48" t="s">
        <v>16</v>
      </c>
      <c r="G21" s="48" t="s">
        <v>16</v>
      </c>
      <c r="H21" s="48" t="s">
        <v>16</v>
      </c>
      <c r="I21" s="48" t="s">
        <v>16</v>
      </c>
      <c r="J21" s="48" t="s">
        <v>16</v>
      </c>
      <c r="K21" s="48" t="s">
        <v>16</v>
      </c>
      <c r="L21" s="48" t="s">
        <v>16</v>
      </c>
      <c r="M21" s="48" t="s">
        <v>16</v>
      </c>
      <c r="N21" s="48" t="s">
        <v>16</v>
      </c>
      <c r="O21" s="48" t="s">
        <v>16</v>
      </c>
      <c r="P21" s="48" t="s">
        <v>16</v>
      </c>
      <c r="Q21" s="48" t="s">
        <v>16</v>
      </c>
      <c r="R21" s="48" t="s">
        <v>16</v>
      </c>
      <c r="S21" s="48" t="s">
        <v>16</v>
      </c>
    </row>
    <row r="22" spans="1:19" ht="19.2" x14ac:dyDescent="0.5">
      <c r="A22" s="294" t="s">
        <v>37</v>
      </c>
      <c r="B22" s="295"/>
      <c r="C22" s="300" t="s">
        <v>13</v>
      </c>
      <c r="D22" s="301"/>
      <c r="E22" s="180"/>
      <c r="F22" s="181"/>
      <c r="G22" s="182"/>
      <c r="H22" s="180"/>
      <c r="I22" s="180"/>
      <c r="J22" s="180"/>
      <c r="K22" s="180"/>
      <c r="L22" s="180"/>
      <c r="M22" s="180"/>
      <c r="N22" s="180"/>
      <c r="O22" s="180"/>
      <c r="P22" s="180"/>
      <c r="Q22" s="180"/>
      <c r="R22" s="180"/>
      <c r="S22" s="180"/>
    </row>
    <row r="23" spans="1:19" x14ac:dyDescent="0.5">
      <c r="A23" s="296"/>
      <c r="B23" s="297"/>
      <c r="C23" s="287" t="s">
        <v>39</v>
      </c>
      <c r="D23" s="288"/>
      <c r="E23" s="183"/>
      <c r="F23" s="184"/>
      <c r="G23" s="185"/>
      <c r="H23" s="183"/>
      <c r="I23" s="183"/>
      <c r="J23" s="183"/>
      <c r="K23" s="183"/>
      <c r="L23" s="183"/>
      <c r="M23" s="183"/>
      <c r="N23" s="183"/>
      <c r="O23" s="183"/>
      <c r="P23" s="183"/>
      <c r="Q23" s="183"/>
      <c r="R23" s="183"/>
      <c r="S23" s="183"/>
    </row>
    <row r="24" spans="1:19" x14ac:dyDescent="0.5">
      <c r="A24" s="296"/>
      <c r="B24" s="297"/>
      <c r="C24" s="287" t="s">
        <v>30</v>
      </c>
      <c r="D24" s="288"/>
      <c r="E24" s="183"/>
      <c r="F24" s="184"/>
      <c r="G24" s="185"/>
      <c r="H24" s="183"/>
      <c r="I24" s="183"/>
      <c r="J24" s="183"/>
      <c r="K24" s="183"/>
      <c r="L24" s="183"/>
      <c r="M24" s="183"/>
      <c r="N24" s="183"/>
      <c r="O24" s="183"/>
      <c r="P24" s="183"/>
      <c r="Q24" s="183"/>
      <c r="R24" s="183"/>
      <c r="S24" s="183"/>
    </row>
    <row r="25" spans="1:19" x14ac:dyDescent="0.5">
      <c r="A25" s="296"/>
      <c r="B25" s="297"/>
      <c r="C25" s="308" t="s">
        <v>40</v>
      </c>
      <c r="D25" s="309"/>
      <c r="E25" s="183"/>
      <c r="F25" s="184"/>
      <c r="G25" s="185"/>
      <c r="H25" s="183"/>
      <c r="I25" s="183"/>
      <c r="J25" s="183"/>
      <c r="K25" s="183"/>
      <c r="L25" s="183"/>
      <c r="M25" s="183"/>
      <c r="N25" s="183"/>
      <c r="O25" s="183"/>
      <c r="P25" s="183"/>
      <c r="Q25" s="183"/>
      <c r="R25" s="183"/>
      <c r="S25" s="183"/>
    </row>
    <row r="26" spans="1:19" x14ac:dyDescent="0.5">
      <c r="A26" s="296"/>
      <c r="B26" s="297"/>
      <c r="C26" s="287" t="s">
        <v>57</v>
      </c>
      <c r="D26" s="288"/>
      <c r="E26" s="183"/>
      <c r="F26" s="184"/>
      <c r="G26" s="185"/>
      <c r="H26" s="183"/>
      <c r="I26" s="183"/>
      <c r="J26" s="183"/>
      <c r="K26" s="183"/>
      <c r="L26" s="183"/>
      <c r="M26" s="183"/>
      <c r="N26" s="183"/>
      <c r="O26" s="183"/>
      <c r="P26" s="183"/>
      <c r="Q26" s="183"/>
      <c r="R26" s="183"/>
      <c r="S26" s="183"/>
    </row>
    <row r="27" spans="1:19" ht="63" x14ac:dyDescent="0.5">
      <c r="A27" s="298"/>
      <c r="B27" s="299"/>
      <c r="C27" s="289" t="s">
        <v>58</v>
      </c>
      <c r="D27" s="290"/>
      <c r="E27" s="186" t="s">
        <v>126</v>
      </c>
      <c r="F27" s="187" t="s">
        <v>279</v>
      </c>
      <c r="G27" s="188" t="s">
        <v>126</v>
      </c>
      <c r="H27" s="186" t="s">
        <v>280</v>
      </c>
      <c r="I27" s="186" t="s">
        <v>131</v>
      </c>
      <c r="J27" s="186" t="s">
        <v>126</v>
      </c>
      <c r="K27" s="186" t="s">
        <v>280</v>
      </c>
      <c r="L27" s="186" t="s">
        <v>126</v>
      </c>
      <c r="M27" s="186" t="s">
        <v>281</v>
      </c>
      <c r="N27" s="186" t="s">
        <v>282</v>
      </c>
      <c r="O27" s="186" t="s">
        <v>283</v>
      </c>
      <c r="P27" s="186" t="s">
        <v>284</v>
      </c>
      <c r="Q27" s="186" t="s">
        <v>126</v>
      </c>
      <c r="R27" s="186" t="s">
        <v>283</v>
      </c>
      <c r="S27" s="186" t="s">
        <v>285</v>
      </c>
    </row>
  </sheetData>
  <mergeCells count="18">
    <mergeCell ref="A9:D9"/>
    <mergeCell ref="A13:D13"/>
    <mergeCell ref="A17:D17"/>
    <mergeCell ref="A22:B27"/>
    <mergeCell ref="C22:D22"/>
    <mergeCell ref="C23:D23"/>
    <mergeCell ref="C24:D24"/>
    <mergeCell ref="C25:D25"/>
    <mergeCell ref="C26:D26"/>
    <mergeCell ref="C27:D27"/>
    <mergeCell ref="A1:B7"/>
    <mergeCell ref="C1:D1"/>
    <mergeCell ref="C2:D2"/>
    <mergeCell ref="C3:D3"/>
    <mergeCell ref="C4:D4"/>
    <mergeCell ref="C5:D5"/>
    <mergeCell ref="C6:D6"/>
    <mergeCell ref="C7:D7"/>
  </mergeCells>
  <conditionalFormatting sqref="E2:S2 E4:S4">
    <cfRule type="containsBlanks" dxfId="288" priority="24">
      <formula>LEN(TRIM(E2))=0</formula>
    </cfRule>
  </conditionalFormatting>
  <conditionalFormatting sqref="E5:S5">
    <cfRule type="containsText" dxfId="287" priority="23" operator="containsText" text="TAIP">
      <formula>NOT(ISERROR(SEARCH("TAIP",E5)))</formula>
    </cfRule>
  </conditionalFormatting>
  <conditionalFormatting sqref="E7:S7 E9:S9">
    <cfRule type="containsText" dxfId="286" priority="25" operator="containsText" text="100,0%">
      <formula>NOT(ISERROR(SEARCH("100,0%",E7)))</formula>
    </cfRule>
    <cfRule type="cellIs" dxfId="285" priority="26" stopIfTrue="1" operator="equal">
      <formula>"Inc/Error"</formula>
    </cfRule>
  </conditionalFormatting>
  <conditionalFormatting sqref="E10:S12">
    <cfRule type="containsText" dxfId="284" priority="13" operator="containsText" text="Ne">
      <formula>NOT(ISERROR(SEARCH("Ne",E10)))</formula>
    </cfRule>
    <cfRule type="containsText" dxfId="283" priority="14" operator="containsText" text="Taip">
      <formula>NOT(ISERROR(SEARCH("Taip",E10)))</formula>
    </cfRule>
  </conditionalFormatting>
  <conditionalFormatting sqref="E13:S13 E17:S17">
    <cfRule type="containsText" dxfId="281" priority="20" operator="containsText" text="Ne">
      <formula>NOT(ISERROR(SEARCH("Ne",E13)))</formula>
    </cfRule>
    <cfRule type="containsText" dxfId="280" priority="21" operator="containsText" text="Taip">
      <formula>NOT(ISERROR(SEARCH("Taip",E13)))</formula>
    </cfRule>
  </conditionalFormatting>
  <conditionalFormatting sqref="E14:S16">
    <cfRule type="containsText" dxfId="279" priority="9" operator="containsText" text="Ne">
      <formula>NOT(ISERROR(SEARCH("Ne",E14)))</formula>
    </cfRule>
    <cfRule type="containsText" dxfId="278" priority="10" operator="containsText" text="Taip">
      <formula>NOT(ISERROR(SEARCH("Taip",E14)))</formula>
    </cfRule>
  </conditionalFormatting>
  <conditionalFormatting sqref="E18:S21">
    <cfRule type="containsText" dxfId="277" priority="1" operator="containsText" text="Ne">
      <formula>NOT(ISERROR(SEARCH("Ne",E18)))</formula>
    </cfRule>
    <cfRule type="containsText" dxfId="276" priority="2" operator="containsText" text="Taip">
      <formula>NOT(ISERROR(SEARCH("Taip",E18)))</formula>
    </cfRule>
  </conditionalFormatting>
  <conditionalFormatting sqref="E22:S27">
    <cfRule type="containsBlanks" dxfId="275" priority="22">
      <formula>LEN(TRIM(E22))=0</formula>
    </cfRule>
  </conditionalFormatting>
  <dataValidations count="1">
    <dataValidation type="list" allowBlank="1" showErrorMessage="1" sqref="E14:S16 E10:S12 E18:S21" xr:uid="{7A66A4C3-5DB5-4429-8CB8-1DF84D0D1420}">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D792F409-1812-4840-9F7D-D14C0D61D48B}">
            <xm:f>NOT(ISERROR(SEARCH("-",E13)))</xm:f>
            <xm:f>"-"</xm:f>
            <x14:dxf>
              <fill>
                <patternFill patternType="lightDown">
                  <fgColor rgb="FFFFC000"/>
                  <bgColor auto="1"/>
                </patternFill>
              </fill>
            </x14:dxf>
          </x14:cfRule>
          <xm:sqref>E13:S13 E17:S17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7B727C4-D01E-4FD5-977D-A54A0D7641F5}">
          <x14:formula1>
            <xm:f>'C:\Users\daiva.sakalauskaite\Downloads\[2023 naujausias nuo 11 mėn (1).xlsx]Sheet1'!#REF!</xm:f>
          </x14:formula1>
          <xm:sqref>E13:S13 E17:S17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3FA3B-72B0-4FFF-A630-AA745DE705CD}">
  <sheetPr>
    <tabColor rgb="FFFF0000"/>
  </sheetPr>
  <dimension ref="A1:BZ999"/>
  <sheetViews>
    <sheetView workbookViewId="0">
      <pane xSplit="3" topLeftCell="AL1" activePane="topRight" state="frozen"/>
      <selection pane="topRight" activeCell="AQ10" sqref="AQ10"/>
    </sheetView>
  </sheetViews>
  <sheetFormatPr defaultRowHeight="18" x14ac:dyDescent="0.5"/>
  <cols>
    <col min="2" max="2" width="27.88671875" customWidth="1"/>
    <col min="3" max="3" width="21.109375" customWidth="1"/>
    <col min="4" max="4" width="12.109375" customWidth="1"/>
    <col min="5" max="5" width="17.77734375" customWidth="1"/>
    <col min="6" max="6" width="17.88671875" customWidth="1"/>
    <col min="7" max="7" width="18" customWidth="1"/>
    <col min="8" max="8" width="17.88671875" customWidth="1"/>
    <col min="9" max="9" width="18" customWidth="1"/>
    <col min="10" max="10" width="18.21875" customWidth="1"/>
    <col min="11" max="11" width="18" customWidth="1"/>
    <col min="12" max="12" width="18.21875" customWidth="1"/>
    <col min="13" max="14" width="18.6640625" customWidth="1"/>
    <col min="15" max="15" width="18" customWidth="1"/>
    <col min="16" max="16" width="18.33203125" customWidth="1"/>
    <col min="17" max="17" width="17.88671875" customWidth="1"/>
    <col min="18" max="18" width="17.77734375" customWidth="1"/>
    <col min="19" max="19" width="18.109375" customWidth="1"/>
    <col min="20" max="20" width="18.33203125" customWidth="1"/>
    <col min="21" max="21" width="18.21875" customWidth="1"/>
    <col min="22" max="22" width="17.77734375" customWidth="1"/>
    <col min="23" max="38" width="18.44140625" customWidth="1"/>
    <col min="39" max="39" width="17.88671875" customWidth="1"/>
  </cols>
  <sheetData>
    <row r="1" spans="1:78" ht="33" customHeight="1" x14ac:dyDescent="0.5">
      <c r="A1" s="275" t="s">
        <v>0</v>
      </c>
      <c r="B1" s="276"/>
      <c r="C1" s="281" t="s">
        <v>1</v>
      </c>
      <c r="D1" s="282"/>
      <c r="E1" s="2">
        <v>1</v>
      </c>
      <c r="F1" s="3">
        <v>2</v>
      </c>
      <c r="G1" s="3">
        <v>3</v>
      </c>
      <c r="H1" s="3">
        <v>4</v>
      </c>
      <c r="I1" s="3">
        <v>5</v>
      </c>
      <c r="J1" s="3">
        <v>6</v>
      </c>
      <c r="K1" s="3">
        <v>7</v>
      </c>
      <c r="L1" s="3">
        <v>8</v>
      </c>
      <c r="M1" s="3">
        <v>9</v>
      </c>
      <c r="N1" s="4">
        <v>10</v>
      </c>
      <c r="O1" s="4">
        <v>11</v>
      </c>
      <c r="P1" s="4">
        <v>12</v>
      </c>
      <c r="Q1" s="4">
        <v>13</v>
      </c>
      <c r="R1" s="4">
        <v>14</v>
      </c>
      <c r="S1" s="4">
        <v>15</v>
      </c>
      <c r="T1" s="4">
        <v>16</v>
      </c>
      <c r="U1" s="4">
        <v>17</v>
      </c>
      <c r="V1" s="4">
        <v>18</v>
      </c>
      <c r="W1" s="4">
        <v>19</v>
      </c>
      <c r="X1" s="5" t="s">
        <v>205</v>
      </c>
      <c r="Y1" s="5" t="s">
        <v>206</v>
      </c>
      <c r="Z1" s="5" t="s">
        <v>207</v>
      </c>
      <c r="AA1" s="5" t="s">
        <v>208</v>
      </c>
      <c r="AB1" s="5" t="s">
        <v>209</v>
      </c>
      <c r="AC1" s="5" t="s">
        <v>210</v>
      </c>
      <c r="AD1" s="5" t="s">
        <v>211</v>
      </c>
      <c r="AE1" s="5" t="s">
        <v>212</v>
      </c>
      <c r="AF1" s="5" t="s">
        <v>213</v>
      </c>
      <c r="AG1" s="5" t="s">
        <v>214</v>
      </c>
      <c r="AH1" s="5" t="s">
        <v>215</v>
      </c>
      <c r="AI1" s="5" t="s">
        <v>216</v>
      </c>
      <c r="AJ1" s="5" t="s">
        <v>217</v>
      </c>
      <c r="AK1" s="5" t="s">
        <v>218</v>
      </c>
      <c r="AL1" s="5" t="s">
        <v>219</v>
      </c>
      <c r="AM1" s="5" t="s">
        <v>220</v>
      </c>
      <c r="AN1" s="6" t="s">
        <v>2</v>
      </c>
      <c r="AO1" s="7"/>
      <c r="AP1" s="8"/>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78" x14ac:dyDescent="0.5">
      <c r="A2" s="277"/>
      <c r="B2" s="278"/>
      <c r="C2" s="283" t="s">
        <v>3</v>
      </c>
      <c r="D2" s="284"/>
      <c r="E2" s="10"/>
      <c r="F2" s="11"/>
      <c r="G2" s="11"/>
      <c r="H2" s="11"/>
      <c r="I2" s="11"/>
      <c r="J2" s="11"/>
      <c r="K2" s="11"/>
      <c r="L2" s="11"/>
      <c r="M2" s="11"/>
      <c r="N2" s="11"/>
      <c r="O2" s="11"/>
      <c r="P2" s="11"/>
      <c r="Q2" s="11"/>
      <c r="R2" s="11"/>
      <c r="S2" s="10"/>
      <c r="T2" s="10"/>
      <c r="U2" s="10"/>
      <c r="V2" s="10"/>
      <c r="W2" s="10"/>
      <c r="X2" s="10"/>
      <c r="Y2" s="10"/>
      <c r="Z2" s="10"/>
      <c r="AA2" s="10"/>
      <c r="AB2" s="10"/>
      <c r="AC2" s="10"/>
      <c r="AD2" s="10"/>
      <c r="AE2" s="10"/>
      <c r="AF2" s="10"/>
      <c r="AG2" s="10"/>
      <c r="AH2" s="10"/>
      <c r="AI2" s="10"/>
      <c r="AJ2" s="10"/>
      <c r="AK2" s="10"/>
      <c r="AL2" s="10"/>
      <c r="AM2" s="10"/>
      <c r="AN2" s="12"/>
      <c r="AO2" s="7"/>
      <c r="AP2" s="8"/>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78" ht="45.6" x14ac:dyDescent="0.5">
      <c r="A3" s="277"/>
      <c r="B3" s="278"/>
      <c r="C3" s="285" t="s">
        <v>4</v>
      </c>
      <c r="D3" s="286"/>
      <c r="E3" s="189">
        <v>37069559100</v>
      </c>
      <c r="F3" s="13">
        <v>37060617492</v>
      </c>
      <c r="G3" s="13">
        <v>37064810610</v>
      </c>
      <c r="H3" s="13">
        <v>37067931020</v>
      </c>
      <c r="I3" s="189" t="s">
        <v>286</v>
      </c>
      <c r="J3" s="13">
        <v>37065238909</v>
      </c>
      <c r="K3" s="201">
        <v>37068685605</v>
      </c>
      <c r="L3" s="201">
        <v>37061558180</v>
      </c>
      <c r="M3" s="201">
        <v>37069865369</v>
      </c>
      <c r="N3" s="201">
        <v>37068457201</v>
      </c>
      <c r="O3" s="201">
        <v>37064633333</v>
      </c>
      <c r="P3" s="201">
        <v>37069834647</v>
      </c>
      <c r="Q3" s="201">
        <v>37067137359</v>
      </c>
      <c r="R3" s="201">
        <v>37068677207</v>
      </c>
      <c r="S3" s="201">
        <v>37069865369</v>
      </c>
      <c r="T3" s="201" t="s">
        <v>81</v>
      </c>
      <c r="U3" s="15">
        <v>37069923150</v>
      </c>
      <c r="V3" s="189">
        <v>37066820286</v>
      </c>
      <c r="W3" s="13">
        <v>37062055609</v>
      </c>
      <c r="X3" s="13">
        <v>37065532340</v>
      </c>
      <c r="Y3" s="13">
        <v>37067233570</v>
      </c>
      <c r="Z3" s="13">
        <v>37067654732</v>
      </c>
      <c r="AA3" s="13">
        <v>37060688222</v>
      </c>
      <c r="AB3" s="13">
        <v>37067150851</v>
      </c>
      <c r="AC3" s="13">
        <v>37060100807</v>
      </c>
      <c r="AD3" s="13">
        <v>37068192755</v>
      </c>
      <c r="AE3" s="192" t="s">
        <v>287</v>
      </c>
      <c r="AF3" s="13">
        <v>37061114193</v>
      </c>
      <c r="AG3" s="13">
        <v>37068515596</v>
      </c>
      <c r="AH3" s="13">
        <v>37063331604</v>
      </c>
      <c r="AI3" s="192" t="s">
        <v>288</v>
      </c>
      <c r="AJ3" s="192" t="s">
        <v>289</v>
      </c>
      <c r="AK3" s="13">
        <v>37069924729</v>
      </c>
      <c r="AL3" s="192" t="s">
        <v>290</v>
      </c>
      <c r="AM3" s="192" t="s">
        <v>291</v>
      </c>
      <c r="AN3" s="16"/>
      <c r="AO3" s="7"/>
      <c r="AP3" s="8"/>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row>
    <row r="4" spans="1:78" x14ac:dyDescent="0.5">
      <c r="A4" s="277"/>
      <c r="B4" s="278"/>
      <c r="C4" s="285" t="s">
        <v>5</v>
      </c>
      <c r="D4" s="286"/>
      <c r="E4" s="11" t="s">
        <v>82</v>
      </c>
      <c r="F4" s="13" t="s">
        <v>228</v>
      </c>
      <c r="G4" s="13" t="s">
        <v>89</v>
      </c>
      <c r="H4" s="14" t="s">
        <v>85</v>
      </c>
      <c r="I4" s="17" t="s">
        <v>232</v>
      </c>
      <c r="J4" s="13" t="s">
        <v>81</v>
      </c>
      <c r="K4" s="18" t="s">
        <v>292</v>
      </c>
      <c r="L4" s="14" t="s">
        <v>231</v>
      </c>
      <c r="M4" s="14" t="s">
        <v>292</v>
      </c>
      <c r="N4" s="14" t="s">
        <v>230</v>
      </c>
      <c r="O4" s="14" t="s">
        <v>231</v>
      </c>
      <c r="P4" s="13" t="s">
        <v>89</v>
      </c>
      <c r="Q4" s="17" t="s">
        <v>232</v>
      </c>
      <c r="R4" s="13" t="s">
        <v>230</v>
      </c>
      <c r="S4" s="18" t="s">
        <v>86</v>
      </c>
      <c r="T4" s="201">
        <v>37066224922</v>
      </c>
      <c r="U4" s="20" t="s">
        <v>293</v>
      </c>
      <c r="V4" s="14" t="s">
        <v>232</v>
      </c>
      <c r="W4" s="17" t="s">
        <v>89</v>
      </c>
      <c r="X4" s="17" t="s">
        <v>82</v>
      </c>
      <c r="Y4" s="17" t="s">
        <v>228</v>
      </c>
      <c r="Z4" s="17" t="s">
        <v>85</v>
      </c>
      <c r="AA4" s="17" t="s">
        <v>86</v>
      </c>
      <c r="AB4" s="17" t="s">
        <v>230</v>
      </c>
      <c r="AC4" s="17" t="s">
        <v>84</v>
      </c>
      <c r="AD4" s="17" t="s">
        <v>81</v>
      </c>
      <c r="AE4" s="17" t="s">
        <v>85</v>
      </c>
      <c r="AF4" s="17" t="s">
        <v>228</v>
      </c>
      <c r="AG4" s="17" t="s">
        <v>89</v>
      </c>
      <c r="AH4" s="17" t="s">
        <v>82</v>
      </c>
      <c r="AI4" s="17" t="s">
        <v>84</v>
      </c>
      <c r="AJ4" s="17" t="s">
        <v>84</v>
      </c>
      <c r="AK4" s="17" t="s">
        <v>85</v>
      </c>
      <c r="AL4" s="17" t="s">
        <v>228</v>
      </c>
      <c r="AM4" s="17" t="s">
        <v>232</v>
      </c>
      <c r="AN4" s="16"/>
      <c r="AO4" s="21"/>
      <c r="AP4" s="22"/>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row>
    <row r="5" spans="1:78" x14ac:dyDescent="0.5">
      <c r="A5" s="277"/>
      <c r="B5" s="278"/>
      <c r="C5" s="263" t="s">
        <v>6</v>
      </c>
      <c r="D5" s="264"/>
      <c r="E5" s="23" t="str">
        <f>IF(E6="TAIP","-",IF(COUNTIF(E14:E23,"Ne")&gt;=2,"TAIP","-"))</f>
        <v>-</v>
      </c>
      <c r="F5" s="24" t="str">
        <f>IF(F6="TAIP","-",IF(COUNTIF(F14:F23,"Ne")&gt;=2,"TAIP","-"))</f>
        <v>TAIP</v>
      </c>
      <c r="G5" s="24" t="str">
        <f>IF(G6="TAIP","-",IF(COUNTIF(G14:G23,"Ne")&gt;=2,"TAIP","-"))</f>
        <v>-</v>
      </c>
      <c r="H5" s="24"/>
      <c r="I5" s="24" t="str">
        <f t="shared" ref="I5:AM5" si="0">IF(I6="TAIP","-",IF(COUNTIF(I14:I23,"Ne")&gt;=2,"TAIP","-"))</f>
        <v>-</v>
      </c>
      <c r="J5" s="24" t="str">
        <f t="shared" si="0"/>
        <v>-</v>
      </c>
      <c r="K5" s="24" t="str">
        <f t="shared" si="0"/>
        <v>-</v>
      </c>
      <c r="L5" s="24" t="str">
        <f t="shared" si="0"/>
        <v>-</v>
      </c>
      <c r="M5" s="24" t="str">
        <f t="shared" si="0"/>
        <v>-</v>
      </c>
      <c r="N5" s="24" t="str">
        <f t="shared" si="0"/>
        <v>-</v>
      </c>
      <c r="O5" s="24" t="str">
        <f t="shared" si="0"/>
        <v>TAIP</v>
      </c>
      <c r="P5" s="24" t="str">
        <f t="shared" si="0"/>
        <v>-</v>
      </c>
      <c r="Q5" s="24" t="str">
        <f t="shared" si="0"/>
        <v>-</v>
      </c>
      <c r="R5" s="24" t="str">
        <f t="shared" si="0"/>
        <v>TAIP</v>
      </c>
      <c r="S5" s="24" t="str">
        <f t="shared" si="0"/>
        <v>-</v>
      </c>
      <c r="T5" s="24" t="str">
        <f t="shared" si="0"/>
        <v>-</v>
      </c>
      <c r="U5" s="24" t="str">
        <f t="shared" si="0"/>
        <v>-</v>
      </c>
      <c r="V5" s="24" t="str">
        <f t="shared" si="0"/>
        <v>-</v>
      </c>
      <c r="W5" s="24" t="str">
        <f t="shared" si="0"/>
        <v>-</v>
      </c>
      <c r="X5" s="24" t="str">
        <f t="shared" si="0"/>
        <v>-</v>
      </c>
      <c r="Y5" s="24" t="str">
        <f t="shared" si="0"/>
        <v>-</v>
      </c>
      <c r="Z5" s="24" t="str">
        <f t="shared" si="0"/>
        <v>-</v>
      </c>
      <c r="AA5" s="24" t="str">
        <f t="shared" si="0"/>
        <v>-</v>
      </c>
      <c r="AB5" s="24" t="str">
        <f t="shared" si="0"/>
        <v>-</v>
      </c>
      <c r="AC5" s="24" t="str">
        <f t="shared" si="0"/>
        <v>-</v>
      </c>
      <c r="AD5" s="24" t="str">
        <f t="shared" si="0"/>
        <v>-</v>
      </c>
      <c r="AE5" s="24" t="str">
        <f t="shared" si="0"/>
        <v>TAIP</v>
      </c>
      <c r="AF5" s="24" t="str">
        <f t="shared" si="0"/>
        <v>TAIP</v>
      </c>
      <c r="AG5" s="24" t="str">
        <f t="shared" si="0"/>
        <v>-</v>
      </c>
      <c r="AH5" s="24" t="str">
        <f t="shared" si="0"/>
        <v>-</v>
      </c>
      <c r="AI5" s="24" t="str">
        <f t="shared" si="0"/>
        <v>-</v>
      </c>
      <c r="AJ5" s="24" t="str">
        <f t="shared" si="0"/>
        <v>-</v>
      </c>
      <c r="AK5" s="24" t="str">
        <f t="shared" si="0"/>
        <v>-</v>
      </c>
      <c r="AL5" s="24" t="str">
        <f t="shared" si="0"/>
        <v>-</v>
      </c>
      <c r="AM5" s="24" t="str">
        <f t="shared" si="0"/>
        <v>-</v>
      </c>
      <c r="AN5" s="26">
        <f t="shared" ref="AN5:AN7" si="1">COUNTIF(E5:AM5,"TAIP")</f>
        <v>5</v>
      </c>
      <c r="AO5" s="261" t="s">
        <v>6</v>
      </c>
      <c r="AP5" s="262"/>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row>
    <row r="6" spans="1:78" x14ac:dyDescent="0.5">
      <c r="A6" s="277"/>
      <c r="B6" s="278"/>
      <c r="C6" s="263" t="s">
        <v>7</v>
      </c>
      <c r="D6" s="264"/>
      <c r="E6" s="27" t="str">
        <f t="shared" ref="E6:AM6" si="2">IF((OR(E19="Ne",E26="Ne",E27="Ne")),"TAIP","-")</f>
        <v>-</v>
      </c>
      <c r="F6" s="28" t="str">
        <f t="shared" si="2"/>
        <v>-</v>
      </c>
      <c r="G6" s="28" t="str">
        <f t="shared" si="2"/>
        <v>-</v>
      </c>
      <c r="H6" s="28" t="str">
        <f t="shared" si="2"/>
        <v>-</v>
      </c>
      <c r="I6" s="28" t="str">
        <f t="shared" si="2"/>
        <v>-</v>
      </c>
      <c r="J6" s="28" t="str">
        <f t="shared" si="2"/>
        <v>-</v>
      </c>
      <c r="K6" s="28" t="str">
        <f t="shared" si="2"/>
        <v>-</v>
      </c>
      <c r="L6" s="28" t="str">
        <f t="shared" si="2"/>
        <v>-</v>
      </c>
      <c r="M6" s="28" t="str">
        <f t="shared" si="2"/>
        <v>-</v>
      </c>
      <c r="N6" s="28" t="str">
        <f t="shared" si="2"/>
        <v>-</v>
      </c>
      <c r="O6" s="28" t="str">
        <f t="shared" si="2"/>
        <v>-</v>
      </c>
      <c r="P6" s="28" t="str">
        <f t="shared" si="2"/>
        <v>-</v>
      </c>
      <c r="Q6" s="28" t="str">
        <f t="shared" si="2"/>
        <v>-</v>
      </c>
      <c r="R6" s="28" t="str">
        <f t="shared" si="2"/>
        <v>-</v>
      </c>
      <c r="S6" s="28" t="str">
        <f t="shared" si="2"/>
        <v>-</v>
      </c>
      <c r="T6" s="28" t="str">
        <f t="shared" si="2"/>
        <v>-</v>
      </c>
      <c r="U6" s="28" t="str">
        <f t="shared" si="2"/>
        <v>-</v>
      </c>
      <c r="V6" s="28" t="str">
        <f t="shared" si="2"/>
        <v>-</v>
      </c>
      <c r="W6" s="28" t="str">
        <f t="shared" si="2"/>
        <v>-</v>
      </c>
      <c r="X6" s="28" t="str">
        <f t="shared" si="2"/>
        <v>-</v>
      </c>
      <c r="Y6" s="28" t="str">
        <f t="shared" si="2"/>
        <v>-</v>
      </c>
      <c r="Z6" s="28" t="str">
        <f t="shared" si="2"/>
        <v>-</v>
      </c>
      <c r="AA6" s="28" t="str">
        <f t="shared" si="2"/>
        <v>-</v>
      </c>
      <c r="AB6" s="28" t="str">
        <f t="shared" si="2"/>
        <v>-</v>
      </c>
      <c r="AC6" s="28" t="str">
        <f t="shared" si="2"/>
        <v>-</v>
      </c>
      <c r="AD6" s="28" t="str">
        <f t="shared" si="2"/>
        <v>-</v>
      </c>
      <c r="AE6" s="28" t="str">
        <f t="shared" si="2"/>
        <v>-</v>
      </c>
      <c r="AF6" s="28" t="str">
        <f t="shared" si="2"/>
        <v>-</v>
      </c>
      <c r="AG6" s="28" t="str">
        <f t="shared" si="2"/>
        <v>-</v>
      </c>
      <c r="AH6" s="28" t="str">
        <f t="shared" si="2"/>
        <v>-</v>
      </c>
      <c r="AI6" s="28" t="str">
        <f t="shared" si="2"/>
        <v>-</v>
      </c>
      <c r="AJ6" s="28" t="str">
        <f t="shared" si="2"/>
        <v>-</v>
      </c>
      <c r="AK6" s="28" t="str">
        <f t="shared" si="2"/>
        <v>-</v>
      </c>
      <c r="AL6" s="28" t="str">
        <f t="shared" si="2"/>
        <v>-</v>
      </c>
      <c r="AM6" s="28" t="str">
        <f t="shared" si="2"/>
        <v>-</v>
      </c>
      <c r="AN6" s="30">
        <f t="shared" si="1"/>
        <v>0</v>
      </c>
      <c r="AO6" s="261" t="s">
        <v>7</v>
      </c>
      <c r="AP6" s="262"/>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row>
    <row r="7" spans="1:78" x14ac:dyDescent="0.5">
      <c r="A7" s="277"/>
      <c r="B7" s="278"/>
      <c r="C7" s="118" t="s">
        <v>8</v>
      </c>
      <c r="D7" s="119"/>
      <c r="E7" s="32" t="str">
        <f t="shared" ref="E7:AM7" si="3">IF(OR(E6="TAIP",E5="TAIP"),"TAIP",IF(E8="Skaičiuojama","-",IF(E8&lt;80%,"TAIP","NE")))</f>
        <v>NE</v>
      </c>
      <c r="F7" s="32" t="str">
        <f t="shared" si="3"/>
        <v>TAIP</v>
      </c>
      <c r="G7" s="32" t="str">
        <f t="shared" si="3"/>
        <v>NE</v>
      </c>
      <c r="H7" s="32" t="str">
        <f t="shared" si="3"/>
        <v>NE</v>
      </c>
      <c r="I7" s="32" t="str">
        <f t="shared" si="3"/>
        <v>NE</v>
      </c>
      <c r="J7" s="32" t="str">
        <f t="shared" si="3"/>
        <v>NE</v>
      </c>
      <c r="K7" s="32" t="str">
        <f t="shared" si="3"/>
        <v>NE</v>
      </c>
      <c r="L7" s="32" t="str">
        <f t="shared" si="3"/>
        <v>NE</v>
      </c>
      <c r="M7" s="32" t="str">
        <f t="shared" si="3"/>
        <v>NE</v>
      </c>
      <c r="N7" s="32" t="str">
        <f t="shared" si="3"/>
        <v>NE</v>
      </c>
      <c r="O7" s="32" t="str">
        <f t="shared" si="3"/>
        <v>TAIP</v>
      </c>
      <c r="P7" s="32" t="str">
        <f t="shared" si="3"/>
        <v>NE</v>
      </c>
      <c r="Q7" s="32" t="str">
        <f t="shared" si="3"/>
        <v>NE</v>
      </c>
      <c r="R7" s="32" t="str">
        <f t="shared" si="3"/>
        <v>TAIP</v>
      </c>
      <c r="S7" s="32" t="str">
        <f t="shared" si="3"/>
        <v>NE</v>
      </c>
      <c r="T7" s="32" t="str">
        <f t="shared" si="3"/>
        <v>NE</v>
      </c>
      <c r="U7" s="32" t="str">
        <f t="shared" si="3"/>
        <v>NE</v>
      </c>
      <c r="V7" s="32" t="str">
        <f t="shared" si="3"/>
        <v>NE</v>
      </c>
      <c r="W7" s="32" t="str">
        <f t="shared" si="3"/>
        <v>NE</v>
      </c>
      <c r="X7" s="32" t="str">
        <f t="shared" si="3"/>
        <v>NE</v>
      </c>
      <c r="Y7" s="32" t="str">
        <f t="shared" si="3"/>
        <v>NE</v>
      </c>
      <c r="Z7" s="32" t="str">
        <f t="shared" si="3"/>
        <v>NE</v>
      </c>
      <c r="AA7" s="32" t="str">
        <f t="shared" si="3"/>
        <v>NE</v>
      </c>
      <c r="AB7" s="32" t="str">
        <f t="shared" si="3"/>
        <v>NE</v>
      </c>
      <c r="AC7" s="32" t="str">
        <f t="shared" si="3"/>
        <v>NE</v>
      </c>
      <c r="AD7" s="32" t="str">
        <f t="shared" si="3"/>
        <v>NE</v>
      </c>
      <c r="AE7" s="32" t="str">
        <f t="shared" si="3"/>
        <v>TAIP</v>
      </c>
      <c r="AF7" s="32" t="str">
        <f t="shared" si="3"/>
        <v>TAIP</v>
      </c>
      <c r="AG7" s="32" t="str">
        <f t="shared" si="3"/>
        <v>NE</v>
      </c>
      <c r="AH7" s="32" t="str">
        <f t="shared" si="3"/>
        <v>NE</v>
      </c>
      <c r="AI7" s="32" t="str">
        <f t="shared" si="3"/>
        <v>NE</v>
      </c>
      <c r="AJ7" s="32" t="str">
        <f t="shared" si="3"/>
        <v>NE</v>
      </c>
      <c r="AK7" s="32" t="str">
        <f t="shared" si="3"/>
        <v>NE</v>
      </c>
      <c r="AL7" s="32" t="str">
        <f t="shared" si="3"/>
        <v>NE</v>
      </c>
      <c r="AM7" s="32" t="str">
        <f t="shared" si="3"/>
        <v>NE</v>
      </c>
      <c r="AN7" s="33">
        <f t="shared" si="1"/>
        <v>5</v>
      </c>
      <c r="AO7" s="34" t="s">
        <v>8</v>
      </c>
      <c r="AP7" s="31"/>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row>
    <row r="8" spans="1:78" ht="21" x14ac:dyDescent="0.5">
      <c r="A8" s="279"/>
      <c r="B8" s="280"/>
      <c r="C8" s="265" t="s">
        <v>9</v>
      </c>
      <c r="D8" s="266"/>
      <c r="E8" s="35">
        <f t="shared" ref="E8:AM8" si="4">IF(COUNTIF(E11:E27,"-")&gt;0,"Skaičiuojama",IF(OR(E6="TAIP",E5="TAIP"),"0",SUM(IF(E11="Taip",2.5,0),IF(E12="Taip",7.5,0),IF(E13="Taip",5,0),IF(E14="Taip",5,0),IF(E15="Taip",5,0),IF(E17="Taip",5,0),IF(E18="Taip",5,0),IF(E19="Taip",10,0),IF(E20="Taip",5,0),IF(E22="Taip",5,0),IF(E23="Taip",15,0),IF(E24="Taip",5,0),IF(E26="Taip",12.5,0),IF(E27="Taip",12.5,0)))/100)</f>
        <v>1</v>
      </c>
      <c r="F8" s="35">
        <f t="shared" si="4"/>
        <v>0</v>
      </c>
      <c r="G8" s="35">
        <f t="shared" si="4"/>
        <v>0.85</v>
      </c>
      <c r="H8" s="35">
        <f t="shared" si="4"/>
        <v>0.85</v>
      </c>
      <c r="I8" s="35">
        <f t="shared" si="4"/>
        <v>0.9</v>
      </c>
      <c r="J8" s="35">
        <f t="shared" si="4"/>
        <v>0.95</v>
      </c>
      <c r="K8" s="35">
        <f t="shared" si="4"/>
        <v>0.85</v>
      </c>
      <c r="L8" s="35">
        <f t="shared" si="4"/>
        <v>0.875</v>
      </c>
      <c r="M8" s="35">
        <f t="shared" si="4"/>
        <v>0.85</v>
      </c>
      <c r="N8" s="35">
        <f t="shared" si="4"/>
        <v>0.92500000000000004</v>
      </c>
      <c r="O8" s="35">
        <f t="shared" si="4"/>
        <v>0</v>
      </c>
      <c r="P8" s="35">
        <f t="shared" si="4"/>
        <v>0.82499999999999996</v>
      </c>
      <c r="Q8" s="35">
        <f t="shared" si="4"/>
        <v>0.85</v>
      </c>
      <c r="R8" s="35">
        <f t="shared" si="4"/>
        <v>0</v>
      </c>
      <c r="S8" s="35">
        <f t="shared" si="4"/>
        <v>0.875</v>
      </c>
      <c r="T8" s="35">
        <f t="shared" si="4"/>
        <v>1</v>
      </c>
      <c r="U8" s="35">
        <f t="shared" si="4"/>
        <v>1</v>
      </c>
      <c r="V8" s="35">
        <f t="shared" si="4"/>
        <v>1</v>
      </c>
      <c r="W8" s="35">
        <f t="shared" si="4"/>
        <v>0.95</v>
      </c>
      <c r="X8" s="35">
        <f t="shared" si="4"/>
        <v>0.95</v>
      </c>
      <c r="Y8" s="35">
        <f t="shared" si="4"/>
        <v>0.95</v>
      </c>
      <c r="Z8" s="35">
        <f t="shared" si="4"/>
        <v>1</v>
      </c>
      <c r="AA8" s="35">
        <f t="shared" si="4"/>
        <v>1</v>
      </c>
      <c r="AB8" s="35">
        <f t="shared" si="4"/>
        <v>0.95</v>
      </c>
      <c r="AC8" s="35">
        <f t="shared" si="4"/>
        <v>1</v>
      </c>
      <c r="AD8" s="35">
        <f t="shared" si="4"/>
        <v>1</v>
      </c>
      <c r="AE8" s="35">
        <f t="shared" si="4"/>
        <v>0</v>
      </c>
      <c r="AF8" s="35">
        <f t="shared" si="4"/>
        <v>0</v>
      </c>
      <c r="AG8" s="35">
        <f t="shared" si="4"/>
        <v>1</v>
      </c>
      <c r="AH8" s="35">
        <f t="shared" si="4"/>
        <v>0.95</v>
      </c>
      <c r="AI8" s="35">
        <f t="shared" si="4"/>
        <v>1</v>
      </c>
      <c r="AJ8" s="35">
        <f t="shared" si="4"/>
        <v>0.95</v>
      </c>
      <c r="AK8" s="35">
        <f t="shared" si="4"/>
        <v>1</v>
      </c>
      <c r="AL8" s="35">
        <f t="shared" si="4"/>
        <v>1</v>
      </c>
      <c r="AM8" s="35">
        <f t="shared" si="4"/>
        <v>1</v>
      </c>
      <c r="AN8" s="36">
        <f>IF(AM8="Skaičiuojama","-",AVERAGE(E8:AM8))</f>
        <v>0.80857142857142839</v>
      </c>
      <c r="AO8" s="267" t="s">
        <v>9</v>
      </c>
      <c r="AP8" s="268"/>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row>
    <row r="9" spans="1:78" ht="38.25" customHeight="1" x14ac:dyDescent="0.5">
      <c r="A9" s="40"/>
      <c r="B9" s="41" t="s">
        <v>10</v>
      </c>
      <c r="C9" s="42" t="s">
        <v>11</v>
      </c>
      <c r="D9" s="43" t="s">
        <v>12</v>
      </c>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30"/>
      <c r="AO9" s="38"/>
      <c r="AP9" s="3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row>
    <row r="10" spans="1:78" ht="34.5" customHeight="1" x14ac:dyDescent="0.5">
      <c r="A10" s="37"/>
      <c r="B10" s="269" t="s">
        <v>13</v>
      </c>
      <c r="C10" s="270"/>
      <c r="D10" s="271"/>
      <c r="E10" s="272"/>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4"/>
      <c r="AN10" s="123"/>
      <c r="AO10" s="38" t="s">
        <v>294</v>
      </c>
      <c r="AP10" s="3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row>
    <row r="11" spans="1:78" ht="57" customHeight="1" x14ac:dyDescent="0.5">
      <c r="A11" s="44">
        <v>1</v>
      </c>
      <c r="B11" s="45" t="s">
        <v>14</v>
      </c>
      <c r="C11" s="46" t="s">
        <v>15</v>
      </c>
      <c r="D11" s="47">
        <v>2.5</v>
      </c>
      <c r="E11" s="48" t="s">
        <v>16</v>
      </c>
      <c r="F11" s="48" t="s">
        <v>16</v>
      </c>
      <c r="G11" s="48" t="s">
        <v>16</v>
      </c>
      <c r="H11" s="48" t="s">
        <v>16</v>
      </c>
      <c r="I11" s="48" t="s">
        <v>16</v>
      </c>
      <c r="J11" s="48" t="s">
        <v>16</v>
      </c>
      <c r="K11" s="48" t="s">
        <v>16</v>
      </c>
      <c r="L11" s="48" t="s">
        <v>16</v>
      </c>
      <c r="M11" s="48" t="s">
        <v>16</v>
      </c>
      <c r="N11" s="48" t="s">
        <v>23</v>
      </c>
      <c r="O11" s="48" t="s">
        <v>16</v>
      </c>
      <c r="P11" s="48" t="s">
        <v>16</v>
      </c>
      <c r="Q11" s="48" t="s">
        <v>16</v>
      </c>
      <c r="R11" s="48" t="s">
        <v>16</v>
      </c>
      <c r="S11" s="48" t="s">
        <v>16</v>
      </c>
      <c r="T11" s="48" t="s">
        <v>16</v>
      </c>
      <c r="U11" s="48" t="s">
        <v>16</v>
      </c>
      <c r="V11" s="48" t="s">
        <v>16</v>
      </c>
      <c r="W11" s="48" t="s">
        <v>16</v>
      </c>
      <c r="X11" s="48" t="s">
        <v>16</v>
      </c>
      <c r="Y11" s="48" t="s">
        <v>16</v>
      </c>
      <c r="Z11" s="48" t="s">
        <v>16</v>
      </c>
      <c r="AA11" s="48" t="s">
        <v>16</v>
      </c>
      <c r="AB11" s="48" t="s">
        <v>16</v>
      </c>
      <c r="AC11" s="48" t="s">
        <v>16</v>
      </c>
      <c r="AD11" s="48" t="s">
        <v>16</v>
      </c>
      <c r="AE11" s="48" t="s">
        <v>16</v>
      </c>
      <c r="AF11" s="48" t="s">
        <v>16</v>
      </c>
      <c r="AG11" s="48" t="s">
        <v>16</v>
      </c>
      <c r="AH11" s="48" t="s">
        <v>16</v>
      </c>
      <c r="AI11" s="48" t="s">
        <v>16</v>
      </c>
      <c r="AJ11" s="48" t="s">
        <v>16</v>
      </c>
      <c r="AK11" s="48" t="s">
        <v>16</v>
      </c>
      <c r="AL11" s="48" t="s">
        <v>16</v>
      </c>
      <c r="AM11" s="48" t="s">
        <v>16</v>
      </c>
      <c r="AN11" s="49">
        <v>95</v>
      </c>
      <c r="AO11" s="38" t="s">
        <v>295</v>
      </c>
      <c r="AP11" s="3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row>
    <row r="12" spans="1:78" ht="167.25" customHeight="1" x14ac:dyDescent="0.5">
      <c r="A12" s="50">
        <v>2</v>
      </c>
      <c r="B12" s="51" t="s">
        <v>17</v>
      </c>
      <c r="C12" s="52" t="s">
        <v>18</v>
      </c>
      <c r="D12" s="53">
        <v>7.5</v>
      </c>
      <c r="E12" s="48" t="s">
        <v>16</v>
      </c>
      <c r="F12" s="48" t="s">
        <v>16</v>
      </c>
      <c r="G12" s="48" t="s">
        <v>16</v>
      </c>
      <c r="H12" s="48" t="s">
        <v>16</v>
      </c>
      <c r="I12" s="48" t="s">
        <v>16</v>
      </c>
      <c r="J12" s="48" t="s">
        <v>16</v>
      </c>
      <c r="K12" s="48" t="s">
        <v>16</v>
      </c>
      <c r="L12" s="48" t="s">
        <v>23</v>
      </c>
      <c r="M12" s="48" t="s">
        <v>16</v>
      </c>
      <c r="N12" s="48" t="s">
        <v>16</v>
      </c>
      <c r="O12" s="48" t="s">
        <v>16</v>
      </c>
      <c r="P12" s="48" t="s">
        <v>23</v>
      </c>
      <c r="Q12" s="48" t="s">
        <v>16</v>
      </c>
      <c r="R12" s="48" t="s">
        <v>16</v>
      </c>
      <c r="S12" s="48" t="s">
        <v>23</v>
      </c>
      <c r="T12" s="48" t="s">
        <v>16</v>
      </c>
      <c r="U12" s="48" t="s">
        <v>16</v>
      </c>
      <c r="V12" s="48" t="s">
        <v>16</v>
      </c>
      <c r="W12" s="48" t="s">
        <v>16</v>
      </c>
      <c r="X12" s="48" t="s">
        <v>16</v>
      </c>
      <c r="Y12" s="48" t="s">
        <v>16</v>
      </c>
      <c r="Z12" s="48" t="s">
        <v>16</v>
      </c>
      <c r="AA12" s="48" t="s">
        <v>16</v>
      </c>
      <c r="AB12" s="48" t="s">
        <v>16</v>
      </c>
      <c r="AC12" s="48" t="s">
        <v>16</v>
      </c>
      <c r="AD12" s="48" t="s">
        <v>16</v>
      </c>
      <c r="AE12" s="48" t="s">
        <v>16</v>
      </c>
      <c r="AF12" s="48" t="s">
        <v>16</v>
      </c>
      <c r="AG12" s="48" t="s">
        <v>16</v>
      </c>
      <c r="AH12" s="48" t="s">
        <v>16</v>
      </c>
      <c r="AI12" s="48" t="s">
        <v>16</v>
      </c>
      <c r="AJ12" s="48" t="s">
        <v>16</v>
      </c>
      <c r="AK12" s="48" t="s">
        <v>16</v>
      </c>
      <c r="AL12" s="48" t="s">
        <v>16</v>
      </c>
      <c r="AM12" s="48" t="s">
        <v>16</v>
      </c>
      <c r="AN12" s="54">
        <v>85</v>
      </c>
      <c r="AO12" s="38" t="s">
        <v>296</v>
      </c>
      <c r="AP12" s="3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92" customHeight="1" x14ac:dyDescent="0.5">
      <c r="A13" s="50">
        <v>3</v>
      </c>
      <c r="B13" s="51" t="s">
        <v>19</v>
      </c>
      <c r="C13" s="52" t="s">
        <v>15</v>
      </c>
      <c r="D13" s="53">
        <v>5</v>
      </c>
      <c r="E13" s="48" t="s">
        <v>16</v>
      </c>
      <c r="F13" s="48" t="s">
        <v>16</v>
      </c>
      <c r="G13" s="48" t="s">
        <v>16</v>
      </c>
      <c r="H13" s="48" t="s">
        <v>16</v>
      </c>
      <c r="I13" s="48" t="s">
        <v>16</v>
      </c>
      <c r="J13" s="48" t="s">
        <v>16</v>
      </c>
      <c r="K13" s="48" t="s">
        <v>16</v>
      </c>
      <c r="L13" s="48" t="s">
        <v>16</v>
      </c>
      <c r="M13" s="48" t="s">
        <v>16</v>
      </c>
      <c r="N13" s="48" t="s">
        <v>16</v>
      </c>
      <c r="O13" s="48" t="s">
        <v>16</v>
      </c>
      <c r="P13" s="48" t="s">
        <v>16</v>
      </c>
      <c r="Q13" s="48" t="s">
        <v>16</v>
      </c>
      <c r="R13" s="48" t="s">
        <v>16</v>
      </c>
      <c r="S13" s="48" t="s">
        <v>16</v>
      </c>
      <c r="T13" s="48" t="s">
        <v>16</v>
      </c>
      <c r="U13" s="48" t="s">
        <v>16</v>
      </c>
      <c r="V13" s="48" t="s">
        <v>16</v>
      </c>
      <c r="W13" s="48" t="s">
        <v>16</v>
      </c>
      <c r="X13" s="48" t="s">
        <v>16</v>
      </c>
      <c r="Y13" s="48" t="s">
        <v>16</v>
      </c>
      <c r="Z13" s="48" t="s">
        <v>16</v>
      </c>
      <c r="AA13" s="48" t="s">
        <v>16</v>
      </c>
      <c r="AB13" s="48" t="s">
        <v>16</v>
      </c>
      <c r="AC13" s="48" t="s">
        <v>16</v>
      </c>
      <c r="AD13" s="48" t="s">
        <v>16</v>
      </c>
      <c r="AE13" s="48" t="s">
        <v>16</v>
      </c>
      <c r="AF13" s="48" t="s">
        <v>16</v>
      </c>
      <c r="AG13" s="48" t="s">
        <v>16</v>
      </c>
      <c r="AH13" s="48" t="s">
        <v>16</v>
      </c>
      <c r="AI13" s="48" t="s">
        <v>16</v>
      </c>
      <c r="AJ13" s="48" t="s">
        <v>16</v>
      </c>
      <c r="AK13" s="48" t="s">
        <v>16</v>
      </c>
      <c r="AL13" s="48" t="s">
        <v>16</v>
      </c>
      <c r="AM13" s="48" t="s">
        <v>16</v>
      </c>
      <c r="AN13" s="124">
        <v>80.900000000000006</v>
      </c>
      <c r="AO13" s="120" t="s">
        <v>297</v>
      </c>
      <c r="AP13" s="121"/>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9"/>
      <c r="BZ13" s="9"/>
    </row>
    <row r="14" spans="1:78" ht="94.5" customHeight="1" x14ac:dyDescent="0.5">
      <c r="A14" s="50">
        <v>4</v>
      </c>
      <c r="B14" s="51" t="s">
        <v>20</v>
      </c>
      <c r="C14" s="52" t="s">
        <v>21</v>
      </c>
      <c r="D14" s="53">
        <v>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c r="T14" s="48" t="s">
        <v>16</v>
      </c>
      <c r="U14" s="48" t="s">
        <v>16</v>
      </c>
      <c r="V14" s="48" t="s">
        <v>16</v>
      </c>
      <c r="W14" s="48" t="s">
        <v>16</v>
      </c>
      <c r="X14" s="48" t="s">
        <v>16</v>
      </c>
      <c r="Y14" s="48" t="s">
        <v>16</v>
      </c>
      <c r="Z14" s="48" t="s">
        <v>16</v>
      </c>
      <c r="AA14" s="48" t="s">
        <v>16</v>
      </c>
      <c r="AB14" s="48" t="s">
        <v>16</v>
      </c>
      <c r="AC14" s="48" t="s">
        <v>16</v>
      </c>
      <c r="AD14" s="48" t="s">
        <v>16</v>
      </c>
      <c r="AE14" s="48" t="s">
        <v>16</v>
      </c>
      <c r="AF14" s="48" t="s">
        <v>16</v>
      </c>
      <c r="AG14" s="48" t="s">
        <v>16</v>
      </c>
      <c r="AH14" s="48" t="s">
        <v>16</v>
      </c>
      <c r="AI14" s="48" t="s">
        <v>16</v>
      </c>
      <c r="AJ14" s="48" t="s">
        <v>16</v>
      </c>
      <c r="AK14" s="48" t="s">
        <v>16</v>
      </c>
      <c r="AL14" s="48" t="s">
        <v>16</v>
      </c>
      <c r="AM14" s="48" t="s">
        <v>16</v>
      </c>
      <c r="AN14" s="124"/>
      <c r="AO14" s="120"/>
      <c r="AP14" s="121"/>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9"/>
      <c r="BZ14" s="9"/>
    </row>
    <row r="15" spans="1:78" ht="129.75" customHeight="1" x14ac:dyDescent="0.5">
      <c r="A15" s="55">
        <v>5</v>
      </c>
      <c r="B15" s="56" t="s">
        <v>22</v>
      </c>
      <c r="C15" s="57" t="s">
        <v>21</v>
      </c>
      <c r="D15" s="58">
        <v>5</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23</v>
      </c>
      <c r="S15" s="48" t="s">
        <v>16</v>
      </c>
      <c r="T15" s="48" t="s">
        <v>16</v>
      </c>
      <c r="U15" s="48" t="s">
        <v>16</v>
      </c>
      <c r="V15" s="48" t="s">
        <v>16</v>
      </c>
      <c r="W15" s="48" t="s">
        <v>16</v>
      </c>
      <c r="X15" s="48" t="s">
        <v>16</v>
      </c>
      <c r="Y15" s="48" t="s">
        <v>16</v>
      </c>
      <c r="Z15" s="48" t="s">
        <v>16</v>
      </c>
      <c r="AA15" s="48" t="s">
        <v>16</v>
      </c>
      <c r="AB15" s="48" t="s">
        <v>16</v>
      </c>
      <c r="AC15" s="48" t="s">
        <v>16</v>
      </c>
      <c r="AD15" s="48" t="s">
        <v>16</v>
      </c>
      <c r="AE15" s="48" t="s">
        <v>16</v>
      </c>
      <c r="AF15" s="48" t="s">
        <v>16</v>
      </c>
      <c r="AG15" s="48" t="s">
        <v>16</v>
      </c>
      <c r="AH15" s="48" t="s">
        <v>16</v>
      </c>
      <c r="AI15" s="48" t="s">
        <v>16</v>
      </c>
      <c r="AJ15" s="48" t="s">
        <v>16</v>
      </c>
      <c r="AK15" s="48" t="s">
        <v>16</v>
      </c>
      <c r="AL15" s="48" t="s">
        <v>16</v>
      </c>
      <c r="AM15" s="48" t="s">
        <v>16</v>
      </c>
      <c r="AN15" s="125"/>
      <c r="AO15" s="120"/>
      <c r="AP15" s="121"/>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9"/>
      <c r="BZ15" s="9"/>
    </row>
    <row r="16" spans="1:78" ht="49.5" customHeight="1" x14ac:dyDescent="0.5">
      <c r="A16" s="90"/>
      <c r="B16" s="250" t="s">
        <v>24</v>
      </c>
      <c r="C16" s="250"/>
      <c r="D16" s="251"/>
      <c r="E16" s="252"/>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4"/>
      <c r="AN16" s="126"/>
      <c r="AO16" s="120"/>
      <c r="AP16" s="121"/>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91"/>
      <c r="BZ16" s="91"/>
    </row>
    <row r="17" spans="1:78" ht="107.25" customHeight="1" x14ac:dyDescent="0.5">
      <c r="A17" s="88">
        <v>6</v>
      </c>
      <c r="B17" s="92" t="s">
        <v>25</v>
      </c>
      <c r="C17" s="93" t="s">
        <v>21</v>
      </c>
      <c r="D17" s="94">
        <v>5</v>
      </c>
      <c r="E17" s="48" t="s">
        <v>16</v>
      </c>
      <c r="F17" s="48" t="s">
        <v>16</v>
      </c>
      <c r="G17" s="48" t="s">
        <v>16</v>
      </c>
      <c r="H17" s="48" t="s">
        <v>16</v>
      </c>
      <c r="I17" s="48" t="s">
        <v>16</v>
      </c>
      <c r="J17" s="48" t="s">
        <v>16</v>
      </c>
      <c r="K17" s="48" t="s">
        <v>16</v>
      </c>
      <c r="L17" s="48" t="s">
        <v>16</v>
      </c>
      <c r="M17" s="48" t="s">
        <v>16</v>
      </c>
      <c r="N17" s="48" t="s">
        <v>16</v>
      </c>
      <c r="O17" s="48" t="s">
        <v>16</v>
      </c>
      <c r="P17" s="48" t="s">
        <v>16</v>
      </c>
      <c r="Q17" s="48" t="s">
        <v>16</v>
      </c>
      <c r="R17" s="48" t="s">
        <v>16</v>
      </c>
      <c r="S17" s="48" t="s">
        <v>16</v>
      </c>
      <c r="T17" s="48" t="s">
        <v>16</v>
      </c>
      <c r="U17" s="48" t="s">
        <v>16</v>
      </c>
      <c r="V17" s="48" t="s">
        <v>16</v>
      </c>
      <c r="W17" s="48" t="s">
        <v>16</v>
      </c>
      <c r="X17" s="48" t="s">
        <v>16</v>
      </c>
      <c r="Y17" s="48" t="s">
        <v>16</v>
      </c>
      <c r="Z17" s="48" t="s">
        <v>16</v>
      </c>
      <c r="AA17" s="48" t="s">
        <v>16</v>
      </c>
      <c r="AB17" s="48" t="s">
        <v>16</v>
      </c>
      <c r="AC17" s="48" t="s">
        <v>16</v>
      </c>
      <c r="AD17" s="48" t="s">
        <v>16</v>
      </c>
      <c r="AE17" s="48" t="s">
        <v>16</v>
      </c>
      <c r="AF17" s="48" t="s">
        <v>23</v>
      </c>
      <c r="AG17" s="48" t="s">
        <v>16</v>
      </c>
      <c r="AH17" s="48" t="s">
        <v>16</v>
      </c>
      <c r="AI17" s="48" t="s">
        <v>16</v>
      </c>
      <c r="AJ17" s="48" t="s">
        <v>16</v>
      </c>
      <c r="AK17" s="48" t="s">
        <v>16</v>
      </c>
      <c r="AL17" s="48" t="s">
        <v>16</v>
      </c>
      <c r="AM17" s="48" t="s">
        <v>16</v>
      </c>
      <c r="AN17" s="49"/>
      <c r="AO17" s="38"/>
      <c r="AP17" s="3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row>
    <row r="18" spans="1:78" ht="120" customHeight="1" x14ac:dyDescent="0.5">
      <c r="A18" s="89">
        <v>7</v>
      </c>
      <c r="B18" s="95" t="s">
        <v>26</v>
      </c>
      <c r="C18" s="93" t="s">
        <v>21</v>
      </c>
      <c r="D18" s="96">
        <v>5</v>
      </c>
      <c r="E18" s="48" t="s">
        <v>16</v>
      </c>
      <c r="F18" s="48" t="s">
        <v>16</v>
      </c>
      <c r="G18" s="48" t="s">
        <v>16</v>
      </c>
      <c r="H18" s="48" t="s">
        <v>16</v>
      </c>
      <c r="I18" s="48" t="s">
        <v>16</v>
      </c>
      <c r="J18" s="48" t="s">
        <v>16</v>
      </c>
      <c r="K18" s="48" t="s">
        <v>16</v>
      </c>
      <c r="L18" s="48" t="s">
        <v>16</v>
      </c>
      <c r="M18" s="48" t="s">
        <v>16</v>
      </c>
      <c r="N18" s="48" t="s">
        <v>16</v>
      </c>
      <c r="O18" s="48" t="s">
        <v>16</v>
      </c>
      <c r="P18" s="48" t="s">
        <v>16</v>
      </c>
      <c r="Q18" s="48" t="s">
        <v>16</v>
      </c>
      <c r="R18" s="48" t="s">
        <v>16</v>
      </c>
      <c r="S18" s="48" t="s">
        <v>16</v>
      </c>
      <c r="T18" s="48" t="s">
        <v>16</v>
      </c>
      <c r="U18" s="48" t="s">
        <v>16</v>
      </c>
      <c r="V18" s="48" t="s">
        <v>16</v>
      </c>
      <c r="W18" s="48" t="s">
        <v>16</v>
      </c>
      <c r="X18" s="48" t="s">
        <v>16</v>
      </c>
      <c r="Y18" s="48" t="s">
        <v>16</v>
      </c>
      <c r="Z18" s="48" t="s">
        <v>16</v>
      </c>
      <c r="AA18" s="48" t="s">
        <v>16</v>
      </c>
      <c r="AB18" s="48" t="s">
        <v>16</v>
      </c>
      <c r="AC18" s="48" t="s">
        <v>16</v>
      </c>
      <c r="AD18" s="48" t="s">
        <v>16</v>
      </c>
      <c r="AE18" s="48" t="s">
        <v>16</v>
      </c>
      <c r="AF18" s="48" t="s">
        <v>23</v>
      </c>
      <c r="AG18" s="48" t="s">
        <v>16</v>
      </c>
      <c r="AH18" s="48" t="s">
        <v>16</v>
      </c>
      <c r="AI18" s="48" t="s">
        <v>16</v>
      </c>
      <c r="AJ18" s="48" t="s">
        <v>16</v>
      </c>
      <c r="AK18" s="48" t="s">
        <v>16</v>
      </c>
      <c r="AL18" s="48" t="s">
        <v>16</v>
      </c>
      <c r="AM18" s="48" t="s">
        <v>16</v>
      </c>
      <c r="AN18" s="54"/>
      <c r="AO18" s="38"/>
      <c r="AP18" s="3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row>
    <row r="19" spans="1:78" ht="111" customHeight="1" x14ac:dyDescent="0.5">
      <c r="A19" s="89">
        <v>8</v>
      </c>
      <c r="B19" s="95" t="s">
        <v>27</v>
      </c>
      <c r="C19" s="93" t="s">
        <v>28</v>
      </c>
      <c r="D19" s="96">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c r="T19" s="48" t="s">
        <v>16</v>
      </c>
      <c r="U19" s="48" t="s">
        <v>16</v>
      </c>
      <c r="V19" s="48" t="s">
        <v>16</v>
      </c>
      <c r="W19" s="48" t="s">
        <v>16</v>
      </c>
      <c r="X19" s="48" t="s">
        <v>16</v>
      </c>
      <c r="Y19" s="48" t="s">
        <v>16</v>
      </c>
      <c r="Z19" s="48" t="s">
        <v>16</v>
      </c>
      <c r="AA19" s="48" t="s">
        <v>16</v>
      </c>
      <c r="AB19" s="48" t="s">
        <v>16</v>
      </c>
      <c r="AC19" s="48" t="s">
        <v>16</v>
      </c>
      <c r="AD19" s="48" t="s">
        <v>16</v>
      </c>
      <c r="AE19" s="48" t="s">
        <v>16</v>
      </c>
      <c r="AF19" s="48" t="s">
        <v>16</v>
      </c>
      <c r="AG19" s="48" t="s">
        <v>16</v>
      </c>
      <c r="AH19" s="48" t="s">
        <v>16</v>
      </c>
      <c r="AI19" s="48" t="s">
        <v>16</v>
      </c>
      <c r="AJ19" s="48" t="s">
        <v>16</v>
      </c>
      <c r="AK19" s="48" t="s">
        <v>16</v>
      </c>
      <c r="AL19" s="48" t="s">
        <v>16</v>
      </c>
      <c r="AM19" s="48" t="s">
        <v>16</v>
      </c>
      <c r="AN19" s="54"/>
      <c r="AO19" s="38"/>
      <c r="AP19" s="3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row>
    <row r="20" spans="1:78" ht="123" customHeight="1" x14ac:dyDescent="0.5">
      <c r="A20" s="89">
        <v>9</v>
      </c>
      <c r="B20" s="95" t="s">
        <v>29</v>
      </c>
      <c r="C20" s="93" t="s">
        <v>21</v>
      </c>
      <c r="D20" s="96">
        <v>5</v>
      </c>
      <c r="E20" s="48" t="s">
        <v>16</v>
      </c>
      <c r="F20" s="48" t="s">
        <v>16</v>
      </c>
      <c r="G20" s="48" t="s">
        <v>16</v>
      </c>
      <c r="H20" s="48" t="s">
        <v>16</v>
      </c>
      <c r="I20" s="48" t="s">
        <v>23</v>
      </c>
      <c r="J20" s="48" t="s">
        <v>23</v>
      </c>
      <c r="K20" s="48" t="s">
        <v>16</v>
      </c>
      <c r="L20" s="48" t="s">
        <v>16</v>
      </c>
      <c r="M20" s="48" t="s">
        <v>16</v>
      </c>
      <c r="N20" s="48" t="s">
        <v>23</v>
      </c>
      <c r="O20" s="48" t="s">
        <v>23</v>
      </c>
      <c r="P20" s="48" t="s">
        <v>16</v>
      </c>
      <c r="Q20" s="48" t="s">
        <v>16</v>
      </c>
      <c r="R20" s="48" t="s">
        <v>16</v>
      </c>
      <c r="S20" s="48" t="s">
        <v>16</v>
      </c>
      <c r="T20" s="48" t="s">
        <v>16</v>
      </c>
      <c r="U20" s="48" t="s">
        <v>16</v>
      </c>
      <c r="V20" s="48" t="s">
        <v>16</v>
      </c>
      <c r="W20" s="48" t="s">
        <v>16</v>
      </c>
      <c r="X20" s="48" t="s">
        <v>16</v>
      </c>
      <c r="Y20" s="48" t="s">
        <v>23</v>
      </c>
      <c r="Z20" s="48" t="s">
        <v>16</v>
      </c>
      <c r="AA20" s="48" t="s">
        <v>16</v>
      </c>
      <c r="AB20" s="48" t="s">
        <v>23</v>
      </c>
      <c r="AC20" s="48" t="s">
        <v>16</v>
      </c>
      <c r="AD20" s="48" t="s">
        <v>16</v>
      </c>
      <c r="AE20" s="48" t="s">
        <v>23</v>
      </c>
      <c r="AF20" s="48" t="s">
        <v>16</v>
      </c>
      <c r="AG20" s="48" t="s">
        <v>16</v>
      </c>
      <c r="AH20" s="48" t="s">
        <v>23</v>
      </c>
      <c r="AI20" s="48" t="s">
        <v>16</v>
      </c>
      <c r="AJ20" s="48" t="s">
        <v>16</v>
      </c>
      <c r="AK20" s="48" t="s">
        <v>16</v>
      </c>
      <c r="AL20" s="48" t="s">
        <v>16</v>
      </c>
      <c r="AM20" s="48" t="s">
        <v>16</v>
      </c>
      <c r="AN20" s="69"/>
      <c r="AO20" s="38"/>
      <c r="AP20" s="3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row>
    <row r="21" spans="1:78" ht="37.5" customHeight="1" x14ac:dyDescent="0.5">
      <c r="A21" s="86"/>
      <c r="B21" s="255" t="s">
        <v>30</v>
      </c>
      <c r="C21" s="255"/>
      <c r="D21" s="256"/>
      <c r="E21" s="257"/>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127"/>
      <c r="AO21" s="121"/>
      <c r="AP21" s="121"/>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row>
    <row r="22" spans="1:78" ht="97.5" customHeight="1" x14ac:dyDescent="0.5">
      <c r="A22" s="97">
        <v>11</v>
      </c>
      <c r="B22" s="98" t="s">
        <v>31</v>
      </c>
      <c r="C22" s="99" t="s">
        <v>21</v>
      </c>
      <c r="D22" s="100">
        <v>5</v>
      </c>
      <c r="E22" s="48" t="s">
        <v>16</v>
      </c>
      <c r="F22" s="48" t="s">
        <v>23</v>
      </c>
      <c r="G22" s="48" t="s">
        <v>16</v>
      </c>
      <c r="H22" s="48" t="s">
        <v>16</v>
      </c>
      <c r="I22" s="48" t="s">
        <v>16</v>
      </c>
      <c r="J22" s="48" t="s">
        <v>16</v>
      </c>
      <c r="K22" s="48" t="s">
        <v>16</v>
      </c>
      <c r="L22" s="48" t="s">
        <v>16</v>
      </c>
      <c r="M22" s="48" t="s">
        <v>16</v>
      </c>
      <c r="N22" s="48" t="s">
        <v>16</v>
      </c>
      <c r="O22" s="48" t="s">
        <v>16</v>
      </c>
      <c r="P22" s="48" t="s">
        <v>23</v>
      </c>
      <c r="Q22" s="48" t="s">
        <v>16</v>
      </c>
      <c r="R22" s="48" t="s">
        <v>16</v>
      </c>
      <c r="S22" s="48" t="s">
        <v>23</v>
      </c>
      <c r="T22" s="48" t="s">
        <v>16</v>
      </c>
      <c r="U22" s="48" t="s">
        <v>16</v>
      </c>
      <c r="V22" s="48" t="s">
        <v>16</v>
      </c>
      <c r="W22" s="48" t="s">
        <v>23</v>
      </c>
      <c r="X22" s="48" t="s">
        <v>16</v>
      </c>
      <c r="Y22" s="48" t="s">
        <v>16</v>
      </c>
      <c r="Z22" s="48" t="s">
        <v>16</v>
      </c>
      <c r="AA22" s="48" t="s">
        <v>16</v>
      </c>
      <c r="AB22" s="48" t="s">
        <v>16</v>
      </c>
      <c r="AC22" s="48" t="s">
        <v>16</v>
      </c>
      <c r="AD22" s="48" t="s">
        <v>16</v>
      </c>
      <c r="AE22" s="48" t="s">
        <v>16</v>
      </c>
      <c r="AF22" s="48" t="s">
        <v>16</v>
      </c>
      <c r="AG22" s="48" t="s">
        <v>16</v>
      </c>
      <c r="AH22" s="48" t="s">
        <v>16</v>
      </c>
      <c r="AI22" s="48" t="s">
        <v>16</v>
      </c>
      <c r="AJ22" s="48" t="s">
        <v>16</v>
      </c>
      <c r="AK22" s="48" t="s">
        <v>16</v>
      </c>
      <c r="AL22" s="48" t="s">
        <v>16</v>
      </c>
      <c r="AM22" s="48" t="s">
        <v>16</v>
      </c>
      <c r="AN22" s="49"/>
      <c r="AO22" s="38"/>
      <c r="AP22" s="3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88.5" customHeight="1" x14ac:dyDescent="0.5">
      <c r="A23" s="101">
        <v>12</v>
      </c>
      <c r="B23" s="102" t="s">
        <v>32</v>
      </c>
      <c r="C23" s="103" t="s">
        <v>21</v>
      </c>
      <c r="D23" s="104">
        <v>15</v>
      </c>
      <c r="E23" s="48" t="s">
        <v>16</v>
      </c>
      <c r="F23" s="48" t="s">
        <v>23</v>
      </c>
      <c r="G23" s="48" t="s">
        <v>23</v>
      </c>
      <c r="H23" s="48" t="s">
        <v>23</v>
      </c>
      <c r="I23" s="48" t="s">
        <v>16</v>
      </c>
      <c r="J23" s="48" t="s">
        <v>16</v>
      </c>
      <c r="K23" s="48" t="s">
        <v>23</v>
      </c>
      <c r="L23" s="48" t="s">
        <v>16</v>
      </c>
      <c r="M23" s="48" t="s">
        <v>23</v>
      </c>
      <c r="N23" s="48" t="s">
        <v>16</v>
      </c>
      <c r="O23" s="48" t="s">
        <v>23</v>
      </c>
      <c r="P23" s="48" t="s">
        <v>16</v>
      </c>
      <c r="Q23" s="48" t="s">
        <v>23</v>
      </c>
      <c r="R23" s="48" t="s">
        <v>23</v>
      </c>
      <c r="S23" s="48" t="s">
        <v>16</v>
      </c>
      <c r="T23" s="48" t="s">
        <v>16</v>
      </c>
      <c r="U23" s="48" t="s">
        <v>16</v>
      </c>
      <c r="V23" s="48" t="s">
        <v>16</v>
      </c>
      <c r="W23" s="48" t="s">
        <v>16</v>
      </c>
      <c r="X23" s="48" t="s">
        <v>16</v>
      </c>
      <c r="Y23" s="48" t="s">
        <v>16</v>
      </c>
      <c r="Z23" s="48" t="s">
        <v>16</v>
      </c>
      <c r="AA23" s="48" t="s">
        <v>16</v>
      </c>
      <c r="AB23" s="48" t="s">
        <v>16</v>
      </c>
      <c r="AC23" s="48" t="s">
        <v>16</v>
      </c>
      <c r="AD23" s="48" t="s">
        <v>16</v>
      </c>
      <c r="AE23" s="48" t="s">
        <v>23</v>
      </c>
      <c r="AF23" s="48" t="s">
        <v>16</v>
      </c>
      <c r="AG23" s="48" t="s">
        <v>16</v>
      </c>
      <c r="AH23" s="48" t="s">
        <v>16</v>
      </c>
      <c r="AI23" s="48" t="s">
        <v>16</v>
      </c>
      <c r="AJ23" s="48" t="s">
        <v>16</v>
      </c>
      <c r="AK23" s="48" t="s">
        <v>16</v>
      </c>
      <c r="AL23" s="48" t="s">
        <v>16</v>
      </c>
      <c r="AM23" s="48" t="s">
        <v>16</v>
      </c>
      <c r="AN23" s="54"/>
      <c r="AO23" s="38"/>
      <c r="AP23" s="3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123.75" customHeight="1" x14ac:dyDescent="0.5">
      <c r="A24" s="105">
        <v>13</v>
      </c>
      <c r="B24" s="106" t="s">
        <v>33</v>
      </c>
      <c r="C24" s="107" t="s">
        <v>15</v>
      </c>
      <c r="D24" s="108">
        <v>5</v>
      </c>
      <c r="E24" s="48" t="s">
        <v>16</v>
      </c>
      <c r="F24" s="48" t="s">
        <v>16</v>
      </c>
      <c r="G24" s="48" t="s">
        <v>16</v>
      </c>
      <c r="H24" s="48" t="s">
        <v>16</v>
      </c>
      <c r="I24" s="48" t="s">
        <v>23</v>
      </c>
      <c r="J24" s="48" t="s">
        <v>16</v>
      </c>
      <c r="K24" s="48" t="s">
        <v>16</v>
      </c>
      <c r="L24" s="48" t="s">
        <v>23</v>
      </c>
      <c r="M24" s="48" t="s">
        <v>16</v>
      </c>
      <c r="N24" s="48" t="s">
        <v>16</v>
      </c>
      <c r="O24" s="48" t="s">
        <v>16</v>
      </c>
      <c r="P24" s="48" t="s">
        <v>23</v>
      </c>
      <c r="Q24" s="48" t="s">
        <v>16</v>
      </c>
      <c r="R24" s="48" t="s">
        <v>16</v>
      </c>
      <c r="S24" s="48" t="s">
        <v>16</v>
      </c>
      <c r="T24" s="48" t="s">
        <v>16</v>
      </c>
      <c r="U24" s="48" t="s">
        <v>16</v>
      </c>
      <c r="V24" s="48" t="s">
        <v>16</v>
      </c>
      <c r="W24" s="48" t="s">
        <v>16</v>
      </c>
      <c r="X24" s="48" t="s">
        <v>23</v>
      </c>
      <c r="Y24" s="48" t="s">
        <v>16</v>
      </c>
      <c r="Z24" s="48" t="s">
        <v>16</v>
      </c>
      <c r="AA24" s="48" t="s">
        <v>16</v>
      </c>
      <c r="AB24" s="48" t="s">
        <v>16</v>
      </c>
      <c r="AC24" s="48" t="s">
        <v>16</v>
      </c>
      <c r="AD24" s="48" t="s">
        <v>16</v>
      </c>
      <c r="AE24" s="48" t="s">
        <v>23</v>
      </c>
      <c r="AF24" s="48" t="s">
        <v>16</v>
      </c>
      <c r="AG24" s="48" t="s">
        <v>16</v>
      </c>
      <c r="AH24" s="48" t="s">
        <v>16</v>
      </c>
      <c r="AI24" s="48" t="s">
        <v>16</v>
      </c>
      <c r="AJ24" s="48" t="s">
        <v>23</v>
      </c>
      <c r="AK24" s="48" t="s">
        <v>16</v>
      </c>
      <c r="AL24" s="48" t="s">
        <v>16</v>
      </c>
      <c r="AM24" s="48" t="s">
        <v>16</v>
      </c>
      <c r="AN24" s="69"/>
      <c r="AO24" s="38"/>
      <c r="AP24" s="3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row>
    <row r="25" spans="1:78" ht="37.5" customHeight="1" x14ac:dyDescent="0.5">
      <c r="A25" s="109"/>
      <c r="B25" s="259" t="s">
        <v>34</v>
      </c>
      <c r="C25" s="259"/>
      <c r="D25" s="260"/>
      <c r="E25" s="257"/>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128"/>
      <c r="AO25" s="39"/>
      <c r="AP25" s="3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row>
    <row r="26" spans="1:78" ht="86.25" customHeight="1" x14ac:dyDescent="0.5">
      <c r="A26" s="110">
        <v>14</v>
      </c>
      <c r="B26" s="111" t="s">
        <v>35</v>
      </c>
      <c r="C26" s="112" t="s">
        <v>28</v>
      </c>
      <c r="D26" s="113">
        <v>12.5</v>
      </c>
      <c r="E26" s="48" t="s">
        <v>16</v>
      </c>
      <c r="F26" s="48" t="s">
        <v>16</v>
      </c>
      <c r="G26" s="48" t="s">
        <v>16</v>
      </c>
      <c r="H26" s="48" t="s">
        <v>16</v>
      </c>
      <c r="I26" s="48" t="s">
        <v>16</v>
      </c>
      <c r="J26" s="48" t="s">
        <v>16</v>
      </c>
      <c r="K26" s="48" t="s">
        <v>16</v>
      </c>
      <c r="L26" s="48" t="s">
        <v>16</v>
      </c>
      <c r="M26" s="48" t="s">
        <v>16</v>
      </c>
      <c r="N26" s="48" t="s">
        <v>16</v>
      </c>
      <c r="O26" s="48" t="s">
        <v>16</v>
      </c>
      <c r="P26" s="48" t="s">
        <v>16</v>
      </c>
      <c r="Q26" s="48" t="s">
        <v>16</v>
      </c>
      <c r="R26" s="48" t="s">
        <v>16</v>
      </c>
      <c r="S26" s="48" t="s">
        <v>16</v>
      </c>
      <c r="T26" s="48" t="s">
        <v>16</v>
      </c>
      <c r="U26" s="48" t="s">
        <v>16</v>
      </c>
      <c r="V26" s="48" t="s">
        <v>16</v>
      </c>
      <c r="W26" s="48" t="s">
        <v>16</v>
      </c>
      <c r="X26" s="48" t="s">
        <v>16</v>
      </c>
      <c r="Y26" s="48" t="s">
        <v>16</v>
      </c>
      <c r="Z26" s="48" t="s">
        <v>16</v>
      </c>
      <c r="AA26" s="48" t="s">
        <v>16</v>
      </c>
      <c r="AB26" s="48" t="s">
        <v>16</v>
      </c>
      <c r="AC26" s="48" t="s">
        <v>16</v>
      </c>
      <c r="AD26" s="48" t="s">
        <v>16</v>
      </c>
      <c r="AE26" s="48" t="s">
        <v>16</v>
      </c>
      <c r="AF26" s="48" t="s">
        <v>16</v>
      </c>
      <c r="AG26" s="48" t="s">
        <v>16</v>
      </c>
      <c r="AH26" s="48" t="s">
        <v>16</v>
      </c>
      <c r="AI26" s="48" t="s">
        <v>16</v>
      </c>
      <c r="AJ26" s="48" t="s">
        <v>16</v>
      </c>
      <c r="AK26" s="48" t="s">
        <v>16</v>
      </c>
      <c r="AL26" s="48" t="s">
        <v>16</v>
      </c>
      <c r="AM26" s="48" t="s">
        <v>16</v>
      </c>
      <c r="AN26" s="49"/>
      <c r="AO26" s="38"/>
      <c r="AP26" s="3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row>
    <row r="27" spans="1:78" ht="67.5" customHeight="1" x14ac:dyDescent="0.5">
      <c r="A27" s="114">
        <v>15</v>
      </c>
      <c r="B27" s="115" t="s">
        <v>36</v>
      </c>
      <c r="C27" s="116" t="s">
        <v>28</v>
      </c>
      <c r="D27" s="117">
        <v>12.5</v>
      </c>
      <c r="E27" s="48" t="s">
        <v>16</v>
      </c>
      <c r="F27" s="48" t="s">
        <v>16</v>
      </c>
      <c r="G27" s="48" t="s">
        <v>16</v>
      </c>
      <c r="H27" s="48" t="s">
        <v>16</v>
      </c>
      <c r="I27" s="48" t="s">
        <v>16</v>
      </c>
      <c r="J27" s="48" t="s">
        <v>16</v>
      </c>
      <c r="K27" s="48" t="s">
        <v>16</v>
      </c>
      <c r="L27" s="48" t="s">
        <v>16</v>
      </c>
      <c r="M27" s="48" t="s">
        <v>16</v>
      </c>
      <c r="N27" s="48" t="s">
        <v>16</v>
      </c>
      <c r="O27" s="48" t="s">
        <v>16</v>
      </c>
      <c r="P27" s="48" t="s">
        <v>16</v>
      </c>
      <c r="Q27" s="48" t="s">
        <v>16</v>
      </c>
      <c r="R27" s="48" t="s">
        <v>16</v>
      </c>
      <c r="S27" s="48" t="s">
        <v>16</v>
      </c>
      <c r="T27" s="48" t="s">
        <v>16</v>
      </c>
      <c r="U27" s="48" t="s">
        <v>16</v>
      </c>
      <c r="V27" s="48" t="s">
        <v>16</v>
      </c>
      <c r="W27" s="48" t="s">
        <v>16</v>
      </c>
      <c r="X27" s="48" t="s">
        <v>16</v>
      </c>
      <c r="Y27" s="48" t="s">
        <v>16</v>
      </c>
      <c r="Z27" s="48" t="s">
        <v>16</v>
      </c>
      <c r="AA27" s="48" t="s">
        <v>16</v>
      </c>
      <c r="AB27" s="48" t="s">
        <v>16</v>
      </c>
      <c r="AC27" s="48" t="s">
        <v>16</v>
      </c>
      <c r="AD27" s="48" t="s">
        <v>16</v>
      </c>
      <c r="AE27" s="48" t="s">
        <v>16</v>
      </c>
      <c r="AF27" s="48" t="s">
        <v>16</v>
      </c>
      <c r="AG27" s="48" t="s">
        <v>16</v>
      </c>
      <c r="AH27" s="48" t="s">
        <v>16</v>
      </c>
      <c r="AI27" s="48" t="s">
        <v>16</v>
      </c>
      <c r="AJ27" s="48" t="s">
        <v>16</v>
      </c>
      <c r="AK27" s="48" t="s">
        <v>16</v>
      </c>
      <c r="AL27" s="48" t="s">
        <v>16</v>
      </c>
      <c r="AM27" s="48" t="s">
        <v>16</v>
      </c>
      <c r="AN27" s="59"/>
      <c r="AO27" s="38"/>
      <c r="AP27" s="3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row>
    <row r="28" spans="1:78" ht="102" customHeight="1" x14ac:dyDescent="0.5">
      <c r="A28" s="237" t="s">
        <v>37</v>
      </c>
      <c r="B28" s="238"/>
      <c r="C28" s="239" t="s">
        <v>13</v>
      </c>
      <c r="D28" s="240"/>
      <c r="E28" s="71" t="s">
        <v>126</v>
      </c>
      <c r="F28" s="210" t="s">
        <v>298</v>
      </c>
      <c r="G28" s="72" t="s">
        <v>299</v>
      </c>
      <c r="H28" s="72" t="s">
        <v>300</v>
      </c>
      <c r="I28" s="210" t="s">
        <v>301</v>
      </c>
      <c r="J28" s="72" t="s">
        <v>302</v>
      </c>
      <c r="K28" s="210" t="s">
        <v>303</v>
      </c>
      <c r="L28" s="210" t="s">
        <v>304</v>
      </c>
      <c r="M28" s="210" t="s">
        <v>305</v>
      </c>
      <c r="N28" s="210" t="s">
        <v>306</v>
      </c>
      <c r="O28" s="210" t="s">
        <v>307</v>
      </c>
      <c r="P28" s="210" t="s">
        <v>308</v>
      </c>
      <c r="Q28" s="210" t="s">
        <v>309</v>
      </c>
      <c r="R28" s="210" t="s">
        <v>310</v>
      </c>
      <c r="S28" s="197" t="s">
        <v>311</v>
      </c>
      <c r="T28" s="74" t="s">
        <v>130</v>
      </c>
      <c r="U28" s="72" t="s">
        <v>126</v>
      </c>
      <c r="V28" s="72" t="s">
        <v>126</v>
      </c>
      <c r="W28" s="72" t="s">
        <v>312</v>
      </c>
      <c r="X28" s="196" t="s">
        <v>131</v>
      </c>
      <c r="Y28" s="196" t="s">
        <v>313</v>
      </c>
      <c r="Z28" s="196" t="s">
        <v>126</v>
      </c>
      <c r="AA28" s="196" t="s">
        <v>129</v>
      </c>
      <c r="AB28" s="196" t="s">
        <v>314</v>
      </c>
      <c r="AC28" s="196" t="s">
        <v>130</v>
      </c>
      <c r="AD28" s="196" t="s">
        <v>126</v>
      </c>
      <c r="AE28" s="196" t="s">
        <v>315</v>
      </c>
      <c r="AF28" s="196" t="s">
        <v>316</v>
      </c>
      <c r="AG28" s="196" t="s">
        <v>126</v>
      </c>
      <c r="AH28" s="196" t="s">
        <v>317</v>
      </c>
      <c r="AI28" s="196" t="s">
        <v>129</v>
      </c>
      <c r="AJ28" s="196" t="s">
        <v>318</v>
      </c>
      <c r="AK28" s="196" t="s">
        <v>129</v>
      </c>
      <c r="AL28" s="196" t="s">
        <v>126</v>
      </c>
      <c r="AM28" s="75" t="s">
        <v>129</v>
      </c>
      <c r="AN28" s="76"/>
      <c r="AO28" s="38"/>
      <c r="AP28" s="3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row>
    <row r="29" spans="1:78" x14ac:dyDescent="0.5">
      <c r="A29" s="241" t="s">
        <v>38</v>
      </c>
      <c r="B29" s="238"/>
      <c r="C29" s="246" t="s">
        <v>13</v>
      </c>
      <c r="D29" s="247"/>
      <c r="E29" s="60">
        <f t="shared" ref="E29:AM29" si="5">SUM(IF(E11="Taip",2.5,0),IF(E12="Taip",7.5,0),IF(E13="Taip",5,0),IF(E14="Taip",5,0),IF(E15="Taip",5,0))</f>
        <v>25</v>
      </c>
      <c r="F29" s="61">
        <f t="shared" si="5"/>
        <v>25</v>
      </c>
      <c r="G29" s="61">
        <f t="shared" si="5"/>
        <v>25</v>
      </c>
      <c r="H29" s="61">
        <f t="shared" si="5"/>
        <v>25</v>
      </c>
      <c r="I29" s="61">
        <f t="shared" si="5"/>
        <v>25</v>
      </c>
      <c r="J29" s="61">
        <f t="shared" si="5"/>
        <v>25</v>
      </c>
      <c r="K29" s="61">
        <f t="shared" si="5"/>
        <v>25</v>
      </c>
      <c r="L29" s="61">
        <f t="shared" si="5"/>
        <v>17.5</v>
      </c>
      <c r="M29" s="61">
        <f t="shared" si="5"/>
        <v>25</v>
      </c>
      <c r="N29" s="61">
        <f t="shared" si="5"/>
        <v>22.5</v>
      </c>
      <c r="O29" s="61">
        <f t="shared" si="5"/>
        <v>25</v>
      </c>
      <c r="P29" s="61">
        <f t="shared" si="5"/>
        <v>17.5</v>
      </c>
      <c r="Q29" s="61">
        <f t="shared" si="5"/>
        <v>25</v>
      </c>
      <c r="R29" s="61">
        <f t="shared" si="5"/>
        <v>20</v>
      </c>
      <c r="S29" s="61">
        <f t="shared" si="5"/>
        <v>17.5</v>
      </c>
      <c r="T29" s="61">
        <f t="shared" si="5"/>
        <v>25</v>
      </c>
      <c r="U29" s="61">
        <f t="shared" si="5"/>
        <v>25</v>
      </c>
      <c r="V29" s="61">
        <f t="shared" si="5"/>
        <v>25</v>
      </c>
      <c r="W29" s="61">
        <f t="shared" si="5"/>
        <v>25</v>
      </c>
      <c r="X29" s="62"/>
      <c r="Y29" s="62"/>
      <c r="Z29" s="62"/>
      <c r="AA29" s="62"/>
      <c r="AB29" s="62"/>
      <c r="AC29" s="62"/>
      <c r="AD29" s="62"/>
      <c r="AE29" s="62"/>
      <c r="AF29" s="62"/>
      <c r="AG29" s="62"/>
      <c r="AH29" s="62"/>
      <c r="AI29" s="62"/>
      <c r="AJ29" s="62"/>
      <c r="AK29" s="62"/>
      <c r="AL29" s="62"/>
      <c r="AM29" s="62">
        <f t="shared" si="5"/>
        <v>25</v>
      </c>
      <c r="AN29" s="77">
        <f t="shared" ref="AN29:AN32" si="6">AVERAGE(E29:AM29)</f>
        <v>23.5</v>
      </c>
      <c r="AO29" s="38"/>
      <c r="AP29" s="3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row>
    <row r="30" spans="1:78" x14ac:dyDescent="0.5">
      <c r="A30" s="242"/>
      <c r="B30" s="243"/>
      <c r="C30" s="248" t="s">
        <v>39</v>
      </c>
      <c r="D30" s="249"/>
      <c r="E30" s="63">
        <f t="shared" ref="E30:AM30" si="7">SUM(IF(E17="Taip",5,0),IF(E18="Taip",5,0),IF(E19="Taip",10,0),IF(E20="Taip",5,0))</f>
        <v>25</v>
      </c>
      <c r="F30" s="64">
        <f t="shared" si="7"/>
        <v>25</v>
      </c>
      <c r="G30" s="64">
        <f t="shared" si="7"/>
        <v>25</v>
      </c>
      <c r="H30" s="64">
        <f t="shared" si="7"/>
        <v>25</v>
      </c>
      <c r="I30" s="64">
        <f t="shared" si="7"/>
        <v>20</v>
      </c>
      <c r="J30" s="64">
        <f t="shared" si="7"/>
        <v>20</v>
      </c>
      <c r="K30" s="64">
        <f t="shared" si="7"/>
        <v>25</v>
      </c>
      <c r="L30" s="64">
        <f t="shared" si="7"/>
        <v>25</v>
      </c>
      <c r="M30" s="64">
        <f t="shared" si="7"/>
        <v>25</v>
      </c>
      <c r="N30" s="64">
        <f t="shared" si="7"/>
        <v>20</v>
      </c>
      <c r="O30" s="64">
        <f t="shared" si="7"/>
        <v>20</v>
      </c>
      <c r="P30" s="64">
        <f t="shared" si="7"/>
        <v>25</v>
      </c>
      <c r="Q30" s="64">
        <f t="shared" si="7"/>
        <v>25</v>
      </c>
      <c r="R30" s="64">
        <f t="shared" si="7"/>
        <v>25</v>
      </c>
      <c r="S30" s="64">
        <f t="shared" si="7"/>
        <v>25</v>
      </c>
      <c r="T30" s="64">
        <f t="shared" si="7"/>
        <v>25</v>
      </c>
      <c r="U30" s="64">
        <f t="shared" si="7"/>
        <v>25</v>
      </c>
      <c r="V30" s="64">
        <f t="shared" si="7"/>
        <v>25</v>
      </c>
      <c r="W30" s="64">
        <f t="shared" si="7"/>
        <v>25</v>
      </c>
      <c r="X30" s="65"/>
      <c r="Y30" s="65"/>
      <c r="Z30" s="65"/>
      <c r="AA30" s="65"/>
      <c r="AB30" s="65"/>
      <c r="AC30" s="65"/>
      <c r="AD30" s="65"/>
      <c r="AE30" s="65"/>
      <c r="AF30" s="65"/>
      <c r="AG30" s="65"/>
      <c r="AH30" s="65"/>
      <c r="AI30" s="65"/>
      <c r="AJ30" s="65"/>
      <c r="AK30" s="65"/>
      <c r="AL30" s="65"/>
      <c r="AM30" s="65">
        <f t="shared" si="7"/>
        <v>25</v>
      </c>
      <c r="AN30" s="26">
        <f t="shared" si="6"/>
        <v>24</v>
      </c>
      <c r="AO30" s="38"/>
      <c r="AP30" s="3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x14ac:dyDescent="0.5">
      <c r="A31" s="242"/>
      <c r="B31" s="243"/>
      <c r="C31" s="78" t="s">
        <v>30</v>
      </c>
      <c r="D31" s="79"/>
      <c r="E31" s="63">
        <f t="shared" ref="E31:AM31" si="8">SUM(IF(E22="Taip",5,0),IF(E23="Taip",5,0),IF(E24="Taip",15,0))</f>
        <v>25</v>
      </c>
      <c r="F31" s="64">
        <f t="shared" si="8"/>
        <v>15</v>
      </c>
      <c r="G31" s="64">
        <f t="shared" si="8"/>
        <v>20</v>
      </c>
      <c r="H31" s="64">
        <f t="shared" si="8"/>
        <v>20</v>
      </c>
      <c r="I31" s="64">
        <f t="shared" si="8"/>
        <v>10</v>
      </c>
      <c r="J31" s="64">
        <f t="shared" si="8"/>
        <v>25</v>
      </c>
      <c r="K31" s="64">
        <f t="shared" si="8"/>
        <v>20</v>
      </c>
      <c r="L31" s="64">
        <f t="shared" si="8"/>
        <v>10</v>
      </c>
      <c r="M31" s="64">
        <f t="shared" si="8"/>
        <v>20</v>
      </c>
      <c r="N31" s="64">
        <f t="shared" si="8"/>
        <v>25</v>
      </c>
      <c r="O31" s="64">
        <f t="shared" si="8"/>
        <v>20</v>
      </c>
      <c r="P31" s="64">
        <f t="shared" si="8"/>
        <v>5</v>
      </c>
      <c r="Q31" s="64">
        <f t="shared" si="8"/>
        <v>20</v>
      </c>
      <c r="R31" s="64">
        <f t="shared" si="8"/>
        <v>20</v>
      </c>
      <c r="S31" s="64">
        <f t="shared" si="8"/>
        <v>20</v>
      </c>
      <c r="T31" s="64">
        <f t="shared" si="8"/>
        <v>25</v>
      </c>
      <c r="U31" s="64">
        <f t="shared" si="8"/>
        <v>25</v>
      </c>
      <c r="V31" s="64">
        <f t="shared" si="8"/>
        <v>25</v>
      </c>
      <c r="W31" s="64">
        <f t="shared" si="8"/>
        <v>20</v>
      </c>
      <c r="X31" s="65"/>
      <c r="Y31" s="65"/>
      <c r="Z31" s="65"/>
      <c r="AA31" s="65"/>
      <c r="AB31" s="65"/>
      <c r="AC31" s="65"/>
      <c r="AD31" s="65"/>
      <c r="AE31" s="65"/>
      <c r="AF31" s="65"/>
      <c r="AG31" s="65"/>
      <c r="AH31" s="65"/>
      <c r="AI31" s="65"/>
      <c r="AJ31" s="65"/>
      <c r="AK31" s="65"/>
      <c r="AL31" s="65"/>
      <c r="AM31" s="65">
        <f t="shared" si="8"/>
        <v>25</v>
      </c>
      <c r="AN31" s="26">
        <f t="shared" si="6"/>
        <v>19.75</v>
      </c>
      <c r="AO31" s="38"/>
      <c r="AP31" s="3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x14ac:dyDescent="0.5">
      <c r="A32" s="244"/>
      <c r="B32" s="245"/>
      <c r="C32" s="80" t="s">
        <v>40</v>
      </c>
      <c r="D32" s="81"/>
      <c r="E32" s="66">
        <f t="shared" ref="E32:AM32" si="9">SUM(IF(E26="Taip",12.5,0),IF(E27="Taip",12.5,0))</f>
        <v>25</v>
      </c>
      <c r="F32" s="67">
        <f t="shared" si="9"/>
        <v>25</v>
      </c>
      <c r="G32" s="67">
        <f t="shared" si="9"/>
        <v>25</v>
      </c>
      <c r="H32" s="67">
        <f t="shared" si="9"/>
        <v>25</v>
      </c>
      <c r="I32" s="67">
        <f t="shared" si="9"/>
        <v>25</v>
      </c>
      <c r="J32" s="67">
        <f t="shared" si="9"/>
        <v>25</v>
      </c>
      <c r="K32" s="67">
        <f t="shared" si="9"/>
        <v>25</v>
      </c>
      <c r="L32" s="67">
        <f t="shared" si="9"/>
        <v>25</v>
      </c>
      <c r="M32" s="67">
        <f t="shared" si="9"/>
        <v>25</v>
      </c>
      <c r="N32" s="67">
        <f t="shared" si="9"/>
        <v>25</v>
      </c>
      <c r="O32" s="67">
        <f t="shared" si="9"/>
        <v>25</v>
      </c>
      <c r="P32" s="67">
        <f t="shared" si="9"/>
        <v>25</v>
      </c>
      <c r="Q32" s="67">
        <f t="shared" si="9"/>
        <v>25</v>
      </c>
      <c r="R32" s="67">
        <f t="shared" si="9"/>
        <v>25</v>
      </c>
      <c r="S32" s="67">
        <f t="shared" si="9"/>
        <v>25</v>
      </c>
      <c r="T32" s="67">
        <f t="shared" si="9"/>
        <v>25</v>
      </c>
      <c r="U32" s="67">
        <f t="shared" si="9"/>
        <v>25</v>
      </c>
      <c r="V32" s="67">
        <f t="shared" si="9"/>
        <v>25</v>
      </c>
      <c r="W32" s="67">
        <f t="shared" si="9"/>
        <v>25</v>
      </c>
      <c r="X32" s="68"/>
      <c r="Y32" s="68"/>
      <c r="Z32" s="68"/>
      <c r="AA32" s="68"/>
      <c r="AB32" s="68"/>
      <c r="AC32" s="68"/>
      <c r="AD32" s="68"/>
      <c r="AE32" s="68"/>
      <c r="AF32" s="68"/>
      <c r="AG32" s="68"/>
      <c r="AH32" s="68"/>
      <c r="AI32" s="68"/>
      <c r="AJ32" s="68"/>
      <c r="AK32" s="68"/>
      <c r="AL32" s="68"/>
      <c r="AM32" s="68">
        <f t="shared" si="9"/>
        <v>25</v>
      </c>
      <c r="AN32" s="82">
        <f t="shared" si="6"/>
        <v>25</v>
      </c>
      <c r="AO32" s="38"/>
      <c r="AP32" s="3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row>
    <row r="33" spans="1:78" x14ac:dyDescent="0.5">
      <c r="A33" s="83"/>
      <c r="B33" s="84"/>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row>
    <row r="34" spans="1:78" x14ac:dyDescent="0.5">
      <c r="A34" s="83"/>
      <c r="B34" s="84"/>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row>
    <row r="35" spans="1:78" x14ac:dyDescent="0.5">
      <c r="A35" s="83"/>
      <c r="B35" s="84"/>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row>
    <row r="36" spans="1:78" x14ac:dyDescent="0.5">
      <c r="A36" s="83"/>
      <c r="B36" s="84"/>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row>
    <row r="37" spans="1:78" x14ac:dyDescent="0.5">
      <c r="A37" s="83"/>
      <c r="B37" s="84"/>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x14ac:dyDescent="0.5">
      <c r="A38" s="83"/>
      <c r="B38" s="84"/>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x14ac:dyDescent="0.5">
      <c r="A39" s="83"/>
      <c r="B39" s="84"/>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row>
    <row r="40" spans="1:78" x14ac:dyDescent="0.5">
      <c r="A40" s="83"/>
      <c r="B40" s="84"/>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row>
    <row r="41" spans="1:78" x14ac:dyDescent="0.5">
      <c r="A41" s="83"/>
      <c r="B41" s="84"/>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row>
    <row r="42" spans="1:78" x14ac:dyDescent="0.5">
      <c r="A42" s="83"/>
      <c r="B42" s="84"/>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x14ac:dyDescent="0.5">
      <c r="A43" s="83"/>
      <c r="B43" s="84"/>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x14ac:dyDescent="0.5">
      <c r="A44" s="83"/>
      <c r="B44" s="84"/>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row>
    <row r="45" spans="1:78" x14ac:dyDescent="0.5">
      <c r="A45" s="83"/>
      <c r="B45" s="84"/>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row>
    <row r="46" spans="1:78" x14ac:dyDescent="0.5">
      <c r="A46" s="83"/>
      <c r="B46" s="84"/>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row>
    <row r="47" spans="1:78" x14ac:dyDescent="0.5">
      <c r="A47" s="83"/>
      <c r="B47" s="84"/>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row>
    <row r="48" spans="1:78" x14ac:dyDescent="0.5">
      <c r="A48" s="83"/>
      <c r="B48" s="84"/>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x14ac:dyDescent="0.5">
      <c r="A49" s="83"/>
      <c r="B49" s="84"/>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x14ac:dyDescent="0.5">
      <c r="A50" s="83"/>
      <c r="B50" s="84"/>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row>
    <row r="51" spans="1:78" x14ac:dyDescent="0.5">
      <c r="A51" s="83"/>
      <c r="B51" s="84"/>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row>
    <row r="52" spans="1:78" x14ac:dyDescent="0.5">
      <c r="A52" s="83"/>
      <c r="B52" s="84"/>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row>
    <row r="53" spans="1:78" x14ac:dyDescent="0.5">
      <c r="A53" s="83"/>
      <c r="B53" s="84"/>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row>
    <row r="54" spans="1:78" x14ac:dyDescent="0.5">
      <c r="A54" s="83"/>
      <c r="B54" s="84"/>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row>
    <row r="55" spans="1:78" x14ac:dyDescent="0.5">
      <c r="A55" s="83"/>
      <c r="B55" s="84"/>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row>
    <row r="56" spans="1:78" x14ac:dyDescent="0.5">
      <c r="A56" s="83"/>
      <c r="B56" s="84"/>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row>
    <row r="57" spans="1:78" x14ac:dyDescent="0.5">
      <c r="A57" s="83"/>
      <c r="B57" s="84"/>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row>
    <row r="58" spans="1:78" x14ac:dyDescent="0.5">
      <c r="A58" s="83"/>
      <c r="B58" s="84"/>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row>
    <row r="59" spans="1:78" x14ac:dyDescent="0.5">
      <c r="A59" s="83"/>
      <c r="B59" s="8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row>
    <row r="60" spans="1:78" x14ac:dyDescent="0.5">
      <c r="A60" s="83"/>
      <c r="B60" s="84"/>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row>
    <row r="61" spans="1:78" x14ac:dyDescent="0.5">
      <c r="A61" s="83"/>
      <c r="B61" s="84"/>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row>
    <row r="62" spans="1:78" x14ac:dyDescent="0.5">
      <c r="A62" s="83"/>
      <c r="B62" s="84"/>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row>
    <row r="63" spans="1:78" x14ac:dyDescent="0.5">
      <c r="A63" s="83"/>
      <c r="B63" s="84"/>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row>
    <row r="64" spans="1:78" x14ac:dyDescent="0.5">
      <c r="A64" s="83"/>
      <c r="B64" s="84"/>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row>
    <row r="65" spans="1:78" x14ac:dyDescent="0.5">
      <c r="A65" s="83"/>
      <c r="B65" s="84"/>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row>
    <row r="66" spans="1:78" x14ac:dyDescent="0.5">
      <c r="A66" s="83"/>
      <c r="B66" s="84"/>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row>
    <row r="67" spans="1:78" x14ac:dyDescent="0.5">
      <c r="A67" s="83"/>
      <c r="B67" s="84"/>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row>
    <row r="68" spans="1:78" x14ac:dyDescent="0.5">
      <c r="A68" s="83"/>
      <c r="B68" s="84"/>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row>
    <row r="69" spans="1:78" x14ac:dyDescent="0.5">
      <c r="A69" s="83"/>
      <c r="B69" s="84"/>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row>
    <row r="70" spans="1:78" x14ac:dyDescent="0.5">
      <c r="A70" s="83"/>
      <c r="B70" s="84"/>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row>
    <row r="71" spans="1:78" x14ac:dyDescent="0.5">
      <c r="A71" s="83"/>
      <c r="B71" s="84"/>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row>
    <row r="72" spans="1:78" x14ac:dyDescent="0.5">
      <c r="A72" s="83"/>
      <c r="B72" s="84"/>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row>
    <row r="73" spans="1:78" x14ac:dyDescent="0.5">
      <c r="A73" s="83"/>
      <c r="B73" s="84"/>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row>
    <row r="74" spans="1:78" x14ac:dyDescent="0.5">
      <c r="A74" s="83"/>
      <c r="B74" s="84"/>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row>
    <row r="75" spans="1:78" x14ac:dyDescent="0.5">
      <c r="A75" s="83"/>
      <c r="B75" s="84"/>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row>
    <row r="76" spans="1:78" x14ac:dyDescent="0.5">
      <c r="A76" s="83"/>
      <c r="B76" s="84"/>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row>
    <row r="77" spans="1:78" x14ac:dyDescent="0.5">
      <c r="A77" s="83"/>
      <c r="B77" s="84"/>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row>
    <row r="78" spans="1:78" x14ac:dyDescent="0.5">
      <c r="A78" s="83"/>
      <c r="B78" s="84"/>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row>
    <row r="79" spans="1:78" x14ac:dyDescent="0.5">
      <c r="A79" s="83"/>
      <c r="B79" s="84"/>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row>
    <row r="80" spans="1:78" x14ac:dyDescent="0.5">
      <c r="A80" s="83"/>
      <c r="B80" s="84"/>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row>
    <row r="81" spans="1:78" x14ac:dyDescent="0.5">
      <c r="A81" s="83"/>
      <c r="B81" s="84"/>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row>
    <row r="82" spans="1:78" x14ac:dyDescent="0.5">
      <c r="A82" s="83"/>
      <c r="B82" s="84"/>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row>
    <row r="83" spans="1:78" x14ac:dyDescent="0.5">
      <c r="A83" s="83"/>
      <c r="B83" s="84"/>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row>
    <row r="84" spans="1:78" x14ac:dyDescent="0.5">
      <c r="A84" s="83"/>
      <c r="B84" s="84"/>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row>
    <row r="85" spans="1:78" x14ac:dyDescent="0.5">
      <c r="A85" s="83"/>
      <c r="B85" s="84"/>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row>
    <row r="86" spans="1:78" x14ac:dyDescent="0.5">
      <c r="A86" s="83"/>
      <c r="B86" s="84"/>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row>
    <row r="87" spans="1:78" x14ac:dyDescent="0.5">
      <c r="A87" s="83"/>
      <c r="B87" s="84"/>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row>
    <row r="88" spans="1:78" x14ac:dyDescent="0.5">
      <c r="A88" s="83"/>
      <c r="B88" s="84"/>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row>
    <row r="89" spans="1:78" x14ac:dyDescent="0.5">
      <c r="A89" s="83"/>
      <c r="B89" s="84"/>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row>
    <row r="90" spans="1:78" x14ac:dyDescent="0.5">
      <c r="A90" s="83"/>
      <c r="B90" s="84"/>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row>
    <row r="91" spans="1:78" x14ac:dyDescent="0.5">
      <c r="A91" s="83"/>
      <c r="B91" s="84"/>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row>
    <row r="92" spans="1:78" x14ac:dyDescent="0.5">
      <c r="A92" s="83"/>
      <c r="B92" s="84"/>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row>
    <row r="93" spans="1:78" x14ac:dyDescent="0.5">
      <c r="A93" s="83"/>
      <c r="B93" s="84"/>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x14ac:dyDescent="0.5">
      <c r="A94" s="83"/>
      <c r="B94" s="84"/>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x14ac:dyDescent="0.5">
      <c r="A95" s="83"/>
      <c r="B95" s="84"/>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row>
    <row r="96" spans="1:78" x14ac:dyDescent="0.5">
      <c r="A96" s="83"/>
      <c r="B96" s="84"/>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row>
    <row r="97" spans="1:78" x14ac:dyDescent="0.5">
      <c r="A97" s="83"/>
      <c r="B97" s="84"/>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x14ac:dyDescent="0.5">
      <c r="A98" s="83"/>
      <c r="B98" s="84"/>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x14ac:dyDescent="0.5">
      <c r="A99" s="83"/>
      <c r="B99" s="84"/>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row>
    <row r="100" spans="1:78" x14ac:dyDescent="0.5">
      <c r="A100" s="83"/>
      <c r="B100" s="84"/>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row>
    <row r="101" spans="1:78" x14ac:dyDescent="0.5">
      <c r="A101" s="83"/>
      <c r="B101" s="84"/>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x14ac:dyDescent="0.5">
      <c r="A102" s="83"/>
      <c r="B102" s="84"/>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x14ac:dyDescent="0.5">
      <c r="A103" s="83"/>
      <c r="B103" s="84"/>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row>
    <row r="104" spans="1:78" x14ac:dyDescent="0.5">
      <c r="A104" s="83"/>
      <c r="B104" s="84"/>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row>
    <row r="105" spans="1:78" x14ac:dyDescent="0.5">
      <c r="A105" s="83"/>
      <c r="B105" s="84"/>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row>
    <row r="106" spans="1:78" x14ac:dyDescent="0.5">
      <c r="A106" s="83"/>
      <c r="B106" s="84"/>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x14ac:dyDescent="0.5">
      <c r="A107" s="83"/>
      <c r="B107" s="84"/>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x14ac:dyDescent="0.5">
      <c r="A108" s="83"/>
      <c r="B108" s="84"/>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row>
    <row r="109" spans="1:78" x14ac:dyDescent="0.5">
      <c r="A109" s="83"/>
      <c r="B109" s="84"/>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row>
    <row r="110" spans="1:78" x14ac:dyDescent="0.5">
      <c r="A110" s="83"/>
      <c r="B110" s="84"/>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row>
    <row r="111" spans="1:78" x14ac:dyDescent="0.5">
      <c r="A111" s="83"/>
      <c r="B111" s="84"/>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x14ac:dyDescent="0.5">
      <c r="A112" s="83"/>
      <c r="B112" s="84"/>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x14ac:dyDescent="0.5">
      <c r="A113" s="83"/>
      <c r="B113" s="84"/>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row>
    <row r="114" spans="1:78" x14ac:dyDescent="0.5">
      <c r="A114" s="83"/>
      <c r="B114" s="84"/>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row>
    <row r="115" spans="1:78" x14ac:dyDescent="0.5">
      <c r="A115" s="83"/>
      <c r="B115" s="84"/>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row>
    <row r="116" spans="1:78" x14ac:dyDescent="0.5">
      <c r="A116" s="83"/>
      <c r="B116" s="84"/>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row>
    <row r="117" spans="1:78" x14ac:dyDescent="0.5">
      <c r="A117" s="83"/>
      <c r="B117" s="84"/>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row>
    <row r="118" spans="1:78" x14ac:dyDescent="0.5">
      <c r="A118" s="83"/>
      <c r="B118" s="84"/>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row>
    <row r="119" spans="1:78" x14ac:dyDescent="0.5">
      <c r="A119" s="83"/>
      <c r="B119" s="84"/>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row>
    <row r="120" spans="1:78" x14ac:dyDescent="0.5">
      <c r="A120" s="83"/>
      <c r="B120" s="84"/>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row>
    <row r="121" spans="1:78" x14ac:dyDescent="0.5">
      <c r="A121" s="83"/>
      <c r="B121" s="84"/>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row>
    <row r="122" spans="1:78" x14ac:dyDescent="0.5">
      <c r="A122" s="83"/>
      <c r="B122" s="84"/>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row>
    <row r="123" spans="1:78" x14ac:dyDescent="0.5">
      <c r="A123" s="83"/>
      <c r="B123" s="84"/>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row>
    <row r="124" spans="1:78" x14ac:dyDescent="0.5">
      <c r="A124" s="83"/>
      <c r="B124" s="84"/>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row>
    <row r="125" spans="1:78" x14ac:dyDescent="0.5">
      <c r="A125" s="83"/>
      <c r="B125" s="84"/>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row>
    <row r="126" spans="1:78" x14ac:dyDescent="0.5">
      <c r="A126" s="83"/>
      <c r="B126" s="84"/>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row>
    <row r="127" spans="1:78" x14ac:dyDescent="0.5">
      <c r="A127" s="83"/>
      <c r="B127" s="84"/>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row>
    <row r="128" spans="1:78" x14ac:dyDescent="0.5">
      <c r="A128" s="83"/>
      <c r="B128" s="84"/>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row>
    <row r="129" spans="1:78" x14ac:dyDescent="0.5">
      <c r="A129" s="83"/>
      <c r="B129" s="84"/>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row>
    <row r="130" spans="1:78" x14ac:dyDescent="0.5">
      <c r="A130" s="83"/>
      <c r="B130" s="84"/>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row>
    <row r="131" spans="1:78" x14ac:dyDescent="0.5">
      <c r="A131" s="83"/>
      <c r="B131" s="84"/>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row>
    <row r="132" spans="1:78" x14ac:dyDescent="0.5">
      <c r="A132" s="83"/>
      <c r="B132" s="84"/>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row>
    <row r="133" spans="1:78" x14ac:dyDescent="0.5">
      <c r="A133" s="83"/>
      <c r="B133" s="84"/>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row>
    <row r="134" spans="1:78" x14ac:dyDescent="0.5">
      <c r="A134" s="83"/>
      <c r="B134" s="84"/>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row>
    <row r="135" spans="1:78" x14ac:dyDescent="0.5">
      <c r="A135" s="83"/>
      <c r="B135" s="84"/>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row>
    <row r="136" spans="1:78" x14ac:dyDescent="0.5">
      <c r="A136" s="83"/>
      <c r="B136" s="84"/>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row>
    <row r="137" spans="1:78" x14ac:dyDescent="0.5">
      <c r="A137" s="83"/>
      <c r="B137" s="84"/>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row>
    <row r="138" spans="1:78" x14ac:dyDescent="0.5">
      <c r="A138" s="83"/>
      <c r="B138" s="84"/>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row>
    <row r="139" spans="1:78" x14ac:dyDescent="0.5">
      <c r="A139" s="83"/>
      <c r="B139" s="84"/>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row>
    <row r="140" spans="1:78" x14ac:dyDescent="0.5">
      <c r="A140" s="83"/>
      <c r="B140" s="84"/>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row>
    <row r="141" spans="1:78" x14ac:dyDescent="0.5">
      <c r="A141" s="83"/>
      <c r="B141" s="84"/>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row>
    <row r="142" spans="1:78" x14ac:dyDescent="0.5">
      <c r="A142" s="83"/>
      <c r="B142" s="84"/>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row>
    <row r="143" spans="1:78" x14ac:dyDescent="0.5">
      <c r="A143" s="83"/>
      <c r="B143" s="84"/>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row>
    <row r="144" spans="1:78" x14ac:dyDescent="0.5">
      <c r="A144" s="83"/>
      <c r="B144" s="84"/>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row>
    <row r="145" spans="1:78" x14ac:dyDescent="0.5">
      <c r="A145" s="83"/>
      <c r="B145" s="84"/>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row>
    <row r="146" spans="1:78" x14ac:dyDescent="0.5">
      <c r="A146" s="83"/>
      <c r="B146" s="84"/>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row>
    <row r="147" spans="1:78" x14ac:dyDescent="0.5">
      <c r="A147" s="83"/>
      <c r="B147" s="84"/>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row>
    <row r="148" spans="1:78" x14ac:dyDescent="0.5">
      <c r="A148" s="83"/>
      <c r="B148" s="84"/>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row>
    <row r="149" spans="1:78" x14ac:dyDescent="0.5">
      <c r="A149" s="83"/>
      <c r="B149" s="84"/>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row>
    <row r="150" spans="1:78" x14ac:dyDescent="0.5">
      <c r="A150" s="83"/>
      <c r="B150" s="84"/>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row>
    <row r="151" spans="1:78" x14ac:dyDescent="0.5">
      <c r="A151" s="83"/>
      <c r="B151" s="84"/>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row>
    <row r="152" spans="1:78" x14ac:dyDescent="0.5">
      <c r="A152" s="83"/>
      <c r="B152" s="84"/>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row>
    <row r="153" spans="1:78" x14ac:dyDescent="0.5">
      <c r="A153" s="83"/>
      <c r="B153" s="84"/>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row>
    <row r="154" spans="1:78" x14ac:dyDescent="0.5">
      <c r="A154" s="83"/>
      <c r="B154" s="84"/>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row>
    <row r="155" spans="1:78" x14ac:dyDescent="0.5">
      <c r="A155" s="83"/>
      <c r="B155" s="84"/>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row>
    <row r="156" spans="1:78" x14ac:dyDescent="0.5">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row>
    <row r="157" spans="1:78" x14ac:dyDescent="0.5">
      <c r="A157" s="83"/>
      <c r="B157" s="84"/>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row>
    <row r="158" spans="1:78" x14ac:dyDescent="0.5">
      <c r="A158" s="83"/>
      <c r="B158" s="84"/>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row>
    <row r="159" spans="1:78" x14ac:dyDescent="0.5">
      <c r="A159" s="83"/>
      <c r="B159" s="84"/>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row>
    <row r="160" spans="1:78" x14ac:dyDescent="0.5">
      <c r="A160" s="83"/>
      <c r="B160" s="84"/>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row>
    <row r="161" spans="1:78" x14ac:dyDescent="0.5">
      <c r="A161" s="83"/>
      <c r="B161" s="84"/>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row>
    <row r="162" spans="1:78" x14ac:dyDescent="0.5">
      <c r="A162" s="83"/>
      <c r="B162" s="84"/>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row>
    <row r="163" spans="1:78" x14ac:dyDescent="0.5">
      <c r="A163" s="83"/>
      <c r="B163" s="84"/>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row>
    <row r="164" spans="1:78" x14ac:dyDescent="0.5">
      <c r="A164" s="83"/>
      <c r="B164" s="84"/>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row>
    <row r="165" spans="1:78" x14ac:dyDescent="0.5">
      <c r="A165" s="83"/>
      <c r="B165" s="84"/>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row>
    <row r="166" spans="1:78" x14ac:dyDescent="0.5">
      <c r="A166" s="83"/>
      <c r="B166" s="84"/>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row>
    <row r="167" spans="1:78" x14ac:dyDescent="0.5">
      <c r="A167" s="83"/>
      <c r="B167" s="84"/>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row>
    <row r="168" spans="1:78" x14ac:dyDescent="0.5">
      <c r="A168" s="83"/>
      <c r="B168" s="84"/>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row>
    <row r="169" spans="1:78" x14ac:dyDescent="0.5">
      <c r="A169" s="83"/>
      <c r="B169" s="84"/>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row>
    <row r="170" spans="1:78" x14ac:dyDescent="0.5">
      <c r="A170" s="83"/>
      <c r="B170" s="84"/>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row>
    <row r="171" spans="1:78" x14ac:dyDescent="0.5">
      <c r="A171" s="83"/>
      <c r="B171" s="84"/>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row>
    <row r="172" spans="1:78" x14ac:dyDescent="0.5">
      <c r="A172" s="83"/>
      <c r="B172" s="84"/>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row>
    <row r="173" spans="1:78" x14ac:dyDescent="0.5">
      <c r="A173" s="83"/>
      <c r="B173" s="84"/>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row>
    <row r="174" spans="1:78" x14ac:dyDescent="0.5">
      <c r="A174" s="83"/>
      <c r="B174" s="84"/>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row>
    <row r="175" spans="1:78" x14ac:dyDescent="0.5">
      <c r="A175" s="83"/>
      <c r="B175" s="84"/>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row>
    <row r="176" spans="1:78" x14ac:dyDescent="0.5">
      <c r="A176" s="83"/>
      <c r="B176" s="84"/>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row>
    <row r="177" spans="1:78" x14ac:dyDescent="0.5">
      <c r="A177" s="83"/>
      <c r="B177" s="84"/>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row>
    <row r="178" spans="1:78" x14ac:dyDescent="0.5">
      <c r="A178" s="83"/>
      <c r="B178" s="84"/>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row>
    <row r="179" spans="1:78" x14ac:dyDescent="0.5">
      <c r="A179" s="83"/>
      <c r="B179" s="84"/>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row>
    <row r="180" spans="1:78" x14ac:dyDescent="0.5">
      <c r="A180" s="83"/>
      <c r="B180" s="84"/>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row>
    <row r="181" spans="1:78" x14ac:dyDescent="0.5">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row>
    <row r="182" spans="1:78" x14ac:dyDescent="0.5">
      <c r="A182" s="83"/>
      <c r="B182" s="84"/>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row>
    <row r="183" spans="1:78" x14ac:dyDescent="0.5">
      <c r="A183" s="83"/>
      <c r="B183" s="84"/>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row>
    <row r="184" spans="1:78" x14ac:dyDescent="0.5">
      <c r="A184" s="83"/>
      <c r="B184" s="84"/>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row>
    <row r="185" spans="1:78" x14ac:dyDescent="0.5">
      <c r="A185" s="83"/>
      <c r="B185" s="84"/>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row>
    <row r="186" spans="1:78" x14ac:dyDescent="0.5">
      <c r="A186" s="83"/>
      <c r="B186" s="84"/>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row>
    <row r="187" spans="1:78" x14ac:dyDescent="0.5">
      <c r="A187" s="83"/>
      <c r="B187" s="84"/>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row>
    <row r="188" spans="1:78" x14ac:dyDescent="0.5">
      <c r="A188" s="83"/>
      <c r="B188" s="84"/>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row>
    <row r="189" spans="1:78" x14ac:dyDescent="0.5">
      <c r="A189" s="83"/>
      <c r="B189" s="84"/>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row>
    <row r="190" spans="1:78" x14ac:dyDescent="0.5">
      <c r="A190" s="83"/>
      <c r="B190" s="84"/>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row>
    <row r="191" spans="1:78" x14ac:dyDescent="0.5">
      <c r="A191" s="83"/>
      <c r="B191" s="84"/>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row>
    <row r="192" spans="1:78" x14ac:dyDescent="0.5">
      <c r="A192" s="83"/>
      <c r="B192" s="84"/>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row>
    <row r="193" spans="1:78" x14ac:dyDescent="0.5">
      <c r="A193" s="83"/>
      <c r="B193" s="84"/>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row>
    <row r="194" spans="1:78" x14ac:dyDescent="0.5">
      <c r="A194" s="83"/>
      <c r="B194" s="84"/>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row>
    <row r="195" spans="1:78" x14ac:dyDescent="0.5">
      <c r="A195" s="83"/>
      <c r="B195" s="84"/>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row>
    <row r="196" spans="1:78" x14ac:dyDescent="0.5">
      <c r="A196" s="83"/>
      <c r="B196" s="84"/>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row>
    <row r="197" spans="1:78" x14ac:dyDescent="0.5">
      <c r="A197" s="83"/>
      <c r="B197" s="84"/>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row>
    <row r="198" spans="1:78" x14ac:dyDescent="0.5">
      <c r="A198" s="83"/>
      <c r="B198" s="84"/>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row>
    <row r="199" spans="1:78" x14ac:dyDescent="0.5">
      <c r="A199" s="83"/>
      <c r="B199" s="84"/>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row>
    <row r="200" spans="1:78" x14ac:dyDescent="0.5">
      <c r="A200" s="83"/>
      <c r="B200" s="84"/>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row>
    <row r="201" spans="1:78" x14ac:dyDescent="0.5">
      <c r="A201" s="83"/>
      <c r="B201" s="84"/>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row>
    <row r="202" spans="1:78" x14ac:dyDescent="0.5">
      <c r="A202" s="83"/>
      <c r="B202" s="84"/>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row>
    <row r="203" spans="1:78" x14ac:dyDescent="0.5">
      <c r="A203" s="83"/>
      <c r="B203" s="84"/>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row>
    <row r="204" spans="1:78" x14ac:dyDescent="0.5">
      <c r="A204" s="83"/>
      <c r="B204" s="84"/>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row>
    <row r="205" spans="1:78" x14ac:dyDescent="0.5">
      <c r="A205" s="83"/>
      <c r="B205" s="84"/>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row>
    <row r="206" spans="1:78" x14ac:dyDescent="0.5">
      <c r="A206" s="83"/>
      <c r="B206" s="84"/>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row>
    <row r="207" spans="1:78" x14ac:dyDescent="0.5">
      <c r="A207" s="83"/>
      <c r="B207" s="84"/>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row>
    <row r="208" spans="1:78" x14ac:dyDescent="0.5">
      <c r="A208" s="83"/>
      <c r="B208" s="84"/>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1:78" x14ac:dyDescent="0.5">
      <c r="A209" s="83"/>
      <c r="B209" s="84"/>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1:78" x14ac:dyDescent="0.5">
      <c r="A210" s="83"/>
      <c r="B210" s="84"/>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1:78" x14ac:dyDescent="0.5">
      <c r="A211" s="83"/>
      <c r="B211" s="84"/>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1:78" x14ac:dyDescent="0.5">
      <c r="A212" s="83"/>
      <c r="B212" s="84"/>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1:78" x14ac:dyDescent="0.5">
      <c r="A213" s="83"/>
      <c r="B213" s="84"/>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1:78" x14ac:dyDescent="0.5">
      <c r="A214" s="83"/>
      <c r="B214" s="84"/>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1:78" x14ac:dyDescent="0.5">
      <c r="A215" s="83"/>
      <c r="B215" s="84"/>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1:78" x14ac:dyDescent="0.5">
      <c r="A216" s="83"/>
      <c r="B216" s="84"/>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1:78" x14ac:dyDescent="0.5">
      <c r="A217" s="83"/>
      <c r="B217" s="84"/>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1:78" x14ac:dyDescent="0.5">
      <c r="A218" s="83"/>
      <c r="B218" s="84"/>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1:78" x14ac:dyDescent="0.5">
      <c r="A219" s="83"/>
      <c r="B219" s="84"/>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1:78" x14ac:dyDescent="0.5">
      <c r="A220" s="83"/>
      <c r="B220" s="84"/>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row r="221" spans="1:78" x14ac:dyDescent="0.5">
      <c r="A221" s="83"/>
      <c r="B221" s="84"/>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row>
    <row r="222" spans="1:78" x14ac:dyDescent="0.5">
      <c r="A222" s="83"/>
      <c r="B222" s="84"/>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row>
    <row r="223" spans="1:78" x14ac:dyDescent="0.5">
      <c r="A223" s="83"/>
      <c r="B223" s="84"/>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row>
    <row r="224" spans="1:78" x14ac:dyDescent="0.5">
      <c r="A224" s="83"/>
      <c r="B224" s="84"/>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row>
    <row r="225" spans="1:78" x14ac:dyDescent="0.5">
      <c r="A225" s="83"/>
      <c r="B225" s="84"/>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row>
    <row r="226" spans="1:78" x14ac:dyDescent="0.5">
      <c r="A226" s="83"/>
      <c r="B226" s="84"/>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row>
    <row r="227" spans="1:78" x14ac:dyDescent="0.5">
      <c r="A227" s="83"/>
      <c r="B227" s="84"/>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row>
    <row r="228" spans="1:78" x14ac:dyDescent="0.5">
      <c r="A228" s="83"/>
      <c r="B228" s="84"/>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row>
    <row r="229" spans="1:78" x14ac:dyDescent="0.5">
      <c r="A229" s="83"/>
      <c r="B229" s="84"/>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row>
    <row r="230" spans="1:78" x14ac:dyDescent="0.5">
      <c r="A230" s="83"/>
      <c r="B230" s="84"/>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row>
    <row r="231" spans="1:78" x14ac:dyDescent="0.5">
      <c r="A231" s="83"/>
      <c r="B231" s="84"/>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row>
    <row r="232" spans="1:78" x14ac:dyDescent="0.5">
      <c r="A232" s="83"/>
      <c r="B232" s="84"/>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row>
    <row r="233" spans="1:78" x14ac:dyDescent="0.5">
      <c r="A233" s="9"/>
      <c r="B233" s="85"/>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row>
    <row r="234" spans="1:78" x14ac:dyDescent="0.5">
      <c r="A234" s="9"/>
      <c r="B234" s="85"/>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row>
    <row r="235" spans="1:78" x14ac:dyDescent="0.5">
      <c r="A235" s="9"/>
      <c r="B235" s="85"/>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row>
    <row r="236" spans="1:78" x14ac:dyDescent="0.5">
      <c r="A236" s="9"/>
      <c r="B236" s="85"/>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row>
    <row r="237" spans="1:78" x14ac:dyDescent="0.5">
      <c r="A237" s="9"/>
      <c r="B237" s="85"/>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row>
    <row r="238" spans="1:78" x14ac:dyDescent="0.5">
      <c r="A238" s="9"/>
      <c r="B238" s="85"/>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row>
    <row r="239" spans="1:78" x14ac:dyDescent="0.5">
      <c r="A239" s="9"/>
      <c r="B239" s="85"/>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row>
    <row r="240" spans="1:78" x14ac:dyDescent="0.5">
      <c r="A240" s="9"/>
      <c r="B240" s="85"/>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row>
    <row r="241" spans="1:78" x14ac:dyDescent="0.5">
      <c r="A241" s="9"/>
      <c r="B241" s="85"/>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row>
    <row r="242" spans="1:78" x14ac:dyDescent="0.5">
      <c r="A242" s="9"/>
      <c r="B242" s="85"/>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row>
    <row r="243" spans="1:78" x14ac:dyDescent="0.5">
      <c r="A243" s="9"/>
      <c r="B243" s="85"/>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row>
    <row r="244" spans="1:78" x14ac:dyDescent="0.5">
      <c r="A244" s="9"/>
      <c r="B244" s="85"/>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row>
    <row r="245" spans="1:78" x14ac:dyDescent="0.5">
      <c r="A245" s="9"/>
      <c r="B245" s="85"/>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row>
    <row r="246" spans="1:78" x14ac:dyDescent="0.5">
      <c r="A246" s="9"/>
      <c r="B246" s="85"/>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row>
    <row r="247" spans="1:78" x14ac:dyDescent="0.5">
      <c r="A247" s="9"/>
      <c r="B247" s="85"/>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row>
    <row r="248" spans="1:78" x14ac:dyDescent="0.5">
      <c r="A248" s="9"/>
      <c r="B248" s="85"/>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row>
    <row r="249" spans="1:78" x14ac:dyDescent="0.5">
      <c r="A249" s="9"/>
      <c r="B249" s="85"/>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row>
    <row r="250" spans="1:78" x14ac:dyDescent="0.5">
      <c r="A250" s="9"/>
      <c r="B250" s="85"/>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row>
    <row r="251" spans="1:78" x14ac:dyDescent="0.5">
      <c r="A251" s="9"/>
      <c r="B251" s="85"/>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row>
    <row r="252" spans="1:78" x14ac:dyDescent="0.5">
      <c r="A252" s="9"/>
      <c r="B252" s="85"/>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row>
    <row r="253" spans="1:78" x14ac:dyDescent="0.5">
      <c r="A253" s="9"/>
      <c r="B253" s="85"/>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row>
    <row r="254" spans="1:78" x14ac:dyDescent="0.5">
      <c r="A254" s="9"/>
      <c r="B254" s="85"/>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row>
    <row r="255" spans="1:78" x14ac:dyDescent="0.5">
      <c r="A255" s="9"/>
      <c r="B255" s="85"/>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row>
    <row r="256" spans="1:78" x14ac:dyDescent="0.5">
      <c r="A256" s="9"/>
      <c r="B256" s="85"/>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row>
    <row r="257" spans="1:78" x14ac:dyDescent="0.5">
      <c r="A257" s="9"/>
      <c r="B257" s="85"/>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row>
    <row r="258" spans="1:78" x14ac:dyDescent="0.5">
      <c r="A258" s="9"/>
      <c r="B258" s="85"/>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row>
    <row r="259" spans="1:78" x14ac:dyDescent="0.5">
      <c r="A259" s="9"/>
      <c r="B259" s="85"/>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row>
    <row r="260" spans="1:78" x14ac:dyDescent="0.5">
      <c r="A260" s="9"/>
      <c r="B260" s="85"/>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78" x14ac:dyDescent="0.5">
      <c r="A261" s="9"/>
      <c r="B261" s="85"/>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row>
    <row r="262" spans="1:78" x14ac:dyDescent="0.5">
      <c r="A262" s="9"/>
      <c r="B262" s="85"/>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row>
    <row r="263" spans="1:78" x14ac:dyDescent="0.5">
      <c r="A263" s="9"/>
      <c r="B263" s="85"/>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row>
    <row r="264" spans="1:78" x14ac:dyDescent="0.5">
      <c r="A264" s="9"/>
      <c r="B264" s="85"/>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row>
    <row r="265" spans="1:78" x14ac:dyDescent="0.5">
      <c r="A265" s="9"/>
      <c r="B265" s="85"/>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row>
    <row r="266" spans="1:78" x14ac:dyDescent="0.5">
      <c r="A266" s="9"/>
      <c r="B266" s="85"/>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row>
    <row r="267" spans="1:78" x14ac:dyDescent="0.5">
      <c r="A267" s="9"/>
      <c r="B267" s="85"/>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row>
    <row r="268" spans="1:78" x14ac:dyDescent="0.5">
      <c r="A268" s="9"/>
      <c r="B268" s="85"/>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row>
    <row r="269" spans="1:78" x14ac:dyDescent="0.5">
      <c r="A269" s="9"/>
      <c r="B269" s="85"/>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row>
    <row r="270" spans="1:78" x14ac:dyDescent="0.5">
      <c r="A270" s="9"/>
      <c r="B270" s="85"/>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row>
    <row r="271" spans="1:78" x14ac:dyDescent="0.5">
      <c r="A271" s="9"/>
      <c r="B271" s="85"/>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row>
    <row r="272" spans="1:78" x14ac:dyDescent="0.5">
      <c r="A272" s="9"/>
      <c r="B272" s="85"/>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row>
    <row r="273" spans="1:78" x14ac:dyDescent="0.5">
      <c r="A273" s="9"/>
      <c r="B273" s="85"/>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row>
    <row r="274" spans="1:78" x14ac:dyDescent="0.5">
      <c r="A274" s="9"/>
      <c r="B274" s="85"/>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row>
    <row r="275" spans="1:78" x14ac:dyDescent="0.5">
      <c r="A275" s="9"/>
      <c r="B275" s="85"/>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row>
    <row r="276" spans="1:78" x14ac:dyDescent="0.5">
      <c r="A276" s="9"/>
      <c r="B276" s="85"/>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row>
    <row r="277" spans="1:78" x14ac:dyDescent="0.5">
      <c r="A277" s="9"/>
      <c r="B277" s="85"/>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row>
    <row r="278" spans="1:78" x14ac:dyDescent="0.5">
      <c r="A278" s="9"/>
      <c r="B278" s="85"/>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row>
    <row r="279" spans="1:78" x14ac:dyDescent="0.5">
      <c r="A279" s="9"/>
      <c r="B279" s="85"/>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row>
    <row r="280" spans="1:78" x14ac:dyDescent="0.5">
      <c r="A280" s="9"/>
      <c r="B280" s="85"/>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row>
    <row r="281" spans="1:78" x14ac:dyDescent="0.5">
      <c r="A281" s="9"/>
      <c r="B281" s="85"/>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row>
    <row r="282" spans="1:78" x14ac:dyDescent="0.5">
      <c r="A282" s="9"/>
      <c r="B282" s="85"/>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row>
    <row r="283" spans="1:78" x14ac:dyDescent="0.5">
      <c r="A283" s="9"/>
      <c r="B283" s="85"/>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row>
    <row r="284" spans="1:78" x14ac:dyDescent="0.5">
      <c r="A284" s="9"/>
      <c r="B284" s="85"/>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row>
    <row r="285" spans="1:78" x14ac:dyDescent="0.5">
      <c r="A285" s="9"/>
      <c r="B285" s="85"/>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row>
    <row r="286" spans="1:78" x14ac:dyDescent="0.5">
      <c r="A286" s="9"/>
      <c r="B286" s="85"/>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row>
    <row r="287" spans="1:78" x14ac:dyDescent="0.5">
      <c r="A287" s="9"/>
      <c r="B287" s="85"/>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row>
    <row r="288" spans="1:78" x14ac:dyDescent="0.5">
      <c r="A288" s="9"/>
      <c r="B288" s="85"/>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row>
    <row r="289" spans="1:78" x14ac:dyDescent="0.5">
      <c r="A289" s="9"/>
      <c r="B289" s="85"/>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row>
    <row r="290" spans="1:78" x14ac:dyDescent="0.5">
      <c r="A290" s="9"/>
      <c r="B290" s="85"/>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row>
    <row r="291" spans="1:78" x14ac:dyDescent="0.5">
      <c r="A291" s="9"/>
      <c r="B291" s="85"/>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row>
    <row r="292" spans="1:78" x14ac:dyDescent="0.5">
      <c r="A292" s="9"/>
      <c r="B292" s="85"/>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row>
    <row r="293" spans="1:78" x14ac:dyDescent="0.5">
      <c r="A293" s="9"/>
      <c r="B293" s="85"/>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row>
    <row r="294" spans="1:78" x14ac:dyDescent="0.5">
      <c r="A294" s="9"/>
      <c r="B294" s="85"/>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row>
    <row r="295" spans="1:78" x14ac:dyDescent="0.5">
      <c r="A295" s="9"/>
      <c r="B295" s="85"/>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row>
    <row r="296" spans="1:78" x14ac:dyDescent="0.5">
      <c r="A296" s="9"/>
      <c r="B296" s="85"/>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row>
    <row r="297" spans="1:78" x14ac:dyDescent="0.5">
      <c r="A297" s="9"/>
      <c r="B297" s="85"/>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row>
    <row r="298" spans="1:78" x14ac:dyDescent="0.5">
      <c r="A298" s="9"/>
      <c r="B298" s="85"/>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row>
    <row r="299" spans="1:78" x14ac:dyDescent="0.5">
      <c r="A299" s="9"/>
      <c r="B299" s="85"/>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row>
    <row r="300" spans="1:78" x14ac:dyDescent="0.5">
      <c r="A300" s="9"/>
      <c r="B300" s="85"/>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row>
    <row r="301" spans="1:78" x14ac:dyDescent="0.5">
      <c r="A301" s="9"/>
      <c r="B301" s="85"/>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x14ac:dyDescent="0.5">
      <c r="A302" s="9"/>
      <c r="B302" s="85"/>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row>
    <row r="303" spans="1:78" x14ac:dyDescent="0.5">
      <c r="A303" s="9"/>
      <c r="B303" s="85"/>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row>
    <row r="304" spans="1:78" x14ac:dyDescent="0.5">
      <c r="A304" s="9"/>
      <c r="B304" s="85"/>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x14ac:dyDescent="0.5">
      <c r="A305" s="9"/>
      <c r="B305" s="85"/>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row>
    <row r="306" spans="1:78" x14ac:dyDescent="0.5">
      <c r="A306" s="9"/>
      <c r="B306" s="85"/>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row>
    <row r="307" spans="1:78" x14ac:dyDescent="0.5">
      <c r="A307" s="9"/>
      <c r="B307" s="85"/>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row>
    <row r="308" spans="1:78" x14ac:dyDescent="0.5">
      <c r="A308" s="9"/>
      <c r="B308" s="85"/>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row>
    <row r="309" spans="1:78" x14ac:dyDescent="0.5">
      <c r="A309" s="9"/>
      <c r="B309" s="85"/>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row>
    <row r="310" spans="1:78" x14ac:dyDescent="0.5">
      <c r="A310" s="9"/>
      <c r="B310" s="85"/>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row>
    <row r="311" spans="1:78" x14ac:dyDescent="0.5">
      <c r="A311" s="9"/>
      <c r="B311" s="85"/>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row>
    <row r="312" spans="1:78" x14ac:dyDescent="0.5">
      <c r="A312" s="9"/>
      <c r="B312" s="85"/>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row>
    <row r="313" spans="1:78" x14ac:dyDescent="0.5">
      <c r="A313" s="9"/>
      <c r="B313" s="85"/>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row>
    <row r="314" spans="1:78" x14ac:dyDescent="0.5">
      <c r="A314" s="9"/>
      <c r="B314" s="85"/>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row>
    <row r="315" spans="1:78" x14ac:dyDescent="0.5">
      <c r="A315" s="9"/>
      <c r="B315" s="85"/>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x14ac:dyDescent="0.5">
      <c r="A316" s="9"/>
      <c r="B316" s="85"/>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row>
    <row r="317" spans="1:78" x14ac:dyDescent="0.5">
      <c r="A317" s="9"/>
      <c r="B317" s="85"/>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row>
    <row r="318" spans="1:78" x14ac:dyDescent="0.5">
      <c r="A318" s="9"/>
      <c r="B318" s="85"/>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row>
    <row r="319" spans="1:78" x14ac:dyDescent="0.5">
      <c r="A319" s="9"/>
      <c r="B319" s="85"/>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row>
    <row r="320" spans="1:78" x14ac:dyDescent="0.5">
      <c r="A320" s="9"/>
      <c r="B320" s="85"/>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x14ac:dyDescent="0.5">
      <c r="A321" s="9"/>
      <c r="B321" s="85"/>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row>
    <row r="322" spans="1:78" x14ac:dyDescent="0.5">
      <c r="A322" s="9"/>
      <c r="B322" s="85"/>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x14ac:dyDescent="0.5">
      <c r="A323" s="9"/>
      <c r="B323" s="85"/>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row>
    <row r="324" spans="1:78" x14ac:dyDescent="0.5">
      <c r="A324" s="9"/>
      <c r="B324" s="85"/>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row>
    <row r="325" spans="1:78" x14ac:dyDescent="0.5">
      <c r="A325" s="9"/>
      <c r="B325" s="85"/>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row>
    <row r="326" spans="1:78" x14ac:dyDescent="0.5">
      <c r="A326" s="9"/>
      <c r="B326" s="85"/>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row>
    <row r="327" spans="1:78" x14ac:dyDescent="0.5">
      <c r="A327" s="9"/>
      <c r="B327" s="85"/>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row>
    <row r="328" spans="1:78" x14ac:dyDescent="0.5">
      <c r="A328" s="9"/>
      <c r="B328" s="85"/>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row>
    <row r="329" spans="1:78" x14ac:dyDescent="0.5">
      <c r="A329" s="9"/>
      <c r="B329" s="85"/>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row>
    <row r="330" spans="1:78" x14ac:dyDescent="0.5">
      <c r="A330" s="9"/>
      <c r="B330" s="85"/>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row>
    <row r="331" spans="1:78" x14ac:dyDescent="0.5">
      <c r="A331" s="9"/>
      <c r="B331" s="85"/>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row>
    <row r="332" spans="1:78" x14ac:dyDescent="0.5">
      <c r="A332" s="9"/>
      <c r="B332" s="85"/>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row>
    <row r="333" spans="1:78" x14ac:dyDescent="0.5">
      <c r="A333" s="9"/>
      <c r="B333" s="85"/>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row>
    <row r="334" spans="1:78" x14ac:dyDescent="0.5">
      <c r="A334" s="9"/>
      <c r="B334" s="85"/>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row>
    <row r="335" spans="1:78" x14ac:dyDescent="0.5">
      <c r="A335" s="9"/>
      <c r="B335" s="85"/>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row>
    <row r="336" spans="1:78" x14ac:dyDescent="0.5">
      <c r="A336" s="9"/>
      <c r="B336" s="85"/>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row>
    <row r="337" spans="1:78" x14ac:dyDescent="0.5">
      <c r="A337" s="9"/>
      <c r="B337" s="85"/>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row>
    <row r="338" spans="1:78" x14ac:dyDescent="0.5">
      <c r="A338" s="9"/>
      <c r="B338" s="85"/>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row>
    <row r="339" spans="1:78" x14ac:dyDescent="0.5">
      <c r="A339" s="9"/>
      <c r="B339" s="85"/>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row>
    <row r="340" spans="1:78" x14ac:dyDescent="0.5">
      <c r="A340" s="9"/>
      <c r="B340" s="85"/>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row>
    <row r="341" spans="1:78" x14ac:dyDescent="0.5">
      <c r="A341" s="9"/>
      <c r="B341" s="85"/>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row>
    <row r="342" spans="1:78" x14ac:dyDescent="0.5">
      <c r="A342" s="9"/>
      <c r="B342" s="85"/>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row>
    <row r="343" spans="1:78" x14ac:dyDescent="0.5">
      <c r="A343" s="9"/>
      <c r="B343" s="85"/>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row>
    <row r="344" spans="1:78" x14ac:dyDescent="0.5">
      <c r="A344" s="9"/>
      <c r="B344" s="85"/>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row>
    <row r="345" spans="1:78" x14ac:dyDescent="0.5">
      <c r="A345" s="9"/>
      <c r="B345" s="85"/>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row>
    <row r="346" spans="1:78" x14ac:dyDescent="0.5">
      <c r="A346" s="9"/>
      <c r="B346" s="85"/>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row>
    <row r="347" spans="1:78" x14ac:dyDescent="0.5">
      <c r="A347" s="9"/>
      <c r="B347" s="85"/>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row>
    <row r="348" spans="1:78" x14ac:dyDescent="0.5">
      <c r="A348" s="9"/>
      <c r="B348" s="85"/>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row>
    <row r="349" spans="1:78" x14ac:dyDescent="0.5">
      <c r="A349" s="9"/>
      <c r="B349" s="85"/>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row>
    <row r="350" spans="1:78" x14ac:dyDescent="0.5">
      <c r="A350" s="9"/>
      <c r="B350" s="85"/>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row>
    <row r="351" spans="1:78" x14ac:dyDescent="0.5">
      <c r="A351" s="9"/>
      <c r="B351" s="85"/>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row>
    <row r="352" spans="1:78" x14ac:dyDescent="0.5">
      <c r="A352" s="9"/>
      <c r="B352" s="85"/>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row>
    <row r="353" spans="1:78" x14ac:dyDescent="0.5">
      <c r="A353" s="9"/>
      <c r="B353" s="85"/>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row>
    <row r="354" spans="1:78" x14ac:dyDescent="0.5">
      <c r="A354" s="9"/>
      <c r="B354" s="85"/>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row>
    <row r="355" spans="1:78" x14ac:dyDescent="0.5">
      <c r="A355" s="9"/>
      <c r="B355" s="85"/>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row>
    <row r="356" spans="1:78" x14ac:dyDescent="0.5">
      <c r="A356" s="9"/>
      <c r="B356" s="85"/>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row>
    <row r="357" spans="1:78" x14ac:dyDescent="0.5">
      <c r="A357" s="9"/>
      <c r="B357" s="85"/>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row>
    <row r="358" spans="1:78" x14ac:dyDescent="0.5">
      <c r="A358" s="9"/>
      <c r="B358" s="85"/>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row>
    <row r="359" spans="1:78" x14ac:dyDescent="0.5">
      <c r="A359" s="9"/>
      <c r="B359" s="85"/>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row>
    <row r="360" spans="1:78" x14ac:dyDescent="0.5">
      <c r="A360" s="9"/>
      <c r="B360" s="85"/>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row>
    <row r="361" spans="1:78" x14ac:dyDescent="0.5">
      <c r="A361" s="9"/>
      <c r="B361" s="85"/>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row>
    <row r="362" spans="1:78" x14ac:dyDescent="0.5">
      <c r="A362" s="9"/>
      <c r="B362" s="85"/>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row>
    <row r="363" spans="1:78" x14ac:dyDescent="0.5">
      <c r="A363" s="9"/>
      <c r="B363" s="85"/>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row>
    <row r="364" spans="1:78" x14ac:dyDescent="0.5">
      <c r="A364" s="9"/>
      <c r="B364" s="85"/>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row>
    <row r="365" spans="1:78" x14ac:dyDescent="0.5">
      <c r="A365" s="9"/>
      <c r="B365" s="85"/>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row>
    <row r="366" spans="1:78" x14ac:dyDescent="0.5">
      <c r="A366" s="9"/>
      <c r="B366" s="85"/>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row>
    <row r="367" spans="1:78" x14ac:dyDescent="0.5">
      <c r="A367" s="9"/>
      <c r="B367" s="85"/>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x14ac:dyDescent="0.5">
      <c r="A368" s="9"/>
      <c r="B368" s="85"/>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row>
    <row r="369" spans="1:78" x14ac:dyDescent="0.5">
      <c r="A369" s="9"/>
      <c r="B369" s="85"/>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row>
    <row r="370" spans="1:78" x14ac:dyDescent="0.5">
      <c r="A370" s="9"/>
      <c r="B370" s="85"/>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row>
    <row r="371" spans="1:78" x14ac:dyDescent="0.5">
      <c r="A371" s="9"/>
      <c r="B371" s="85"/>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row>
    <row r="372" spans="1:78" x14ac:dyDescent="0.5">
      <c r="A372" s="9"/>
      <c r="B372" s="85"/>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row>
    <row r="373" spans="1:78" x14ac:dyDescent="0.5">
      <c r="A373" s="9"/>
      <c r="B373" s="85"/>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row>
    <row r="374" spans="1:78" x14ac:dyDescent="0.5">
      <c r="A374" s="9"/>
      <c r="B374" s="85"/>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row>
    <row r="375" spans="1:78" x14ac:dyDescent="0.5">
      <c r="A375" s="9"/>
      <c r="B375" s="85"/>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row>
    <row r="376" spans="1:78" x14ac:dyDescent="0.5">
      <c r="A376" s="9"/>
      <c r="B376" s="85"/>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row>
    <row r="377" spans="1:78" x14ac:dyDescent="0.5">
      <c r="A377" s="9"/>
      <c r="B377" s="85"/>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row>
    <row r="378" spans="1:78" x14ac:dyDescent="0.5">
      <c r="A378" s="9"/>
      <c r="B378" s="85"/>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row>
    <row r="379" spans="1:78" x14ac:dyDescent="0.5">
      <c r="A379" s="9"/>
      <c r="B379" s="85"/>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row>
    <row r="380" spans="1:78" x14ac:dyDescent="0.5">
      <c r="A380" s="9"/>
      <c r="B380" s="85"/>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row>
    <row r="381" spans="1:78" x14ac:dyDescent="0.5">
      <c r="A381" s="9"/>
      <c r="B381" s="85"/>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row>
    <row r="382" spans="1:78" x14ac:dyDescent="0.5">
      <c r="A382" s="9"/>
      <c r="B382" s="85"/>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row>
    <row r="383" spans="1:78" x14ac:dyDescent="0.5">
      <c r="A383" s="9"/>
      <c r="B383" s="85"/>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row>
    <row r="384" spans="1:78" x14ac:dyDescent="0.5">
      <c r="A384" s="9"/>
      <c r="B384" s="85"/>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row>
    <row r="385" spans="1:78" x14ac:dyDescent="0.5">
      <c r="A385" s="9"/>
      <c r="B385" s="85"/>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row>
    <row r="386" spans="1:78" x14ac:dyDescent="0.5">
      <c r="A386" s="9"/>
      <c r="B386" s="85"/>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row>
    <row r="387" spans="1:78" x14ac:dyDescent="0.5">
      <c r="A387" s="9"/>
      <c r="B387" s="85"/>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row>
    <row r="388" spans="1:78" x14ac:dyDescent="0.5">
      <c r="A388" s="9"/>
      <c r="B388" s="85"/>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row>
    <row r="389" spans="1:78" x14ac:dyDescent="0.5">
      <c r="A389" s="9"/>
      <c r="B389" s="85"/>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row>
    <row r="390" spans="1:78" x14ac:dyDescent="0.5">
      <c r="A390" s="9"/>
      <c r="B390" s="85"/>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row>
    <row r="391" spans="1:78" x14ac:dyDescent="0.5">
      <c r="A391" s="9"/>
      <c r="B391" s="85"/>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row>
    <row r="392" spans="1:78" x14ac:dyDescent="0.5">
      <c r="A392" s="9"/>
      <c r="B392" s="85"/>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row>
    <row r="393" spans="1:78" x14ac:dyDescent="0.5">
      <c r="A393" s="9"/>
      <c r="B393" s="85"/>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row>
    <row r="394" spans="1:78" x14ac:dyDescent="0.5">
      <c r="A394" s="9"/>
      <c r="B394" s="85"/>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row>
    <row r="395" spans="1:78" x14ac:dyDescent="0.5">
      <c r="A395" s="9"/>
      <c r="B395" s="85"/>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row>
    <row r="396" spans="1:78" x14ac:dyDescent="0.5">
      <c r="A396" s="9"/>
      <c r="B396" s="85"/>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row>
    <row r="397" spans="1:78" x14ac:dyDescent="0.5">
      <c r="A397" s="9"/>
      <c r="B397" s="85"/>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row>
    <row r="398" spans="1:78" x14ac:dyDescent="0.5">
      <c r="A398" s="9"/>
      <c r="B398" s="85"/>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row>
    <row r="399" spans="1:78" x14ac:dyDescent="0.5">
      <c r="A399" s="9"/>
      <c r="B399" s="85"/>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row>
    <row r="400" spans="1:78" x14ac:dyDescent="0.5">
      <c r="A400" s="9"/>
      <c r="B400" s="85"/>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row>
    <row r="401" spans="1:78" x14ac:dyDescent="0.5">
      <c r="A401" s="9"/>
      <c r="B401" s="85"/>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row>
    <row r="402" spans="1:78" x14ac:dyDescent="0.5">
      <c r="A402" s="9"/>
      <c r="B402" s="85"/>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row>
    <row r="403" spans="1:78" x14ac:dyDescent="0.5">
      <c r="A403" s="9"/>
      <c r="B403" s="85"/>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row>
    <row r="404" spans="1:78" x14ac:dyDescent="0.5">
      <c r="A404" s="9"/>
      <c r="B404" s="85"/>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row>
    <row r="405" spans="1:78" x14ac:dyDescent="0.5">
      <c r="A405" s="9"/>
      <c r="B405" s="85"/>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row>
    <row r="406" spans="1:78" x14ac:dyDescent="0.5">
      <c r="A406" s="9"/>
      <c r="B406" s="85"/>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row>
    <row r="407" spans="1:78" x14ac:dyDescent="0.5">
      <c r="A407" s="9"/>
      <c r="B407" s="85"/>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row>
    <row r="408" spans="1:78" x14ac:dyDescent="0.5">
      <c r="A408" s="9"/>
      <c r="B408" s="85"/>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row>
    <row r="409" spans="1:78" x14ac:dyDescent="0.5">
      <c r="A409" s="9"/>
      <c r="B409" s="85"/>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row>
    <row r="410" spans="1:78" x14ac:dyDescent="0.5">
      <c r="A410" s="9"/>
      <c r="B410" s="85"/>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row>
    <row r="411" spans="1:78" x14ac:dyDescent="0.5">
      <c r="A411" s="9"/>
      <c r="B411" s="85"/>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row>
    <row r="412" spans="1:78" x14ac:dyDescent="0.5">
      <c r="A412" s="9"/>
      <c r="B412" s="85"/>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row>
    <row r="413" spans="1:78" x14ac:dyDescent="0.5">
      <c r="A413" s="9"/>
      <c r="B413" s="85"/>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row>
    <row r="414" spans="1:78" x14ac:dyDescent="0.5">
      <c r="A414" s="9"/>
      <c r="B414" s="85"/>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row>
    <row r="415" spans="1:78" x14ac:dyDescent="0.5">
      <c r="A415" s="9"/>
      <c r="B415" s="85"/>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row>
    <row r="416" spans="1:78" x14ac:dyDescent="0.5">
      <c r="A416" s="9"/>
      <c r="B416" s="85"/>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row>
    <row r="417" spans="1:78" x14ac:dyDescent="0.5">
      <c r="A417" s="9"/>
      <c r="B417" s="85"/>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row>
    <row r="418" spans="1:78" x14ac:dyDescent="0.5">
      <c r="A418" s="9"/>
      <c r="B418" s="85"/>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row>
    <row r="419" spans="1:78" x14ac:dyDescent="0.5">
      <c r="A419" s="9"/>
      <c r="B419" s="85"/>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row>
    <row r="420" spans="1:78" x14ac:dyDescent="0.5">
      <c r="A420" s="9"/>
      <c r="B420" s="85"/>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row>
    <row r="421" spans="1:78" x14ac:dyDescent="0.5">
      <c r="A421" s="9"/>
      <c r="B421" s="85"/>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row>
    <row r="422" spans="1:78" x14ac:dyDescent="0.5">
      <c r="A422" s="9"/>
      <c r="B422" s="85"/>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row>
    <row r="423" spans="1:78" x14ac:dyDescent="0.5">
      <c r="A423" s="9"/>
      <c r="B423" s="85"/>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row>
    <row r="424" spans="1:78" x14ac:dyDescent="0.5">
      <c r="A424" s="9"/>
      <c r="B424" s="85"/>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row>
    <row r="425" spans="1:78" x14ac:dyDescent="0.5">
      <c r="A425" s="9"/>
      <c r="B425" s="85"/>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row>
    <row r="426" spans="1:78" x14ac:dyDescent="0.5">
      <c r="A426" s="9"/>
      <c r="B426" s="85"/>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row>
    <row r="427" spans="1:78" x14ac:dyDescent="0.5">
      <c r="A427" s="9"/>
      <c r="B427" s="85"/>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row>
    <row r="428" spans="1:78" x14ac:dyDescent="0.5">
      <c r="A428" s="9"/>
      <c r="B428" s="85"/>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row>
    <row r="429" spans="1:78" x14ac:dyDescent="0.5">
      <c r="A429" s="9"/>
      <c r="B429" s="85"/>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row>
    <row r="430" spans="1:78" x14ac:dyDescent="0.5">
      <c r="A430" s="9"/>
      <c r="B430" s="85"/>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row>
    <row r="431" spans="1:78" x14ac:dyDescent="0.5">
      <c r="A431" s="9"/>
      <c r="B431" s="85"/>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row>
    <row r="432" spans="1:78" x14ac:dyDescent="0.5">
      <c r="A432" s="9"/>
      <c r="B432" s="85"/>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row>
    <row r="433" spans="1:78" x14ac:dyDescent="0.5">
      <c r="A433" s="9"/>
      <c r="B433" s="85"/>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row>
    <row r="434" spans="1:78" x14ac:dyDescent="0.5">
      <c r="A434" s="9"/>
      <c r="B434" s="85"/>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row>
    <row r="435" spans="1:78" x14ac:dyDescent="0.5">
      <c r="A435" s="9"/>
      <c r="B435" s="85"/>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row>
    <row r="436" spans="1:78" x14ac:dyDescent="0.5">
      <c r="A436" s="9"/>
      <c r="B436" s="85"/>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row>
    <row r="437" spans="1:78" x14ac:dyDescent="0.5">
      <c r="A437" s="9"/>
      <c r="B437" s="85"/>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row>
    <row r="438" spans="1:78" x14ac:dyDescent="0.5">
      <c r="A438" s="9"/>
      <c r="B438" s="85"/>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row>
    <row r="439" spans="1:78" x14ac:dyDescent="0.5">
      <c r="A439" s="9"/>
      <c r="B439" s="85"/>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row>
    <row r="440" spans="1:78" x14ac:dyDescent="0.5">
      <c r="A440" s="9"/>
      <c r="B440" s="85"/>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row>
    <row r="441" spans="1:78" x14ac:dyDescent="0.5">
      <c r="A441" s="9"/>
      <c r="B441" s="85"/>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row>
    <row r="442" spans="1:78" x14ac:dyDescent="0.5">
      <c r="A442" s="9"/>
      <c r="B442" s="85"/>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row>
    <row r="443" spans="1:78" x14ac:dyDescent="0.5">
      <c r="A443" s="9"/>
      <c r="B443" s="85"/>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row>
    <row r="444" spans="1:78" x14ac:dyDescent="0.5">
      <c r="A444" s="9"/>
      <c r="B444" s="85"/>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row>
    <row r="445" spans="1:78" x14ac:dyDescent="0.5">
      <c r="A445" s="9"/>
      <c r="B445" s="85"/>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row>
    <row r="446" spans="1:78" x14ac:dyDescent="0.5">
      <c r="A446" s="9"/>
      <c r="B446" s="85"/>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row>
    <row r="447" spans="1:78" x14ac:dyDescent="0.5">
      <c r="A447" s="9"/>
      <c r="B447" s="85"/>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row>
    <row r="448" spans="1:78" x14ac:dyDescent="0.5">
      <c r="A448" s="9"/>
      <c r="B448" s="85"/>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row>
    <row r="449" spans="1:78" x14ac:dyDescent="0.5">
      <c r="A449" s="9"/>
      <c r="B449" s="85"/>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row>
    <row r="450" spans="1:78" x14ac:dyDescent="0.5">
      <c r="A450" s="9"/>
      <c r="B450" s="85"/>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row>
    <row r="451" spans="1:78" x14ac:dyDescent="0.5">
      <c r="A451" s="9"/>
      <c r="B451" s="85"/>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row>
    <row r="452" spans="1:78" x14ac:dyDescent="0.5">
      <c r="A452" s="9"/>
      <c r="B452" s="85"/>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row>
    <row r="453" spans="1:78" x14ac:dyDescent="0.5">
      <c r="A453" s="9"/>
      <c r="B453" s="85"/>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row>
    <row r="454" spans="1:78" x14ac:dyDescent="0.5">
      <c r="A454" s="9"/>
      <c r="B454" s="85"/>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row>
    <row r="455" spans="1:78" x14ac:dyDescent="0.5">
      <c r="A455" s="9"/>
      <c r="B455" s="85"/>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row>
    <row r="456" spans="1:78" x14ac:dyDescent="0.5">
      <c r="A456" s="9"/>
      <c r="B456" s="85"/>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row>
    <row r="457" spans="1:78" x14ac:dyDescent="0.5">
      <c r="A457" s="9"/>
      <c r="B457" s="85"/>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row>
    <row r="458" spans="1:78" x14ac:dyDescent="0.5">
      <c r="A458" s="9"/>
      <c r="B458" s="85"/>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row>
    <row r="459" spans="1:78" x14ac:dyDescent="0.5">
      <c r="A459" s="9"/>
      <c r="B459" s="85"/>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row>
    <row r="460" spans="1:78" x14ac:dyDescent="0.5">
      <c r="A460" s="9"/>
      <c r="B460" s="85"/>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row>
    <row r="461" spans="1:78" x14ac:dyDescent="0.5">
      <c r="A461" s="9"/>
      <c r="B461" s="85"/>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row>
    <row r="462" spans="1:78" x14ac:dyDescent="0.5">
      <c r="A462" s="9"/>
      <c r="B462" s="85"/>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row>
    <row r="463" spans="1:78" x14ac:dyDescent="0.5">
      <c r="A463" s="9"/>
      <c r="B463" s="85"/>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row>
    <row r="464" spans="1:78" x14ac:dyDescent="0.5">
      <c r="A464" s="9"/>
      <c r="B464" s="85"/>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row>
    <row r="465" spans="1:78" x14ac:dyDescent="0.5">
      <c r="A465" s="9"/>
      <c r="B465" s="85"/>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row>
    <row r="466" spans="1:78" x14ac:dyDescent="0.5">
      <c r="A466" s="9"/>
      <c r="B466" s="85"/>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row>
    <row r="467" spans="1:78" x14ac:dyDescent="0.5">
      <c r="A467" s="9"/>
      <c r="B467" s="85"/>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row>
    <row r="468" spans="1:78" x14ac:dyDescent="0.5">
      <c r="A468" s="9"/>
      <c r="B468" s="85"/>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row>
    <row r="469" spans="1:78" x14ac:dyDescent="0.5">
      <c r="A469" s="9"/>
      <c r="B469" s="85"/>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row>
    <row r="470" spans="1:78" x14ac:dyDescent="0.5">
      <c r="A470" s="9"/>
      <c r="B470" s="85"/>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row>
    <row r="471" spans="1:78" x14ac:dyDescent="0.5">
      <c r="A471" s="9"/>
      <c r="B471" s="85"/>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row>
    <row r="472" spans="1:78" x14ac:dyDescent="0.5">
      <c r="A472" s="9"/>
      <c r="B472" s="85"/>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row>
    <row r="473" spans="1:78" x14ac:dyDescent="0.5">
      <c r="A473" s="9"/>
      <c r="B473" s="85"/>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row>
    <row r="474" spans="1:78" x14ac:dyDescent="0.5">
      <c r="A474" s="9"/>
      <c r="B474" s="85"/>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row>
    <row r="475" spans="1:78" x14ac:dyDescent="0.5">
      <c r="A475" s="9"/>
      <c r="B475" s="85"/>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row>
    <row r="476" spans="1:78" x14ac:dyDescent="0.5">
      <c r="A476" s="9"/>
      <c r="B476" s="85"/>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row>
    <row r="477" spans="1:78" x14ac:dyDescent="0.5">
      <c r="A477" s="9"/>
      <c r="B477" s="85"/>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row>
    <row r="478" spans="1:78" x14ac:dyDescent="0.5">
      <c r="A478" s="9"/>
      <c r="B478" s="85"/>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row>
    <row r="479" spans="1:78" x14ac:dyDescent="0.5">
      <c r="A479" s="9"/>
      <c r="B479" s="85"/>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row>
    <row r="480" spans="1:78" x14ac:dyDescent="0.5">
      <c r="A480" s="9"/>
      <c r="B480" s="85"/>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row>
    <row r="481" spans="1:78" x14ac:dyDescent="0.5">
      <c r="A481" s="9"/>
      <c r="B481" s="85"/>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row>
    <row r="482" spans="1:78" x14ac:dyDescent="0.5">
      <c r="A482" s="9"/>
      <c r="B482" s="85"/>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row>
    <row r="483" spans="1:78" x14ac:dyDescent="0.5">
      <c r="A483" s="9"/>
      <c r="B483" s="85"/>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row>
    <row r="484" spans="1:78" x14ac:dyDescent="0.5">
      <c r="A484" s="9"/>
      <c r="B484" s="85"/>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row>
    <row r="485" spans="1:78" x14ac:dyDescent="0.5">
      <c r="A485" s="9"/>
      <c r="B485" s="85"/>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row>
    <row r="486" spans="1:78" x14ac:dyDescent="0.5">
      <c r="A486" s="9"/>
      <c r="B486" s="85"/>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row>
    <row r="487" spans="1:78" x14ac:dyDescent="0.5">
      <c r="A487" s="9"/>
      <c r="B487" s="85"/>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row>
    <row r="488" spans="1:78" x14ac:dyDescent="0.5">
      <c r="A488" s="9"/>
      <c r="B488" s="85"/>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row>
    <row r="489" spans="1:78" x14ac:dyDescent="0.5">
      <c r="A489" s="9"/>
      <c r="B489" s="85"/>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row>
    <row r="490" spans="1:78" x14ac:dyDescent="0.5">
      <c r="A490" s="9"/>
      <c r="B490" s="85"/>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row>
    <row r="491" spans="1:78" x14ac:dyDescent="0.5">
      <c r="A491" s="9"/>
      <c r="B491" s="85"/>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row>
    <row r="492" spans="1:78" x14ac:dyDescent="0.5">
      <c r="A492" s="9"/>
      <c r="B492" s="85"/>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row>
    <row r="493" spans="1:78" x14ac:dyDescent="0.5">
      <c r="A493" s="9"/>
      <c r="B493" s="85"/>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row>
    <row r="494" spans="1:78" x14ac:dyDescent="0.5">
      <c r="A494" s="9"/>
      <c r="B494" s="85"/>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row>
    <row r="495" spans="1:78" x14ac:dyDescent="0.5">
      <c r="A495" s="9"/>
      <c r="B495" s="85"/>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row>
    <row r="496" spans="1:78" x14ac:dyDescent="0.5">
      <c r="A496" s="9"/>
      <c r="B496" s="85"/>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row>
    <row r="497" spans="1:78" x14ac:dyDescent="0.5">
      <c r="A497" s="9"/>
      <c r="B497" s="85"/>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row>
    <row r="498" spans="1:78" x14ac:dyDescent="0.5">
      <c r="A498" s="9"/>
      <c r="B498" s="85"/>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row>
    <row r="499" spans="1:78" x14ac:dyDescent="0.5">
      <c r="A499" s="9"/>
      <c r="B499" s="85"/>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row>
    <row r="500" spans="1:78" x14ac:dyDescent="0.5">
      <c r="A500" s="9"/>
      <c r="B500" s="85"/>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row>
    <row r="501" spans="1:78" x14ac:dyDescent="0.5">
      <c r="A501" s="9"/>
      <c r="B501" s="85"/>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row>
    <row r="502" spans="1:78" x14ac:dyDescent="0.5">
      <c r="A502" s="9"/>
      <c r="B502" s="85"/>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row>
    <row r="503" spans="1:78" x14ac:dyDescent="0.5">
      <c r="A503" s="9"/>
      <c r="B503" s="85"/>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row>
    <row r="504" spans="1:78" x14ac:dyDescent="0.5">
      <c r="A504" s="9"/>
      <c r="B504" s="85"/>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row>
    <row r="505" spans="1:78" x14ac:dyDescent="0.5">
      <c r="A505" s="9"/>
      <c r="B505" s="85"/>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row>
    <row r="506" spans="1:78" x14ac:dyDescent="0.5">
      <c r="A506" s="9"/>
      <c r="B506" s="85"/>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row>
    <row r="507" spans="1:78" x14ac:dyDescent="0.5">
      <c r="A507" s="9"/>
      <c r="B507" s="85"/>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row>
    <row r="508" spans="1:78" x14ac:dyDescent="0.5">
      <c r="A508" s="9"/>
      <c r="B508" s="85"/>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row>
    <row r="509" spans="1:78" x14ac:dyDescent="0.5">
      <c r="A509" s="9"/>
      <c r="B509" s="85"/>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row>
    <row r="510" spans="1:78" x14ac:dyDescent="0.5">
      <c r="A510" s="9"/>
      <c r="B510" s="85"/>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row>
    <row r="511" spans="1:78" x14ac:dyDescent="0.5">
      <c r="A511" s="9"/>
      <c r="B511" s="85"/>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row>
    <row r="512" spans="1:78" x14ac:dyDescent="0.5">
      <c r="A512" s="9"/>
      <c r="B512" s="85"/>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row>
    <row r="513" spans="1:78" x14ac:dyDescent="0.5">
      <c r="A513" s="9"/>
      <c r="B513" s="85"/>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row>
    <row r="514" spans="1:78" x14ac:dyDescent="0.5">
      <c r="A514" s="9"/>
      <c r="B514" s="85"/>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row>
    <row r="515" spans="1:78" x14ac:dyDescent="0.5">
      <c r="A515" s="9"/>
      <c r="B515" s="85"/>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row>
    <row r="516" spans="1:78" x14ac:dyDescent="0.5">
      <c r="A516" s="9"/>
      <c r="B516" s="85"/>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row>
    <row r="517" spans="1:78" x14ac:dyDescent="0.5">
      <c r="A517" s="9"/>
      <c r="B517" s="85"/>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row>
    <row r="518" spans="1:78" x14ac:dyDescent="0.5">
      <c r="A518" s="9"/>
      <c r="B518" s="85"/>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row>
    <row r="519" spans="1:78" x14ac:dyDescent="0.5">
      <c r="A519" s="9"/>
      <c r="B519" s="85"/>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row>
    <row r="520" spans="1:78" x14ac:dyDescent="0.5">
      <c r="A520" s="9"/>
      <c r="B520" s="85"/>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row>
    <row r="521" spans="1:78" x14ac:dyDescent="0.5">
      <c r="A521" s="9"/>
      <c r="B521" s="85"/>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row>
    <row r="522" spans="1:78" x14ac:dyDescent="0.5">
      <c r="A522" s="9"/>
      <c r="B522" s="85"/>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row>
    <row r="523" spans="1:78" x14ac:dyDescent="0.5">
      <c r="A523" s="9"/>
      <c r="B523" s="85"/>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row>
    <row r="524" spans="1:78" x14ac:dyDescent="0.5">
      <c r="A524" s="9"/>
      <c r="B524" s="85"/>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row>
    <row r="525" spans="1:78" x14ac:dyDescent="0.5">
      <c r="A525" s="9"/>
      <c r="B525" s="85"/>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row>
    <row r="526" spans="1:78" x14ac:dyDescent="0.5">
      <c r="A526" s="9"/>
      <c r="B526" s="85"/>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row>
    <row r="527" spans="1:78" x14ac:dyDescent="0.5">
      <c r="A527" s="9"/>
      <c r="B527" s="85"/>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row>
    <row r="528" spans="1:78" x14ac:dyDescent="0.5">
      <c r="A528" s="9"/>
      <c r="B528" s="85"/>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row>
    <row r="529" spans="1:78" x14ac:dyDescent="0.5">
      <c r="A529" s="9"/>
      <c r="B529" s="85"/>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row>
    <row r="530" spans="1:78" x14ac:dyDescent="0.5">
      <c r="A530" s="9"/>
      <c r="B530" s="85"/>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row>
    <row r="531" spans="1:78" x14ac:dyDescent="0.5">
      <c r="A531" s="9"/>
      <c r="B531" s="85"/>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row>
    <row r="532" spans="1:78" x14ac:dyDescent="0.5">
      <c r="A532" s="9"/>
      <c r="B532" s="85"/>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row>
    <row r="533" spans="1:78" x14ac:dyDescent="0.5">
      <c r="A533" s="9"/>
      <c r="B533" s="85"/>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row>
    <row r="534" spans="1:78" x14ac:dyDescent="0.5">
      <c r="A534" s="9"/>
      <c r="B534" s="85"/>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row>
    <row r="535" spans="1:78" x14ac:dyDescent="0.5">
      <c r="A535" s="9"/>
      <c r="B535" s="85"/>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row>
    <row r="536" spans="1:78" x14ac:dyDescent="0.5">
      <c r="A536" s="9"/>
      <c r="B536" s="85"/>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row>
    <row r="537" spans="1:78" x14ac:dyDescent="0.5">
      <c r="A537" s="9"/>
      <c r="B537" s="85"/>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row>
    <row r="538" spans="1:78" x14ac:dyDescent="0.5">
      <c r="A538" s="9"/>
      <c r="B538" s="85"/>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row>
    <row r="539" spans="1:78" x14ac:dyDescent="0.5">
      <c r="A539" s="9"/>
      <c r="B539" s="85"/>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row>
    <row r="540" spans="1:78" x14ac:dyDescent="0.5">
      <c r="A540" s="9"/>
      <c r="B540" s="85"/>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row>
    <row r="541" spans="1:78" x14ac:dyDescent="0.5">
      <c r="A541" s="9"/>
      <c r="B541" s="85"/>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row>
    <row r="542" spans="1:78" x14ac:dyDescent="0.5">
      <c r="A542" s="9"/>
      <c r="B542" s="85"/>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row>
    <row r="543" spans="1:78" x14ac:dyDescent="0.5">
      <c r="A543" s="9"/>
      <c r="B543" s="85"/>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row>
    <row r="544" spans="1:78" x14ac:dyDescent="0.5">
      <c r="A544" s="9"/>
      <c r="B544" s="85"/>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row>
    <row r="545" spans="1:78" x14ac:dyDescent="0.5">
      <c r="A545" s="9"/>
      <c r="B545" s="8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row>
    <row r="546" spans="1:78" x14ac:dyDescent="0.5">
      <c r="A546" s="9"/>
      <c r="B546" s="85"/>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row>
    <row r="547" spans="1:78" x14ac:dyDescent="0.5">
      <c r="A547" s="9"/>
      <c r="B547" s="85"/>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row>
    <row r="548" spans="1:78" x14ac:dyDescent="0.5">
      <c r="A548" s="9"/>
      <c r="B548" s="85"/>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row>
    <row r="549" spans="1:78" x14ac:dyDescent="0.5">
      <c r="A549" s="9"/>
      <c r="B549" s="85"/>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row>
    <row r="550" spans="1:78" x14ac:dyDescent="0.5">
      <c r="A550" s="9"/>
      <c r="B550" s="85"/>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row>
    <row r="551" spans="1:78" x14ac:dyDescent="0.5">
      <c r="A551" s="9"/>
      <c r="B551" s="85"/>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row>
    <row r="552" spans="1:78" x14ac:dyDescent="0.5">
      <c r="A552" s="9"/>
      <c r="B552" s="85"/>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row>
    <row r="553" spans="1:78" x14ac:dyDescent="0.5">
      <c r="A553" s="9"/>
      <c r="B553" s="85"/>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row>
    <row r="554" spans="1:78" x14ac:dyDescent="0.5">
      <c r="A554" s="9"/>
      <c r="B554" s="85"/>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row>
    <row r="555" spans="1:78" x14ac:dyDescent="0.5">
      <c r="A555" s="9"/>
      <c r="B555" s="85"/>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row>
    <row r="556" spans="1:78" x14ac:dyDescent="0.5">
      <c r="A556" s="9"/>
      <c r="B556" s="85"/>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row>
    <row r="557" spans="1:78" x14ac:dyDescent="0.5">
      <c r="A557" s="9"/>
      <c r="B557" s="85"/>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row>
    <row r="558" spans="1:78" x14ac:dyDescent="0.5">
      <c r="A558" s="9"/>
      <c r="B558" s="85"/>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row>
    <row r="559" spans="1:78" x14ac:dyDescent="0.5">
      <c r="A559" s="9"/>
      <c r="B559" s="85"/>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row>
    <row r="560" spans="1:78" x14ac:dyDescent="0.5">
      <c r="A560" s="9"/>
      <c r="B560" s="85"/>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row>
    <row r="561" spans="1:78" x14ac:dyDescent="0.5">
      <c r="A561" s="9"/>
      <c r="B561" s="85"/>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row>
    <row r="562" spans="1:78" x14ac:dyDescent="0.5">
      <c r="A562" s="9"/>
      <c r="B562" s="85"/>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row>
    <row r="563" spans="1:78" x14ac:dyDescent="0.5">
      <c r="A563" s="9"/>
      <c r="B563" s="85"/>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row>
    <row r="564" spans="1:78" x14ac:dyDescent="0.5">
      <c r="A564" s="9"/>
      <c r="B564" s="85"/>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row>
    <row r="565" spans="1:78" x14ac:dyDescent="0.5">
      <c r="A565" s="9"/>
      <c r="B565" s="85"/>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row>
    <row r="566" spans="1:78" x14ac:dyDescent="0.5">
      <c r="A566" s="9"/>
      <c r="B566" s="85"/>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row>
    <row r="567" spans="1:78" x14ac:dyDescent="0.5">
      <c r="A567" s="9"/>
      <c r="B567" s="85"/>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row>
    <row r="568" spans="1:78" x14ac:dyDescent="0.5">
      <c r="A568" s="9"/>
      <c r="B568" s="85"/>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row>
    <row r="569" spans="1:78" x14ac:dyDescent="0.5">
      <c r="A569" s="9"/>
      <c r="B569" s="85"/>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row>
    <row r="570" spans="1:78" x14ac:dyDescent="0.5">
      <c r="A570" s="9"/>
      <c r="B570" s="85"/>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row>
    <row r="571" spans="1:78" x14ac:dyDescent="0.5">
      <c r="A571" s="9"/>
      <c r="B571" s="85"/>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row>
    <row r="572" spans="1:78" x14ac:dyDescent="0.5">
      <c r="A572" s="9"/>
      <c r="B572" s="85"/>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row>
    <row r="573" spans="1:78" x14ac:dyDescent="0.5">
      <c r="A573" s="9"/>
      <c r="B573" s="85"/>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row>
    <row r="574" spans="1:78" x14ac:dyDescent="0.5">
      <c r="A574" s="9"/>
      <c r="B574" s="85"/>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row>
    <row r="575" spans="1:78" x14ac:dyDescent="0.5">
      <c r="A575" s="9"/>
      <c r="B575" s="85"/>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row>
    <row r="576" spans="1:78" x14ac:dyDescent="0.5">
      <c r="A576" s="9"/>
      <c r="B576" s="85"/>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row>
    <row r="577" spans="1:78" x14ac:dyDescent="0.5">
      <c r="A577" s="9"/>
      <c r="B577" s="85"/>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row>
    <row r="578" spans="1:78" x14ac:dyDescent="0.5">
      <c r="A578" s="9"/>
      <c r="B578" s="85"/>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row>
    <row r="579" spans="1:78" x14ac:dyDescent="0.5">
      <c r="A579" s="9"/>
      <c r="B579" s="85"/>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row>
    <row r="580" spans="1:78" x14ac:dyDescent="0.5">
      <c r="A580" s="9"/>
      <c r="B580" s="85"/>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row>
    <row r="581" spans="1:78" x14ac:dyDescent="0.5">
      <c r="A581" s="9"/>
      <c r="B581" s="85"/>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row>
    <row r="582" spans="1:78" x14ac:dyDescent="0.5">
      <c r="A582" s="9"/>
      <c r="B582" s="85"/>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row>
    <row r="583" spans="1:78" x14ac:dyDescent="0.5">
      <c r="A583" s="9"/>
      <c r="B583" s="85"/>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row>
    <row r="584" spans="1:78" x14ac:dyDescent="0.5">
      <c r="A584" s="9"/>
      <c r="B584" s="85"/>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row>
    <row r="585" spans="1:78" x14ac:dyDescent="0.5">
      <c r="A585" s="9"/>
      <c r="B585" s="85"/>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row>
    <row r="586" spans="1:78" x14ac:dyDescent="0.5">
      <c r="A586" s="9"/>
      <c r="B586" s="85"/>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row>
    <row r="587" spans="1:78" x14ac:dyDescent="0.5">
      <c r="A587" s="9"/>
      <c r="B587" s="85"/>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row>
    <row r="588" spans="1:78" x14ac:dyDescent="0.5">
      <c r="A588" s="9"/>
      <c r="B588" s="85"/>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row>
    <row r="589" spans="1:78" x14ac:dyDescent="0.5">
      <c r="A589" s="9"/>
      <c r="B589" s="85"/>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row>
    <row r="590" spans="1:78" x14ac:dyDescent="0.5">
      <c r="A590" s="9"/>
      <c r="B590" s="85"/>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row>
    <row r="591" spans="1:78" x14ac:dyDescent="0.5">
      <c r="A591" s="9"/>
      <c r="B591" s="85"/>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row>
    <row r="592" spans="1:78" x14ac:dyDescent="0.5">
      <c r="A592" s="9"/>
      <c r="B592" s="85"/>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row>
    <row r="593" spans="1:78" x14ac:dyDescent="0.5">
      <c r="A593" s="9"/>
      <c r="B593" s="85"/>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row>
    <row r="594" spans="1:78" x14ac:dyDescent="0.5">
      <c r="A594" s="9"/>
      <c r="B594" s="85"/>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row>
    <row r="595" spans="1:78" x14ac:dyDescent="0.5">
      <c r="A595" s="9"/>
      <c r="B595" s="85"/>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row>
    <row r="596" spans="1:78" x14ac:dyDescent="0.5">
      <c r="A596" s="9"/>
      <c r="B596" s="85"/>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row>
    <row r="597" spans="1:78" x14ac:dyDescent="0.5">
      <c r="A597" s="9"/>
      <c r="B597" s="85"/>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row>
    <row r="598" spans="1:78" x14ac:dyDescent="0.5">
      <c r="A598" s="9"/>
      <c r="B598" s="85"/>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row>
    <row r="599" spans="1:78" x14ac:dyDescent="0.5">
      <c r="A599" s="9"/>
      <c r="B599" s="85"/>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row>
    <row r="600" spans="1:78" x14ac:dyDescent="0.5">
      <c r="A600" s="9"/>
      <c r="B600" s="85"/>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row>
    <row r="601" spans="1:78" x14ac:dyDescent="0.5">
      <c r="A601" s="9"/>
      <c r="B601" s="85"/>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row>
    <row r="602" spans="1:78" x14ac:dyDescent="0.5">
      <c r="A602" s="9"/>
      <c r="B602" s="85"/>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row>
    <row r="603" spans="1:78" x14ac:dyDescent="0.5">
      <c r="A603" s="9"/>
      <c r="B603" s="85"/>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row>
    <row r="604" spans="1:78" x14ac:dyDescent="0.5">
      <c r="A604" s="9"/>
      <c r="B604" s="85"/>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row>
    <row r="605" spans="1:78" x14ac:dyDescent="0.5">
      <c r="A605" s="9"/>
      <c r="B605" s="85"/>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row>
    <row r="606" spans="1:78" x14ac:dyDescent="0.5">
      <c r="A606" s="9"/>
      <c r="B606" s="85"/>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row>
    <row r="607" spans="1:78" x14ac:dyDescent="0.5">
      <c r="A607" s="9"/>
      <c r="B607" s="85"/>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row>
    <row r="608" spans="1:78" x14ac:dyDescent="0.5">
      <c r="A608" s="9"/>
      <c r="B608" s="85"/>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row>
    <row r="609" spans="1:78" x14ac:dyDescent="0.5">
      <c r="A609" s="9"/>
      <c r="B609" s="85"/>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row>
    <row r="610" spans="1:78" x14ac:dyDescent="0.5">
      <c r="A610" s="9"/>
      <c r="B610" s="85"/>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row>
    <row r="611" spans="1:78" x14ac:dyDescent="0.5">
      <c r="A611" s="9"/>
      <c r="B611" s="85"/>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row>
    <row r="612" spans="1:78" x14ac:dyDescent="0.5">
      <c r="A612" s="9"/>
      <c r="B612" s="85"/>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row>
    <row r="613" spans="1:78" x14ac:dyDescent="0.5">
      <c r="A613" s="9"/>
      <c r="B613" s="85"/>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row>
    <row r="614" spans="1:78" x14ac:dyDescent="0.5">
      <c r="A614" s="9"/>
      <c r="B614" s="85"/>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row>
    <row r="615" spans="1:78" x14ac:dyDescent="0.5">
      <c r="A615" s="9"/>
      <c r="B615" s="85"/>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row>
    <row r="616" spans="1:78" x14ac:dyDescent="0.5">
      <c r="A616" s="9"/>
      <c r="B616" s="85"/>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row>
    <row r="617" spans="1:78" x14ac:dyDescent="0.5">
      <c r="A617" s="9"/>
      <c r="B617" s="85"/>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row>
    <row r="618" spans="1:78" x14ac:dyDescent="0.5">
      <c r="A618" s="9"/>
      <c r="B618" s="85"/>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row>
    <row r="619" spans="1:78" x14ac:dyDescent="0.5">
      <c r="A619" s="9"/>
      <c r="B619" s="85"/>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row>
    <row r="620" spans="1:78" x14ac:dyDescent="0.5">
      <c r="A620" s="9"/>
      <c r="B620" s="85"/>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row>
    <row r="621" spans="1:78" x14ac:dyDescent="0.5">
      <c r="A621" s="9"/>
      <c r="B621" s="85"/>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row>
    <row r="622" spans="1:78" x14ac:dyDescent="0.5">
      <c r="A622" s="9"/>
      <c r="B622" s="85"/>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row>
    <row r="623" spans="1:78" x14ac:dyDescent="0.5">
      <c r="A623" s="9"/>
      <c r="B623" s="85"/>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row>
    <row r="624" spans="1:78" x14ac:dyDescent="0.5">
      <c r="A624" s="9"/>
      <c r="B624" s="85"/>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row>
    <row r="625" spans="1:78" x14ac:dyDescent="0.5">
      <c r="A625" s="9"/>
      <c r="B625" s="85"/>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row>
    <row r="626" spans="1:78" x14ac:dyDescent="0.5">
      <c r="A626" s="9"/>
      <c r="B626" s="85"/>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row>
    <row r="627" spans="1:78" x14ac:dyDescent="0.5">
      <c r="A627" s="9"/>
      <c r="B627" s="85"/>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row>
    <row r="628" spans="1:78" x14ac:dyDescent="0.5">
      <c r="A628" s="9"/>
      <c r="B628" s="85"/>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row>
    <row r="629" spans="1:78" x14ac:dyDescent="0.5">
      <c r="A629" s="9"/>
      <c r="B629" s="85"/>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row>
    <row r="630" spans="1:78" x14ac:dyDescent="0.5">
      <c r="A630" s="9"/>
      <c r="B630" s="85"/>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row>
    <row r="631" spans="1:78" x14ac:dyDescent="0.5">
      <c r="A631" s="9"/>
      <c r="B631" s="85"/>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row>
    <row r="632" spans="1:78" x14ac:dyDescent="0.5">
      <c r="A632" s="9"/>
      <c r="B632" s="85"/>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row>
    <row r="633" spans="1:78" x14ac:dyDescent="0.5">
      <c r="A633" s="9"/>
      <c r="B633" s="85"/>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row>
    <row r="634" spans="1:78" x14ac:dyDescent="0.5">
      <c r="A634" s="9"/>
      <c r="B634" s="85"/>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row>
    <row r="635" spans="1:78" x14ac:dyDescent="0.5">
      <c r="A635" s="9"/>
      <c r="B635" s="85"/>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row>
    <row r="636" spans="1:78" x14ac:dyDescent="0.5">
      <c r="A636" s="9"/>
      <c r="B636" s="85"/>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row>
    <row r="637" spans="1:78" x14ac:dyDescent="0.5">
      <c r="A637" s="9"/>
      <c r="B637" s="85"/>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row>
    <row r="638" spans="1:78" x14ac:dyDescent="0.5">
      <c r="A638" s="9"/>
      <c r="B638" s="85"/>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row>
    <row r="639" spans="1:78" x14ac:dyDescent="0.5">
      <c r="A639" s="9"/>
      <c r="B639" s="85"/>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row>
    <row r="640" spans="1:78" x14ac:dyDescent="0.5">
      <c r="A640" s="9"/>
      <c r="B640" s="85"/>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row>
    <row r="641" spans="1:78" x14ac:dyDescent="0.5">
      <c r="A641" s="9"/>
      <c r="B641" s="85"/>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row>
    <row r="642" spans="1:78" x14ac:dyDescent="0.5">
      <c r="A642" s="9"/>
      <c r="B642" s="85"/>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row>
    <row r="643" spans="1:78" x14ac:dyDescent="0.5">
      <c r="A643" s="9"/>
      <c r="B643" s="85"/>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row>
    <row r="644" spans="1:78" x14ac:dyDescent="0.5">
      <c r="A644" s="9"/>
      <c r="B644" s="85"/>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row>
    <row r="645" spans="1:78" x14ac:dyDescent="0.5">
      <c r="A645" s="9"/>
      <c r="B645" s="85"/>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row>
    <row r="646" spans="1:78" x14ac:dyDescent="0.5">
      <c r="A646" s="9"/>
      <c r="B646" s="85"/>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row>
    <row r="647" spans="1:78" x14ac:dyDescent="0.5">
      <c r="A647" s="9"/>
      <c r="B647" s="85"/>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row>
    <row r="648" spans="1:78" x14ac:dyDescent="0.5">
      <c r="A648" s="9"/>
      <c r="B648" s="85"/>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row>
    <row r="649" spans="1:78" x14ac:dyDescent="0.5">
      <c r="A649" s="9"/>
      <c r="B649" s="85"/>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row>
    <row r="650" spans="1:78" x14ac:dyDescent="0.5">
      <c r="A650" s="9"/>
      <c r="B650" s="85"/>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row>
    <row r="651" spans="1:78" x14ac:dyDescent="0.5">
      <c r="A651" s="9"/>
      <c r="B651" s="85"/>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row>
    <row r="652" spans="1:78" x14ac:dyDescent="0.5">
      <c r="A652" s="9"/>
      <c r="B652" s="85"/>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row>
    <row r="653" spans="1:78" x14ac:dyDescent="0.5">
      <c r="A653" s="9"/>
      <c r="B653" s="85"/>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row>
    <row r="654" spans="1:78" x14ac:dyDescent="0.5">
      <c r="A654" s="9"/>
      <c r="B654" s="85"/>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row>
    <row r="655" spans="1:78" x14ac:dyDescent="0.5">
      <c r="A655" s="9"/>
      <c r="B655" s="85"/>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row>
    <row r="656" spans="1:78" x14ac:dyDescent="0.5">
      <c r="A656" s="9"/>
      <c r="B656" s="85"/>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row>
    <row r="657" spans="1:78" x14ac:dyDescent="0.5">
      <c r="A657" s="9"/>
      <c r="B657" s="85"/>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row>
    <row r="658" spans="1:78" x14ac:dyDescent="0.5">
      <c r="A658" s="9"/>
      <c r="B658" s="85"/>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row>
    <row r="659" spans="1:78" x14ac:dyDescent="0.5">
      <c r="A659" s="9"/>
      <c r="B659" s="85"/>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row>
    <row r="660" spans="1:78" x14ac:dyDescent="0.5">
      <c r="A660" s="9"/>
      <c r="B660" s="85"/>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row>
    <row r="661" spans="1:78" x14ac:dyDescent="0.5">
      <c r="A661" s="9"/>
      <c r="B661" s="85"/>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row>
    <row r="662" spans="1:78" x14ac:dyDescent="0.5">
      <c r="A662" s="9"/>
      <c r="B662" s="85"/>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row>
    <row r="663" spans="1:78" x14ac:dyDescent="0.5">
      <c r="A663" s="9"/>
      <c r="B663" s="85"/>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row>
    <row r="664" spans="1:78" x14ac:dyDescent="0.5">
      <c r="A664" s="9"/>
      <c r="B664" s="85"/>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row>
    <row r="665" spans="1:78" x14ac:dyDescent="0.5">
      <c r="A665" s="9"/>
      <c r="B665" s="85"/>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row>
    <row r="666" spans="1:78" x14ac:dyDescent="0.5">
      <c r="A666" s="9"/>
      <c r="B666" s="85"/>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row>
    <row r="667" spans="1:78" x14ac:dyDescent="0.5">
      <c r="A667" s="9"/>
      <c r="B667" s="85"/>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row>
    <row r="668" spans="1:78" x14ac:dyDescent="0.5">
      <c r="A668" s="9"/>
      <c r="B668" s="85"/>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row>
    <row r="669" spans="1:78" x14ac:dyDescent="0.5">
      <c r="A669" s="9"/>
      <c r="B669" s="85"/>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row>
    <row r="670" spans="1:78" x14ac:dyDescent="0.5">
      <c r="A670" s="9"/>
      <c r="B670" s="85"/>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row>
    <row r="671" spans="1:78" x14ac:dyDescent="0.5">
      <c r="A671" s="9"/>
      <c r="B671" s="85"/>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row>
    <row r="672" spans="1:78" x14ac:dyDescent="0.5">
      <c r="A672" s="9"/>
      <c r="B672" s="85"/>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row>
    <row r="673" spans="1:78" x14ac:dyDescent="0.5">
      <c r="A673" s="9"/>
      <c r="B673" s="85"/>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row>
    <row r="674" spans="1:78" x14ac:dyDescent="0.5">
      <c r="A674" s="9"/>
      <c r="B674" s="85"/>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row>
    <row r="675" spans="1:78" x14ac:dyDescent="0.5">
      <c r="A675" s="9"/>
      <c r="B675" s="85"/>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row>
    <row r="676" spans="1:78" x14ac:dyDescent="0.5">
      <c r="A676" s="9"/>
      <c r="B676" s="85"/>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row>
    <row r="677" spans="1:78" x14ac:dyDescent="0.5">
      <c r="A677" s="9"/>
      <c r="B677" s="85"/>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row>
    <row r="678" spans="1:78" x14ac:dyDescent="0.5">
      <c r="A678" s="9"/>
      <c r="B678" s="85"/>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row>
    <row r="679" spans="1:78" x14ac:dyDescent="0.5">
      <c r="A679" s="9"/>
      <c r="B679" s="85"/>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row>
    <row r="680" spans="1:78" x14ac:dyDescent="0.5">
      <c r="A680" s="9"/>
      <c r="B680" s="85"/>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row>
    <row r="681" spans="1:78" x14ac:dyDescent="0.5">
      <c r="A681" s="9"/>
      <c r="B681" s="85"/>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row>
    <row r="682" spans="1:78" x14ac:dyDescent="0.5">
      <c r="A682" s="9"/>
      <c r="B682" s="85"/>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row>
    <row r="683" spans="1:78" x14ac:dyDescent="0.5">
      <c r="A683" s="9"/>
      <c r="B683" s="85"/>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row>
    <row r="684" spans="1:78" x14ac:dyDescent="0.5">
      <c r="A684" s="9"/>
      <c r="B684" s="85"/>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row>
    <row r="685" spans="1:78" x14ac:dyDescent="0.5">
      <c r="A685" s="9"/>
      <c r="B685" s="85"/>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row>
    <row r="686" spans="1:78" x14ac:dyDescent="0.5">
      <c r="A686" s="9"/>
      <c r="B686" s="85"/>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row>
    <row r="687" spans="1:78" x14ac:dyDescent="0.5">
      <c r="A687" s="9"/>
      <c r="B687" s="85"/>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row>
    <row r="688" spans="1:78" x14ac:dyDescent="0.5">
      <c r="A688" s="9"/>
      <c r="B688" s="85"/>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row>
    <row r="689" spans="1:78" x14ac:dyDescent="0.5">
      <c r="A689" s="9"/>
      <c r="B689" s="85"/>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row>
    <row r="690" spans="1:78" x14ac:dyDescent="0.5">
      <c r="A690" s="9"/>
      <c r="B690" s="85"/>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row>
    <row r="691" spans="1:78" x14ac:dyDescent="0.5">
      <c r="A691" s="9"/>
      <c r="B691" s="85"/>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row>
    <row r="692" spans="1:78" x14ac:dyDescent="0.5">
      <c r="A692" s="9"/>
      <c r="B692" s="85"/>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row>
    <row r="693" spans="1:78" x14ac:dyDescent="0.5">
      <c r="A693" s="9"/>
      <c r="B693" s="85"/>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row>
    <row r="694" spans="1:78" x14ac:dyDescent="0.5">
      <c r="A694" s="9"/>
      <c r="B694" s="85"/>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row>
    <row r="695" spans="1:78" x14ac:dyDescent="0.5">
      <c r="A695" s="9"/>
      <c r="B695" s="85"/>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row>
    <row r="696" spans="1:78" x14ac:dyDescent="0.5">
      <c r="A696" s="9"/>
      <c r="B696" s="85"/>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row>
    <row r="697" spans="1:78" x14ac:dyDescent="0.5">
      <c r="A697" s="9"/>
      <c r="B697" s="85"/>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row>
    <row r="698" spans="1:78" x14ac:dyDescent="0.5">
      <c r="A698" s="9"/>
      <c r="B698" s="85"/>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row>
    <row r="699" spans="1:78" x14ac:dyDescent="0.5">
      <c r="A699" s="9"/>
      <c r="B699" s="85"/>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row>
    <row r="700" spans="1:78" x14ac:dyDescent="0.5">
      <c r="A700" s="9"/>
      <c r="B700" s="85"/>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row>
    <row r="701" spans="1:78" x14ac:dyDescent="0.5">
      <c r="A701" s="9"/>
      <c r="B701" s="85"/>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row>
    <row r="702" spans="1:78" x14ac:dyDescent="0.5">
      <c r="A702" s="9"/>
      <c r="B702" s="85"/>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row>
    <row r="703" spans="1:78" x14ac:dyDescent="0.5">
      <c r="A703" s="9"/>
      <c r="B703" s="85"/>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row>
    <row r="704" spans="1:78" x14ac:dyDescent="0.5">
      <c r="A704" s="9"/>
      <c r="B704" s="85"/>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row>
    <row r="705" spans="1:78" x14ac:dyDescent="0.5">
      <c r="A705" s="9"/>
      <c r="B705" s="85"/>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row>
    <row r="706" spans="1:78" x14ac:dyDescent="0.5">
      <c r="A706" s="9"/>
      <c r="B706" s="85"/>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row>
    <row r="707" spans="1:78" x14ac:dyDescent="0.5">
      <c r="A707" s="9"/>
      <c r="B707" s="85"/>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row>
    <row r="708" spans="1:78" x14ac:dyDescent="0.5">
      <c r="A708" s="9"/>
      <c r="B708" s="85"/>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row>
    <row r="709" spans="1:78" x14ac:dyDescent="0.5">
      <c r="A709" s="9"/>
      <c r="B709" s="85"/>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row>
    <row r="710" spans="1:78" x14ac:dyDescent="0.5">
      <c r="A710" s="9"/>
      <c r="B710" s="85"/>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row>
    <row r="711" spans="1:78" x14ac:dyDescent="0.5">
      <c r="A711" s="9"/>
      <c r="B711" s="85"/>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row>
    <row r="712" spans="1:78" x14ac:dyDescent="0.5">
      <c r="A712" s="9"/>
      <c r="B712" s="85"/>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row>
    <row r="713" spans="1:78" x14ac:dyDescent="0.5">
      <c r="A713" s="9"/>
      <c r="B713" s="85"/>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row>
    <row r="714" spans="1:78" x14ac:dyDescent="0.5">
      <c r="A714" s="9"/>
      <c r="B714" s="85"/>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row>
    <row r="715" spans="1:78" x14ac:dyDescent="0.5">
      <c r="A715" s="9"/>
      <c r="B715" s="85"/>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row>
    <row r="716" spans="1:78" x14ac:dyDescent="0.5">
      <c r="A716" s="9"/>
      <c r="B716" s="85"/>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row>
    <row r="717" spans="1:78" x14ac:dyDescent="0.5">
      <c r="A717" s="9"/>
      <c r="B717" s="85"/>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row>
    <row r="718" spans="1:78" x14ac:dyDescent="0.5">
      <c r="A718" s="9"/>
      <c r="B718" s="85"/>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row>
    <row r="719" spans="1:78" x14ac:dyDescent="0.5">
      <c r="A719" s="9"/>
      <c r="B719" s="85"/>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row>
    <row r="720" spans="1:78" x14ac:dyDescent="0.5">
      <c r="A720" s="9"/>
      <c r="B720" s="85"/>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row>
    <row r="721" spans="1:78" x14ac:dyDescent="0.5">
      <c r="A721" s="9"/>
      <c r="B721" s="85"/>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row>
    <row r="722" spans="1:78" x14ac:dyDescent="0.5">
      <c r="A722" s="9"/>
      <c r="B722" s="85"/>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row>
    <row r="723" spans="1:78" x14ac:dyDescent="0.5">
      <c r="A723" s="9"/>
      <c r="B723" s="85"/>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row>
    <row r="724" spans="1:78" x14ac:dyDescent="0.5">
      <c r="A724" s="9"/>
      <c r="B724" s="85"/>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row>
    <row r="725" spans="1:78" x14ac:dyDescent="0.5">
      <c r="A725" s="9"/>
      <c r="B725" s="85"/>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row>
    <row r="726" spans="1:78" x14ac:dyDescent="0.5">
      <c r="A726" s="9"/>
      <c r="B726" s="85"/>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row>
    <row r="727" spans="1:78" x14ac:dyDescent="0.5">
      <c r="A727" s="9"/>
      <c r="B727" s="85"/>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row>
    <row r="728" spans="1:78" x14ac:dyDescent="0.5">
      <c r="A728" s="9"/>
      <c r="B728" s="85"/>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row>
    <row r="729" spans="1:78" x14ac:dyDescent="0.5">
      <c r="A729" s="9"/>
      <c r="B729" s="85"/>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row>
    <row r="730" spans="1:78" x14ac:dyDescent="0.5">
      <c r="A730" s="9"/>
      <c r="B730" s="85"/>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row>
    <row r="731" spans="1:78" x14ac:dyDescent="0.5">
      <c r="A731" s="9"/>
      <c r="B731" s="85"/>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row>
    <row r="732" spans="1:78" x14ac:dyDescent="0.5">
      <c r="A732" s="9"/>
      <c r="B732" s="85"/>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row>
    <row r="733" spans="1:78" x14ac:dyDescent="0.5">
      <c r="A733" s="9"/>
      <c r="B733" s="85"/>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row>
    <row r="734" spans="1:78" x14ac:dyDescent="0.5">
      <c r="A734" s="9"/>
      <c r="B734" s="85"/>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row>
    <row r="735" spans="1:78" x14ac:dyDescent="0.5">
      <c r="A735" s="9"/>
      <c r="B735" s="85"/>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row>
    <row r="736" spans="1:78" x14ac:dyDescent="0.5">
      <c r="A736" s="9"/>
      <c r="B736" s="85"/>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row>
    <row r="737" spans="1:78" x14ac:dyDescent="0.5">
      <c r="A737" s="9"/>
      <c r="B737" s="85"/>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row>
    <row r="738" spans="1:78" x14ac:dyDescent="0.5">
      <c r="A738" s="9"/>
      <c r="B738" s="85"/>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row>
    <row r="739" spans="1:78" x14ac:dyDescent="0.5">
      <c r="A739" s="9"/>
      <c r="B739" s="85"/>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row>
    <row r="740" spans="1:78" x14ac:dyDescent="0.5">
      <c r="A740" s="9"/>
      <c r="B740" s="85"/>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row>
    <row r="741" spans="1:78" x14ac:dyDescent="0.5">
      <c r="A741" s="9"/>
      <c r="B741" s="85"/>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row>
    <row r="742" spans="1:78" x14ac:dyDescent="0.5">
      <c r="A742" s="9"/>
      <c r="B742" s="85"/>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row>
    <row r="743" spans="1:78" x14ac:dyDescent="0.5">
      <c r="A743" s="9"/>
      <c r="B743" s="85"/>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row>
    <row r="744" spans="1:78" x14ac:dyDescent="0.5">
      <c r="A744" s="9"/>
      <c r="B744" s="85"/>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row>
    <row r="745" spans="1:78" x14ac:dyDescent="0.5">
      <c r="A745" s="9"/>
      <c r="B745" s="85"/>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row>
    <row r="746" spans="1:78" x14ac:dyDescent="0.5">
      <c r="A746" s="9"/>
      <c r="B746" s="85"/>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row>
    <row r="747" spans="1:78" x14ac:dyDescent="0.5">
      <c r="A747" s="9"/>
      <c r="B747" s="85"/>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row>
    <row r="748" spans="1:78" x14ac:dyDescent="0.5">
      <c r="A748" s="9"/>
      <c r="B748" s="85"/>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row>
    <row r="749" spans="1:78" x14ac:dyDescent="0.5">
      <c r="A749" s="9"/>
      <c r="B749" s="85"/>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row>
    <row r="750" spans="1:78" x14ac:dyDescent="0.5">
      <c r="A750" s="9"/>
      <c r="B750" s="85"/>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row>
    <row r="751" spans="1:78" x14ac:dyDescent="0.5">
      <c r="A751" s="9"/>
      <c r="B751" s="85"/>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row>
    <row r="752" spans="1:78" x14ac:dyDescent="0.5">
      <c r="A752" s="9"/>
      <c r="B752" s="85"/>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row>
    <row r="753" spans="1:78" x14ac:dyDescent="0.5">
      <c r="A753" s="9"/>
      <c r="B753" s="85"/>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row>
    <row r="754" spans="1:78" x14ac:dyDescent="0.5">
      <c r="A754" s="9"/>
      <c r="B754" s="85"/>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row>
    <row r="755" spans="1:78" x14ac:dyDescent="0.5">
      <c r="A755" s="9"/>
      <c r="B755" s="85"/>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row>
    <row r="756" spans="1:78" x14ac:dyDescent="0.5">
      <c r="A756" s="9"/>
      <c r="B756" s="85"/>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row>
    <row r="757" spans="1:78" x14ac:dyDescent="0.5">
      <c r="A757" s="9"/>
      <c r="B757" s="85"/>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row>
    <row r="758" spans="1:78" x14ac:dyDescent="0.5">
      <c r="A758" s="9"/>
      <c r="B758" s="85"/>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row>
    <row r="759" spans="1:78" x14ac:dyDescent="0.5">
      <c r="A759" s="9"/>
      <c r="B759" s="85"/>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row>
    <row r="760" spans="1:78" x14ac:dyDescent="0.5">
      <c r="A760" s="9"/>
      <c r="B760" s="85"/>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row>
    <row r="761" spans="1:78" x14ac:dyDescent="0.5">
      <c r="A761" s="9"/>
      <c r="B761" s="85"/>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row>
    <row r="762" spans="1:78" x14ac:dyDescent="0.5">
      <c r="A762" s="9"/>
      <c r="B762" s="85"/>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row>
    <row r="763" spans="1:78" x14ac:dyDescent="0.5">
      <c r="A763" s="9"/>
      <c r="B763" s="85"/>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row>
    <row r="764" spans="1:78" x14ac:dyDescent="0.5">
      <c r="A764" s="9"/>
      <c r="B764" s="85"/>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row>
    <row r="765" spans="1:78" x14ac:dyDescent="0.5">
      <c r="A765" s="9"/>
      <c r="B765" s="85"/>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row>
    <row r="766" spans="1:78" x14ac:dyDescent="0.5">
      <c r="A766" s="9"/>
      <c r="B766" s="85"/>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row>
    <row r="767" spans="1:78" x14ac:dyDescent="0.5">
      <c r="A767" s="9"/>
      <c r="B767" s="85"/>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row>
    <row r="768" spans="1:78" x14ac:dyDescent="0.5">
      <c r="A768" s="9"/>
      <c r="B768" s="85"/>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row>
    <row r="769" spans="1:78" x14ac:dyDescent="0.5">
      <c r="A769" s="9"/>
      <c r="B769" s="85"/>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row>
    <row r="770" spans="1:78" x14ac:dyDescent="0.5">
      <c r="A770" s="9"/>
      <c r="B770" s="85"/>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row>
    <row r="771" spans="1:78" x14ac:dyDescent="0.5">
      <c r="A771" s="9"/>
      <c r="B771" s="85"/>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row>
    <row r="772" spans="1:78" x14ac:dyDescent="0.5">
      <c r="A772" s="9"/>
      <c r="B772" s="85"/>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row>
    <row r="773" spans="1:78" x14ac:dyDescent="0.5">
      <c r="A773" s="9"/>
      <c r="B773" s="85"/>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row>
    <row r="774" spans="1:78" x14ac:dyDescent="0.5">
      <c r="A774" s="9"/>
      <c r="B774" s="85"/>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row>
    <row r="775" spans="1:78" x14ac:dyDescent="0.5">
      <c r="A775" s="9"/>
      <c r="B775" s="85"/>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row>
    <row r="776" spans="1:78" x14ac:dyDescent="0.5">
      <c r="A776" s="9"/>
      <c r="B776" s="85"/>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row>
    <row r="777" spans="1:78" x14ac:dyDescent="0.5">
      <c r="A777" s="9"/>
      <c r="B777" s="85"/>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row>
    <row r="778" spans="1:78" x14ac:dyDescent="0.5">
      <c r="A778" s="9"/>
      <c r="B778" s="85"/>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row>
    <row r="779" spans="1:78" x14ac:dyDescent="0.5">
      <c r="A779" s="9"/>
      <c r="B779" s="85"/>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row>
    <row r="780" spans="1:78" x14ac:dyDescent="0.5">
      <c r="A780" s="9"/>
      <c r="B780" s="85"/>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row>
    <row r="781" spans="1:78" x14ac:dyDescent="0.5">
      <c r="A781" s="9"/>
      <c r="B781" s="85"/>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row>
    <row r="782" spans="1:78" x14ac:dyDescent="0.5">
      <c r="A782" s="9"/>
      <c r="B782" s="85"/>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row>
    <row r="783" spans="1:78" x14ac:dyDescent="0.5">
      <c r="A783" s="9"/>
      <c r="B783" s="85"/>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row>
    <row r="784" spans="1:78" x14ac:dyDescent="0.5">
      <c r="A784" s="9"/>
      <c r="B784" s="85"/>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row>
    <row r="785" spans="1:78" x14ac:dyDescent="0.5">
      <c r="A785" s="9"/>
      <c r="B785" s="85"/>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row>
    <row r="786" spans="1:78" x14ac:dyDescent="0.5">
      <c r="A786" s="9"/>
      <c r="B786" s="85"/>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row>
    <row r="787" spans="1:78" x14ac:dyDescent="0.5">
      <c r="A787" s="9"/>
      <c r="B787" s="85"/>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row>
    <row r="788" spans="1:78" x14ac:dyDescent="0.5">
      <c r="A788" s="9"/>
      <c r="B788" s="85"/>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row>
    <row r="789" spans="1:78" x14ac:dyDescent="0.5">
      <c r="A789" s="9"/>
      <c r="B789" s="85"/>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row>
    <row r="790" spans="1:78" x14ac:dyDescent="0.5">
      <c r="A790" s="9"/>
      <c r="B790" s="85"/>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row>
    <row r="791" spans="1:78" x14ac:dyDescent="0.5">
      <c r="A791" s="9"/>
      <c r="B791" s="85"/>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row>
    <row r="792" spans="1:78" x14ac:dyDescent="0.5">
      <c r="A792" s="9"/>
      <c r="B792" s="85"/>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row>
    <row r="793" spans="1:78" x14ac:dyDescent="0.5">
      <c r="A793" s="9"/>
      <c r="B793" s="85"/>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row>
    <row r="794" spans="1:78" x14ac:dyDescent="0.5">
      <c r="A794" s="9"/>
      <c r="B794" s="85"/>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row>
    <row r="795" spans="1:78" x14ac:dyDescent="0.5">
      <c r="A795" s="9"/>
      <c r="B795" s="85"/>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row>
    <row r="796" spans="1:78" x14ac:dyDescent="0.5">
      <c r="A796" s="9"/>
      <c r="B796" s="85"/>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row>
    <row r="797" spans="1:78" x14ac:dyDescent="0.5">
      <c r="A797" s="9"/>
      <c r="B797" s="85"/>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row>
    <row r="798" spans="1:78" x14ac:dyDescent="0.5">
      <c r="A798" s="9"/>
      <c r="B798" s="85"/>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row>
    <row r="799" spans="1:78" x14ac:dyDescent="0.5">
      <c r="A799" s="9"/>
      <c r="B799" s="85"/>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row>
    <row r="800" spans="1:78" x14ac:dyDescent="0.5">
      <c r="A800" s="9"/>
      <c r="B800" s="85"/>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row>
    <row r="801" spans="1:78" x14ac:dyDescent="0.5">
      <c r="A801" s="9"/>
      <c r="B801" s="85"/>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row>
    <row r="802" spans="1:78" x14ac:dyDescent="0.5">
      <c r="A802" s="9"/>
      <c r="B802" s="85"/>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row>
    <row r="803" spans="1:78" x14ac:dyDescent="0.5">
      <c r="A803" s="9"/>
      <c r="B803" s="85"/>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row>
    <row r="804" spans="1:78" x14ac:dyDescent="0.5">
      <c r="A804" s="9"/>
      <c r="B804" s="85"/>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row>
    <row r="805" spans="1:78" x14ac:dyDescent="0.5">
      <c r="A805" s="9"/>
      <c r="B805" s="85"/>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row>
    <row r="806" spans="1:78" x14ac:dyDescent="0.5">
      <c r="A806" s="9"/>
      <c r="B806" s="85"/>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row>
    <row r="807" spans="1:78" x14ac:dyDescent="0.5">
      <c r="A807" s="9"/>
      <c r="B807" s="85"/>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row>
    <row r="808" spans="1:78" x14ac:dyDescent="0.5">
      <c r="A808" s="9"/>
      <c r="B808" s="85"/>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row>
    <row r="809" spans="1:78" x14ac:dyDescent="0.5">
      <c r="A809" s="9"/>
      <c r="B809" s="85"/>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row>
    <row r="810" spans="1:78" x14ac:dyDescent="0.5">
      <c r="A810" s="9"/>
      <c r="B810" s="85"/>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row>
    <row r="811" spans="1:78" x14ac:dyDescent="0.5">
      <c r="A811" s="9"/>
      <c r="B811" s="85"/>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row>
    <row r="812" spans="1:78" x14ac:dyDescent="0.5">
      <c r="A812" s="9"/>
      <c r="B812" s="85"/>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row>
    <row r="813" spans="1:78" x14ac:dyDescent="0.5">
      <c r="A813" s="9"/>
      <c r="B813" s="85"/>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row>
    <row r="814" spans="1:78" x14ac:dyDescent="0.5">
      <c r="A814" s="9"/>
      <c r="B814" s="85"/>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row>
    <row r="815" spans="1:78" x14ac:dyDescent="0.5">
      <c r="A815" s="9"/>
      <c r="B815" s="85"/>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row>
    <row r="816" spans="1:78" x14ac:dyDescent="0.5">
      <c r="A816" s="9"/>
      <c r="B816" s="85"/>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row>
    <row r="817" spans="1:78" x14ac:dyDescent="0.5">
      <c r="A817" s="9"/>
      <c r="B817" s="85"/>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row>
    <row r="818" spans="1:78" x14ac:dyDescent="0.5">
      <c r="A818" s="9"/>
      <c r="B818" s="85"/>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row>
    <row r="819" spans="1:78" x14ac:dyDescent="0.5">
      <c r="A819" s="9"/>
      <c r="B819" s="85"/>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row>
    <row r="820" spans="1:78" x14ac:dyDescent="0.5">
      <c r="A820" s="9"/>
      <c r="B820" s="85"/>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row>
    <row r="821" spans="1:78" x14ac:dyDescent="0.5">
      <c r="A821" s="9"/>
      <c r="B821" s="85"/>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row>
    <row r="822" spans="1:78" x14ac:dyDescent="0.5">
      <c r="A822" s="9"/>
      <c r="B822" s="85"/>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row>
    <row r="823" spans="1:78" x14ac:dyDescent="0.5">
      <c r="A823" s="9"/>
      <c r="B823" s="85"/>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row>
    <row r="824" spans="1:78" x14ac:dyDescent="0.5">
      <c r="A824" s="9"/>
      <c r="B824" s="85"/>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row>
    <row r="825" spans="1:78" x14ac:dyDescent="0.5">
      <c r="A825" s="9"/>
      <c r="B825" s="85"/>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row>
    <row r="826" spans="1:78" x14ac:dyDescent="0.5">
      <c r="A826" s="9"/>
      <c r="B826" s="85"/>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row>
    <row r="827" spans="1:78" x14ac:dyDescent="0.5">
      <c r="A827" s="9"/>
      <c r="B827" s="85"/>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row>
    <row r="828" spans="1:78" x14ac:dyDescent="0.5">
      <c r="A828" s="9"/>
      <c r="B828" s="85"/>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row>
    <row r="829" spans="1:78" x14ac:dyDescent="0.5">
      <c r="A829" s="9"/>
      <c r="B829" s="85"/>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row>
    <row r="830" spans="1:78" x14ac:dyDescent="0.5">
      <c r="A830" s="9"/>
      <c r="B830" s="85"/>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row>
    <row r="831" spans="1:78" x14ac:dyDescent="0.5">
      <c r="A831" s="9"/>
      <c r="B831" s="85"/>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row>
    <row r="832" spans="1:78" x14ac:dyDescent="0.5">
      <c r="A832" s="9"/>
      <c r="B832" s="85"/>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row>
    <row r="833" spans="1:78" x14ac:dyDescent="0.5">
      <c r="A833" s="9"/>
      <c r="B833" s="85"/>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row>
    <row r="834" spans="1:78" x14ac:dyDescent="0.5">
      <c r="A834" s="9"/>
      <c r="B834" s="85"/>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row>
    <row r="835" spans="1:78" x14ac:dyDescent="0.5">
      <c r="A835" s="9"/>
      <c r="B835" s="85"/>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row>
    <row r="836" spans="1:78" x14ac:dyDescent="0.5">
      <c r="A836" s="9"/>
      <c r="B836" s="85"/>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row>
    <row r="837" spans="1:78" x14ac:dyDescent="0.5">
      <c r="A837" s="9"/>
      <c r="B837" s="85"/>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row>
    <row r="838" spans="1:78" x14ac:dyDescent="0.5">
      <c r="A838" s="9"/>
      <c r="B838" s="85"/>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row>
    <row r="839" spans="1:78" x14ac:dyDescent="0.5">
      <c r="A839" s="9"/>
      <c r="B839" s="85"/>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row>
    <row r="840" spans="1:78" x14ac:dyDescent="0.5">
      <c r="A840" s="9"/>
      <c r="B840" s="85"/>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row>
    <row r="841" spans="1:78" x14ac:dyDescent="0.5">
      <c r="A841" s="9"/>
      <c r="B841" s="85"/>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row>
    <row r="842" spans="1:78" x14ac:dyDescent="0.5">
      <c r="A842" s="9"/>
      <c r="B842" s="85"/>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row>
    <row r="843" spans="1:78" x14ac:dyDescent="0.5">
      <c r="A843" s="9"/>
      <c r="B843" s="85"/>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row>
    <row r="844" spans="1:78" x14ac:dyDescent="0.5">
      <c r="A844" s="9"/>
      <c r="B844" s="85"/>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row>
    <row r="845" spans="1:78" x14ac:dyDescent="0.5">
      <c r="A845" s="9"/>
      <c r="B845" s="85"/>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row>
    <row r="846" spans="1:78" x14ac:dyDescent="0.5">
      <c r="A846" s="9"/>
      <c r="B846" s="85"/>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row>
    <row r="847" spans="1:78" x14ac:dyDescent="0.5">
      <c r="A847" s="9"/>
      <c r="B847" s="85"/>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row>
    <row r="848" spans="1:78" x14ac:dyDescent="0.5">
      <c r="A848" s="9"/>
      <c r="B848" s="85"/>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row>
    <row r="849" spans="1:78" x14ac:dyDescent="0.5">
      <c r="A849" s="9"/>
      <c r="B849" s="85"/>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row>
    <row r="850" spans="1:78" x14ac:dyDescent="0.5">
      <c r="A850" s="9"/>
      <c r="B850" s="85"/>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row>
    <row r="851" spans="1:78" x14ac:dyDescent="0.5">
      <c r="A851" s="9"/>
      <c r="B851" s="85"/>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row>
    <row r="852" spans="1:78" x14ac:dyDescent="0.5">
      <c r="A852" s="9"/>
      <c r="B852" s="85"/>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row>
    <row r="853" spans="1:78" x14ac:dyDescent="0.5">
      <c r="A853" s="9"/>
      <c r="B853" s="85"/>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row>
    <row r="854" spans="1:78" x14ac:dyDescent="0.5">
      <c r="A854" s="9"/>
      <c r="B854" s="85"/>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row>
    <row r="855" spans="1:78" x14ac:dyDescent="0.5">
      <c r="A855" s="9"/>
      <c r="B855" s="85"/>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row>
    <row r="856" spans="1:78" x14ac:dyDescent="0.5">
      <c r="A856" s="9"/>
      <c r="B856" s="85"/>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row>
    <row r="857" spans="1:78" x14ac:dyDescent="0.5">
      <c r="A857" s="9"/>
      <c r="B857" s="85"/>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row>
    <row r="858" spans="1:78" x14ac:dyDescent="0.5">
      <c r="A858" s="9"/>
      <c r="B858" s="85"/>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row>
    <row r="859" spans="1:78" x14ac:dyDescent="0.5">
      <c r="A859" s="9"/>
      <c r="B859" s="85"/>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row>
    <row r="860" spans="1:78" x14ac:dyDescent="0.5">
      <c r="A860" s="9"/>
      <c r="B860" s="85"/>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row>
    <row r="861" spans="1:78" x14ac:dyDescent="0.5">
      <c r="A861" s="9"/>
      <c r="B861" s="85"/>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row>
    <row r="862" spans="1:78" x14ac:dyDescent="0.5">
      <c r="A862" s="9"/>
      <c r="B862" s="85"/>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row>
    <row r="863" spans="1:78" x14ac:dyDescent="0.5">
      <c r="A863" s="9"/>
      <c r="B863" s="85"/>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row>
    <row r="864" spans="1:78" x14ac:dyDescent="0.5">
      <c r="A864" s="9"/>
      <c r="B864" s="85"/>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row>
    <row r="865" spans="1:78" x14ac:dyDescent="0.5">
      <c r="A865" s="9"/>
      <c r="B865" s="85"/>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row>
    <row r="866" spans="1:78" x14ac:dyDescent="0.5">
      <c r="A866" s="9"/>
      <c r="B866" s="85"/>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row>
    <row r="867" spans="1:78" x14ac:dyDescent="0.5">
      <c r="A867" s="9"/>
      <c r="B867" s="85"/>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row>
    <row r="868" spans="1:78" x14ac:dyDescent="0.5">
      <c r="A868" s="9"/>
      <c r="B868" s="85"/>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row>
    <row r="869" spans="1:78" x14ac:dyDescent="0.5">
      <c r="A869" s="9"/>
      <c r="B869" s="85"/>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row>
    <row r="870" spans="1:78" x14ac:dyDescent="0.5">
      <c r="A870" s="9"/>
      <c r="B870" s="85"/>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row>
    <row r="871" spans="1:78" x14ac:dyDescent="0.5">
      <c r="A871" s="9"/>
      <c r="B871" s="85"/>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row>
    <row r="872" spans="1:78" x14ac:dyDescent="0.5">
      <c r="A872" s="9"/>
      <c r="B872" s="85"/>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row>
    <row r="873" spans="1:78" x14ac:dyDescent="0.5">
      <c r="A873" s="9"/>
      <c r="B873" s="85"/>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row>
    <row r="874" spans="1:78" x14ac:dyDescent="0.5">
      <c r="A874" s="9"/>
      <c r="B874" s="85"/>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row>
    <row r="875" spans="1:78" x14ac:dyDescent="0.5">
      <c r="A875" s="9"/>
      <c r="B875" s="85"/>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row>
    <row r="876" spans="1:78" x14ac:dyDescent="0.5">
      <c r="A876" s="9"/>
      <c r="B876" s="85"/>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row>
    <row r="877" spans="1:78" x14ac:dyDescent="0.5">
      <c r="A877" s="9"/>
      <c r="B877" s="85"/>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row>
    <row r="878" spans="1:78" x14ac:dyDescent="0.5">
      <c r="A878" s="9"/>
      <c r="B878" s="85"/>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row>
    <row r="879" spans="1:78" x14ac:dyDescent="0.5">
      <c r="A879" s="9"/>
      <c r="B879" s="85"/>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row>
    <row r="880" spans="1:78" x14ac:dyDescent="0.5">
      <c r="A880" s="9"/>
      <c r="B880" s="85"/>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row>
    <row r="881" spans="1:78" x14ac:dyDescent="0.5">
      <c r="A881" s="9"/>
      <c r="B881" s="85"/>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row>
    <row r="882" spans="1:78" x14ac:dyDescent="0.5">
      <c r="A882" s="9"/>
      <c r="B882" s="85"/>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row>
    <row r="883" spans="1:78" x14ac:dyDescent="0.5">
      <c r="A883" s="9"/>
      <c r="B883" s="85"/>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row>
    <row r="884" spans="1:78" x14ac:dyDescent="0.5">
      <c r="A884" s="9"/>
      <c r="B884" s="85"/>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row>
    <row r="885" spans="1:78" x14ac:dyDescent="0.5">
      <c r="A885" s="9"/>
      <c r="B885" s="85"/>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row>
    <row r="886" spans="1:78" x14ac:dyDescent="0.5">
      <c r="A886" s="9"/>
      <c r="B886" s="85"/>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row>
    <row r="887" spans="1:78" x14ac:dyDescent="0.5">
      <c r="A887" s="9"/>
      <c r="B887" s="85"/>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row>
    <row r="888" spans="1:78" x14ac:dyDescent="0.5">
      <c r="A888" s="9"/>
      <c r="B888" s="85"/>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row>
    <row r="889" spans="1:78" x14ac:dyDescent="0.5">
      <c r="A889" s="9"/>
      <c r="B889" s="85"/>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row>
    <row r="890" spans="1:78" x14ac:dyDescent="0.5">
      <c r="A890" s="9"/>
      <c r="B890" s="85"/>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row>
    <row r="891" spans="1:78" x14ac:dyDescent="0.5">
      <c r="A891" s="9"/>
      <c r="B891" s="85"/>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row>
    <row r="892" spans="1:78" x14ac:dyDescent="0.5">
      <c r="A892" s="9"/>
      <c r="B892" s="85"/>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row>
    <row r="893" spans="1:78" x14ac:dyDescent="0.5">
      <c r="A893" s="9"/>
      <c r="B893" s="85"/>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row>
    <row r="894" spans="1:78" x14ac:dyDescent="0.5">
      <c r="A894" s="9"/>
      <c r="B894" s="85"/>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row>
    <row r="895" spans="1:78" x14ac:dyDescent="0.5">
      <c r="A895" s="9"/>
      <c r="B895" s="85"/>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row>
    <row r="896" spans="1:78" x14ac:dyDescent="0.5">
      <c r="A896" s="9"/>
      <c r="B896" s="85"/>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row>
    <row r="897" spans="1:78" x14ac:dyDescent="0.5">
      <c r="A897" s="9"/>
      <c r="B897" s="85"/>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row>
    <row r="898" spans="1:78" x14ac:dyDescent="0.5">
      <c r="A898" s="9"/>
      <c r="B898" s="85"/>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row>
    <row r="899" spans="1:78" x14ac:dyDescent="0.5">
      <c r="A899" s="9"/>
      <c r="B899" s="85"/>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row>
    <row r="900" spans="1:78" x14ac:dyDescent="0.5">
      <c r="A900" s="9"/>
      <c r="B900" s="85"/>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row>
    <row r="901" spans="1:78" x14ac:dyDescent="0.5">
      <c r="A901" s="9"/>
      <c r="B901" s="85"/>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row>
    <row r="902" spans="1:78" x14ac:dyDescent="0.5">
      <c r="A902" s="9"/>
      <c r="B902" s="85"/>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row>
    <row r="903" spans="1:78" x14ac:dyDescent="0.5">
      <c r="A903" s="9"/>
      <c r="B903" s="85"/>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row>
    <row r="904" spans="1:78" x14ac:dyDescent="0.5">
      <c r="A904" s="9"/>
      <c r="B904" s="85"/>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row>
    <row r="905" spans="1:78" x14ac:dyDescent="0.5">
      <c r="A905" s="9"/>
      <c r="B905" s="85"/>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row>
    <row r="906" spans="1:78" x14ac:dyDescent="0.5">
      <c r="A906" s="9"/>
      <c r="B906" s="85"/>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row>
    <row r="907" spans="1:78" x14ac:dyDescent="0.5">
      <c r="A907" s="9"/>
      <c r="B907" s="85"/>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row>
    <row r="908" spans="1:78" x14ac:dyDescent="0.5">
      <c r="A908" s="9"/>
      <c r="B908" s="85"/>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row>
    <row r="909" spans="1:78" x14ac:dyDescent="0.5">
      <c r="A909" s="9"/>
      <c r="B909" s="85"/>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row>
    <row r="910" spans="1:78" x14ac:dyDescent="0.5">
      <c r="A910" s="9"/>
      <c r="B910" s="85"/>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row>
    <row r="911" spans="1:78" x14ac:dyDescent="0.5">
      <c r="A911" s="9"/>
      <c r="B911" s="85"/>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row>
    <row r="912" spans="1:78" x14ac:dyDescent="0.5">
      <c r="A912" s="9"/>
      <c r="B912" s="85"/>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row>
    <row r="913" spans="1:78" x14ac:dyDescent="0.5">
      <c r="A913" s="9"/>
      <c r="B913" s="85"/>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row>
    <row r="914" spans="1:78" x14ac:dyDescent="0.5">
      <c r="A914" s="9"/>
      <c r="B914" s="85"/>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row>
    <row r="915" spans="1:78" x14ac:dyDescent="0.5">
      <c r="A915" s="9"/>
      <c r="B915" s="85"/>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row>
    <row r="916" spans="1:78" x14ac:dyDescent="0.5">
      <c r="A916" s="9"/>
      <c r="B916" s="85"/>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row>
    <row r="917" spans="1:78" x14ac:dyDescent="0.5">
      <c r="A917" s="9"/>
      <c r="B917" s="85"/>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row>
    <row r="918" spans="1:78" x14ac:dyDescent="0.5">
      <c r="A918" s="9"/>
      <c r="B918" s="85"/>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row>
    <row r="919" spans="1:78" x14ac:dyDescent="0.5">
      <c r="A919" s="9"/>
      <c r="B919" s="85"/>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row>
    <row r="920" spans="1:78" x14ac:dyDescent="0.5">
      <c r="A920" s="9"/>
      <c r="B920" s="85"/>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row>
    <row r="921" spans="1:78" x14ac:dyDescent="0.5">
      <c r="A921" s="9"/>
      <c r="B921" s="85"/>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row>
    <row r="922" spans="1:78" x14ac:dyDescent="0.5">
      <c r="A922" s="9"/>
      <c r="B922" s="85"/>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row>
    <row r="923" spans="1:78" x14ac:dyDescent="0.5">
      <c r="A923" s="9"/>
      <c r="B923" s="85"/>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row>
    <row r="924" spans="1:78" x14ac:dyDescent="0.5">
      <c r="A924" s="9"/>
      <c r="B924" s="85"/>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row>
    <row r="925" spans="1:78" x14ac:dyDescent="0.5">
      <c r="A925" s="9"/>
      <c r="B925" s="85"/>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row>
    <row r="926" spans="1:78" x14ac:dyDescent="0.5">
      <c r="A926" s="9"/>
      <c r="B926" s="85"/>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row>
    <row r="927" spans="1:78" x14ac:dyDescent="0.5">
      <c r="A927" s="9"/>
      <c r="B927" s="85"/>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row>
    <row r="928" spans="1:78" x14ac:dyDescent="0.5">
      <c r="A928" s="9"/>
      <c r="B928" s="85"/>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row>
    <row r="929" spans="1:78" x14ac:dyDescent="0.5">
      <c r="A929" s="9"/>
      <c r="B929" s="85"/>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row>
    <row r="930" spans="1:78" x14ac:dyDescent="0.5">
      <c r="A930" s="9"/>
      <c r="B930" s="85"/>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row>
    <row r="931" spans="1:78" x14ac:dyDescent="0.5">
      <c r="A931" s="9"/>
      <c r="B931" s="85"/>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row>
    <row r="932" spans="1:78" x14ac:dyDescent="0.5">
      <c r="A932" s="9"/>
      <c r="B932" s="85"/>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row>
    <row r="933" spans="1:78" x14ac:dyDescent="0.5">
      <c r="A933" s="9"/>
      <c r="B933" s="85"/>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row>
    <row r="934" spans="1:78" x14ac:dyDescent="0.5">
      <c r="A934" s="9"/>
      <c r="B934" s="85"/>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row>
    <row r="935" spans="1:78" x14ac:dyDescent="0.5">
      <c r="A935" s="9"/>
      <c r="B935" s="85"/>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row>
    <row r="936" spans="1:78" x14ac:dyDescent="0.5">
      <c r="A936" s="9"/>
      <c r="B936" s="85"/>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row>
    <row r="937" spans="1:78" x14ac:dyDescent="0.5">
      <c r="A937" s="9"/>
      <c r="B937" s="85"/>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row>
    <row r="938" spans="1:78" x14ac:dyDescent="0.5">
      <c r="A938" s="9"/>
      <c r="B938" s="85"/>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row>
    <row r="939" spans="1:78" x14ac:dyDescent="0.5">
      <c r="A939" s="9"/>
      <c r="B939" s="85"/>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row>
    <row r="940" spans="1:78" x14ac:dyDescent="0.5">
      <c r="A940" s="9"/>
      <c r="B940" s="85"/>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row>
    <row r="941" spans="1:78" x14ac:dyDescent="0.5">
      <c r="A941" s="9"/>
      <c r="B941" s="85"/>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row>
    <row r="942" spans="1:78" x14ac:dyDescent="0.5">
      <c r="A942" s="9"/>
      <c r="B942" s="85"/>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row>
    <row r="943" spans="1:78" x14ac:dyDescent="0.5">
      <c r="A943" s="9"/>
      <c r="B943" s="85"/>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row>
    <row r="944" spans="1:78" x14ac:dyDescent="0.5">
      <c r="A944" s="9"/>
      <c r="B944" s="85"/>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row>
    <row r="945" spans="1:78" x14ac:dyDescent="0.5">
      <c r="A945" s="9"/>
      <c r="B945" s="85"/>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row>
    <row r="946" spans="1:78" x14ac:dyDescent="0.5">
      <c r="A946" s="9"/>
      <c r="B946" s="85"/>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row>
    <row r="947" spans="1:78" x14ac:dyDescent="0.5">
      <c r="A947" s="9"/>
      <c r="B947" s="85"/>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row>
    <row r="948" spans="1:78" x14ac:dyDescent="0.5">
      <c r="A948" s="9"/>
      <c r="B948" s="85"/>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row>
    <row r="949" spans="1:78" x14ac:dyDescent="0.5">
      <c r="A949" s="9"/>
      <c r="B949" s="85"/>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row>
    <row r="950" spans="1:78" x14ac:dyDescent="0.5">
      <c r="A950" s="9"/>
      <c r="B950" s="85"/>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row>
    <row r="951" spans="1:78" x14ac:dyDescent="0.5">
      <c r="A951" s="9"/>
      <c r="B951" s="85"/>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row>
    <row r="952" spans="1:78" x14ac:dyDescent="0.5">
      <c r="A952" s="9"/>
      <c r="B952" s="85"/>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row>
    <row r="953" spans="1:78" x14ac:dyDescent="0.5">
      <c r="A953" s="9"/>
      <c r="B953" s="85"/>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row>
    <row r="954" spans="1:78" x14ac:dyDescent="0.5">
      <c r="A954" s="9"/>
      <c r="B954" s="85"/>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row>
    <row r="955" spans="1:78" x14ac:dyDescent="0.5">
      <c r="A955" s="9"/>
      <c r="B955" s="85"/>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row>
    <row r="956" spans="1:78" x14ac:dyDescent="0.5">
      <c r="A956" s="9"/>
      <c r="B956" s="85"/>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row>
    <row r="957" spans="1:78" x14ac:dyDescent="0.5">
      <c r="A957" s="9"/>
      <c r="B957" s="85"/>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row>
    <row r="958" spans="1:78" x14ac:dyDescent="0.5">
      <c r="A958" s="9"/>
      <c r="B958" s="85"/>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row>
    <row r="959" spans="1:78" x14ac:dyDescent="0.5">
      <c r="A959" s="9"/>
      <c r="B959" s="85"/>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row>
    <row r="960" spans="1:78" x14ac:dyDescent="0.5">
      <c r="A960" s="9"/>
      <c r="B960" s="85"/>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row>
    <row r="961" spans="1:78" x14ac:dyDescent="0.5">
      <c r="A961" s="9"/>
      <c r="B961" s="85"/>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row>
    <row r="962" spans="1:78" x14ac:dyDescent="0.5">
      <c r="A962" s="9"/>
      <c r="B962" s="85"/>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row>
    <row r="963" spans="1:78" x14ac:dyDescent="0.5">
      <c r="A963" s="9"/>
      <c r="B963" s="85"/>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row>
    <row r="964" spans="1:78" x14ac:dyDescent="0.5">
      <c r="A964" s="9"/>
      <c r="B964" s="85"/>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row>
    <row r="965" spans="1:78" x14ac:dyDescent="0.5">
      <c r="A965" s="9"/>
      <c r="B965" s="85"/>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row>
    <row r="966" spans="1:78" x14ac:dyDescent="0.5">
      <c r="A966" s="9"/>
      <c r="B966" s="85"/>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row>
    <row r="967" spans="1:78" x14ac:dyDescent="0.5">
      <c r="A967" s="9"/>
      <c r="B967" s="85"/>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row>
    <row r="968" spans="1:78" x14ac:dyDescent="0.5">
      <c r="A968" s="9"/>
      <c r="B968" s="85"/>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row>
    <row r="969" spans="1:78" x14ac:dyDescent="0.5">
      <c r="A969" s="9"/>
      <c r="B969" s="85"/>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row>
    <row r="970" spans="1:78" x14ac:dyDescent="0.5">
      <c r="A970" s="9"/>
      <c r="B970" s="85"/>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row>
    <row r="971" spans="1:78" x14ac:dyDescent="0.5">
      <c r="A971" s="9"/>
      <c r="B971" s="85"/>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row>
    <row r="972" spans="1:78" x14ac:dyDescent="0.5">
      <c r="A972" s="9"/>
      <c r="B972" s="85"/>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row>
    <row r="973" spans="1:78" x14ac:dyDescent="0.5">
      <c r="A973" s="9"/>
      <c r="B973" s="85"/>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row>
    <row r="974" spans="1:78" x14ac:dyDescent="0.5">
      <c r="A974" s="9"/>
      <c r="B974" s="85"/>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row>
    <row r="975" spans="1:78" x14ac:dyDescent="0.5">
      <c r="A975" s="9"/>
      <c r="B975" s="85"/>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row>
    <row r="976" spans="1:78" x14ac:dyDescent="0.5">
      <c r="A976" s="9"/>
      <c r="B976" s="85"/>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row>
    <row r="977" spans="1:78" x14ac:dyDescent="0.5">
      <c r="A977" s="9"/>
      <c r="B977" s="85"/>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row>
    <row r="978" spans="1:78" x14ac:dyDescent="0.5">
      <c r="A978" s="9"/>
      <c r="B978" s="85"/>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row>
    <row r="979" spans="1:78" x14ac:dyDescent="0.5">
      <c r="A979" s="9"/>
      <c r="B979" s="85"/>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row>
    <row r="980" spans="1:78" x14ac:dyDescent="0.5">
      <c r="A980" s="9"/>
      <c r="B980" s="85"/>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row>
    <row r="981" spans="1:78" x14ac:dyDescent="0.5">
      <c r="A981" s="9"/>
      <c r="B981" s="85"/>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row>
    <row r="982" spans="1:78" x14ac:dyDescent="0.5">
      <c r="A982" s="9"/>
      <c r="B982" s="85"/>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row>
    <row r="983" spans="1:78" x14ac:dyDescent="0.5">
      <c r="A983" s="9"/>
      <c r="B983" s="85"/>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row>
    <row r="984" spans="1:78" x14ac:dyDescent="0.5">
      <c r="A984" s="9"/>
      <c r="B984" s="85"/>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row>
    <row r="985" spans="1:78" x14ac:dyDescent="0.5">
      <c r="A985" s="9"/>
      <c r="B985" s="85"/>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row>
    <row r="986" spans="1:78" x14ac:dyDescent="0.5">
      <c r="A986" s="9"/>
      <c r="B986" s="85"/>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row>
    <row r="987" spans="1:78" x14ac:dyDescent="0.5">
      <c r="A987" s="9"/>
      <c r="B987" s="85"/>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row>
    <row r="988" spans="1:78" x14ac:dyDescent="0.5">
      <c r="A988" s="9"/>
      <c r="B988" s="85"/>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row>
    <row r="989" spans="1:78" x14ac:dyDescent="0.5">
      <c r="A989" s="9"/>
      <c r="B989" s="85"/>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row>
    <row r="990" spans="1:78" x14ac:dyDescent="0.5">
      <c r="A990" s="9"/>
      <c r="B990" s="85"/>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row>
    <row r="991" spans="1:78" x14ac:dyDescent="0.5">
      <c r="A991" s="9"/>
      <c r="B991" s="85"/>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row>
    <row r="992" spans="1:78" x14ac:dyDescent="0.5">
      <c r="A992" s="9"/>
      <c r="B992" s="85"/>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row>
    <row r="993" spans="1:78" x14ac:dyDescent="0.5">
      <c r="A993" s="9"/>
      <c r="B993" s="85"/>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row>
    <row r="994" spans="1:78" x14ac:dyDescent="0.5">
      <c r="A994" s="9"/>
      <c r="B994" s="85"/>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row>
    <row r="995" spans="1:78" x14ac:dyDescent="0.5">
      <c r="A995" s="9"/>
      <c r="B995" s="85"/>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row>
    <row r="996" spans="1:78" x14ac:dyDescent="0.5">
      <c r="A996" s="9"/>
      <c r="B996" s="85"/>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row>
    <row r="997" spans="1:78" x14ac:dyDescent="0.5">
      <c r="A997" s="9"/>
      <c r="B997" s="85"/>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row>
    <row r="998" spans="1:78" x14ac:dyDescent="0.5">
      <c r="A998" s="9"/>
      <c r="B998" s="85"/>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row>
    <row r="999" spans="1:78" x14ac:dyDescent="0.5">
      <c r="A999" s="9"/>
      <c r="B999" s="85"/>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row>
  </sheetData>
  <mergeCells count="24">
    <mergeCell ref="A28:B28"/>
    <mergeCell ref="C28:D28"/>
    <mergeCell ref="A29:B32"/>
    <mergeCell ref="C29:D29"/>
    <mergeCell ref="C30:D30"/>
    <mergeCell ref="B16:D16"/>
    <mergeCell ref="E16:AM16"/>
    <mergeCell ref="B21:D21"/>
    <mergeCell ref="E21:AM21"/>
    <mergeCell ref="B25:D25"/>
    <mergeCell ref="E25:AM25"/>
    <mergeCell ref="AO5:AP5"/>
    <mergeCell ref="C6:D6"/>
    <mergeCell ref="AO6:AP6"/>
    <mergeCell ref="C8:D8"/>
    <mergeCell ref="AO8:AP8"/>
    <mergeCell ref="B10:D10"/>
    <mergeCell ref="E10:AM10"/>
    <mergeCell ref="A1:B8"/>
    <mergeCell ref="C1:D1"/>
    <mergeCell ref="C2:D2"/>
    <mergeCell ref="C3:D3"/>
    <mergeCell ref="C4:D4"/>
    <mergeCell ref="C5:D5"/>
  </mergeCells>
  <conditionalFormatting sqref="E5:AM5">
    <cfRule type="containsText" dxfId="274" priority="1" operator="containsText" text="TAIP">
      <formula>NOT(ISERROR(SEARCH("TAIP",E5)))</formula>
    </cfRule>
  </conditionalFormatting>
  <conditionalFormatting sqref="E7:AM7">
    <cfRule type="containsText" dxfId="273" priority="2" operator="containsText" text="NE">
      <formula>NOT(ISERROR(SEARCH("NE",E7)))</formula>
    </cfRule>
    <cfRule type="containsText" dxfId="272" priority="3" operator="containsText" text="TAIP">
      <formula>NOT(ISERROR(SEARCH("TAIP",E7)))</formula>
    </cfRule>
  </conditionalFormatting>
  <conditionalFormatting sqref="E8:AM8">
    <cfRule type="containsText" dxfId="271" priority="4" operator="containsText" text="100,0%">
      <formula>NOT(ISERROR(SEARCH("100,0%",E8)))</formula>
    </cfRule>
    <cfRule type="cellIs" dxfId="270" priority="5" stopIfTrue="1" operator="equal">
      <formula>"Inc/Error"</formula>
    </cfRule>
  </conditionalFormatting>
  <conditionalFormatting sqref="E29:AM32">
    <cfRule type="containsText" dxfId="269" priority="9" operator="containsText" text="25">
      <formula>NOT(ISERROR(SEARCH("25",E29)))</formula>
    </cfRule>
  </conditionalFormatting>
  <conditionalFormatting sqref="F11:AM15 E11:E27 F17:AM20 F22:AM24 F26:AM27">
    <cfRule type="containsText" dxfId="268" priority="6" operator="containsText" text="Ne">
      <formula>NOT(ISERROR(SEARCH("Ne",E11)))</formula>
    </cfRule>
    <cfRule type="containsText" dxfId="267" priority="7" operator="containsText" text="Taip">
      <formula>NOT(ISERROR(SEARCH("Taip",E11)))</formula>
    </cfRule>
  </conditionalFormatting>
  <conditionalFormatting sqref="G28:H28 J28 T28:AM28">
    <cfRule type="containsBlanks" dxfId="266" priority="8">
      <formula>LEN(TRIM(G28))=0</formula>
    </cfRule>
  </conditionalFormatting>
  <dataValidations count="1">
    <dataValidation type="list" allowBlank="1" showErrorMessage="1" sqref="E22:AM24 E11:AM15 E17:AM20 E26:AM27" xr:uid="{6D9EE648-EE6B-4704-AD1A-5CDF94C76709}">
      <formula1>"Taip, Ne"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2C4AA2C7-4875-41BA-9F23-AC83C6B555E6}">
          <x14:formula1>
            <xm:f>'C:\Users\daiva.sakalauskaite\AppData\Local\Microsoft\Windows\INetCache\Content.Outlook\T9NWXVIW\[Pokalbių kalibracija 2023 m.xlsx]atsakymai'!#REF!</xm:f>
          </x14:formula1>
          <xm:sqref>E25 E16 E21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9C53E-1478-45EC-80F3-3B65D90FC4E2}">
  <sheetPr>
    <tabColor rgb="FFFF0000"/>
  </sheetPr>
  <dimension ref="A1:T27"/>
  <sheetViews>
    <sheetView workbookViewId="0">
      <pane xSplit="3" topLeftCell="D1" activePane="topRight" state="frozen"/>
      <selection pane="topRight" activeCell="F7" sqref="E7:F7"/>
    </sheetView>
  </sheetViews>
  <sheetFormatPr defaultRowHeight="18" x14ac:dyDescent="0.5"/>
  <cols>
    <col min="2" max="2" width="29" customWidth="1"/>
    <col min="3" max="3" width="18" customWidth="1"/>
    <col min="4" max="4" width="11.6640625" customWidth="1"/>
    <col min="5" max="5" width="16.109375" customWidth="1"/>
    <col min="6" max="6" width="17.88671875" customWidth="1"/>
    <col min="7" max="7" width="18.33203125" customWidth="1"/>
    <col min="8" max="8" width="18.88671875" customWidth="1"/>
    <col min="9" max="9" width="19" customWidth="1"/>
    <col min="10" max="11" width="18" customWidth="1"/>
    <col min="12" max="12" width="18.77734375" customWidth="1"/>
    <col min="13" max="13" width="18.44140625" customWidth="1"/>
    <col min="14" max="14" width="18.21875" customWidth="1"/>
    <col min="15" max="15" width="18.88671875" customWidth="1"/>
    <col min="16" max="16" width="18" customWidth="1"/>
    <col min="17" max="17" width="17.6640625" customWidth="1"/>
    <col min="18" max="19" width="17.88671875" customWidth="1"/>
  </cols>
  <sheetData>
    <row r="1" spans="1:20" x14ac:dyDescent="0.5">
      <c r="A1" s="314" t="s">
        <v>41</v>
      </c>
      <c r="B1" s="315"/>
      <c r="C1" s="320" t="s">
        <v>1</v>
      </c>
      <c r="D1" s="321"/>
      <c r="E1" s="135">
        <v>1</v>
      </c>
      <c r="F1" s="136">
        <v>2</v>
      </c>
      <c r="G1" s="137">
        <v>3</v>
      </c>
      <c r="H1" s="135">
        <v>4</v>
      </c>
      <c r="I1" s="135">
        <v>5</v>
      </c>
      <c r="J1" s="135">
        <v>6</v>
      </c>
      <c r="K1" s="135">
        <v>7</v>
      </c>
      <c r="L1" s="135">
        <v>8</v>
      </c>
      <c r="M1" s="135">
        <v>9</v>
      </c>
      <c r="N1" s="135">
        <v>10</v>
      </c>
      <c r="O1" s="135">
        <v>11</v>
      </c>
      <c r="P1" s="135">
        <v>12</v>
      </c>
      <c r="Q1" s="135">
        <v>13</v>
      </c>
      <c r="R1" s="135">
        <v>14</v>
      </c>
      <c r="S1" s="135">
        <v>15</v>
      </c>
    </row>
    <row r="2" spans="1:20" x14ac:dyDescent="0.5">
      <c r="A2" s="316"/>
      <c r="B2" s="317"/>
      <c r="C2" s="322" t="s">
        <v>3</v>
      </c>
      <c r="D2" s="323"/>
      <c r="E2" s="139"/>
      <c r="F2" s="140"/>
      <c r="G2" s="141"/>
      <c r="H2" s="139"/>
      <c r="I2" s="139"/>
      <c r="J2" s="139"/>
      <c r="K2" s="139"/>
      <c r="L2" s="139"/>
      <c r="M2" s="139"/>
      <c r="N2" s="139"/>
      <c r="O2" s="139"/>
      <c r="P2" s="139"/>
      <c r="Q2" s="139"/>
      <c r="R2" s="139"/>
      <c r="S2" s="139"/>
    </row>
    <row r="3" spans="1:20" ht="19.2" x14ac:dyDescent="0.5">
      <c r="A3" s="316"/>
      <c r="B3" s="317"/>
      <c r="C3" s="324" t="s">
        <v>42</v>
      </c>
      <c r="D3" s="325"/>
      <c r="E3" s="142" t="s">
        <v>319</v>
      </c>
      <c r="F3" s="143" t="s">
        <v>320</v>
      </c>
      <c r="G3" s="144"/>
      <c r="H3" s="142"/>
      <c r="I3" s="142"/>
      <c r="J3" s="142"/>
      <c r="K3" s="142"/>
      <c r="L3" s="142"/>
      <c r="M3" s="142"/>
      <c r="N3" s="142"/>
      <c r="O3" s="142"/>
      <c r="P3" s="142"/>
      <c r="Q3" s="142"/>
      <c r="R3" s="142"/>
      <c r="S3" s="142"/>
    </row>
    <row r="4" spans="1:20" x14ac:dyDescent="0.5">
      <c r="A4" s="316"/>
      <c r="B4" s="317"/>
      <c r="C4" s="324" t="s">
        <v>5</v>
      </c>
      <c r="D4" s="325"/>
      <c r="E4" s="145"/>
      <c r="F4" s="146"/>
      <c r="G4" s="147"/>
      <c r="H4" s="145"/>
      <c r="I4" s="145"/>
      <c r="J4" s="145"/>
      <c r="K4" s="145"/>
      <c r="L4" s="145"/>
      <c r="M4" s="145"/>
      <c r="N4" s="145"/>
      <c r="O4" s="145"/>
      <c r="P4" s="145"/>
      <c r="Q4" s="145"/>
      <c r="R4" s="145"/>
      <c r="S4" s="145"/>
    </row>
    <row r="5" spans="1:20" x14ac:dyDescent="0.5">
      <c r="A5" s="316"/>
      <c r="B5" s="317"/>
      <c r="C5" s="310" t="s">
        <v>6</v>
      </c>
      <c r="D5" s="311"/>
      <c r="E5" s="148" t="str">
        <f t="shared" ref="E5:M5" si="0">IF(E6="TAIP","-",IF(COUNTIF(E11:E11,"Ne")+COUNTIF(E16:E16,"Ne")+COUNTIF(E20:E21,"Ne")&gt;=2,"TAIP","-"))</f>
        <v>-</v>
      </c>
      <c r="F5" s="148" t="str">
        <f t="shared" si="0"/>
        <v>-</v>
      </c>
      <c r="G5" s="148" t="str">
        <f t="shared" si="0"/>
        <v>-</v>
      </c>
      <c r="H5" s="148" t="str">
        <f t="shared" si="0"/>
        <v>-</v>
      </c>
      <c r="I5" s="148" t="str">
        <f t="shared" si="0"/>
        <v>-</v>
      </c>
      <c r="J5" s="148" t="str">
        <f t="shared" si="0"/>
        <v>-</v>
      </c>
      <c r="K5" s="148" t="str">
        <f t="shared" si="0"/>
        <v>-</v>
      </c>
      <c r="L5" s="148" t="str">
        <f t="shared" si="0"/>
        <v>-</v>
      </c>
      <c r="M5" s="148" t="str">
        <f t="shared" si="0"/>
        <v>-</v>
      </c>
      <c r="N5" s="148"/>
      <c r="O5" s="148"/>
      <c r="P5" s="148"/>
      <c r="Q5" s="148"/>
      <c r="R5" s="148"/>
      <c r="S5" s="148" t="str">
        <f>IF(S6="TAIP","-",IF(COUNTIF(S11:S11,"Ne")+COUNTIF(S16:S16,"Ne")+COUNTIF(S20:S21,"Ne")&gt;=2,"TAIP","-"))</f>
        <v>-</v>
      </c>
    </row>
    <row r="6" spans="1:20" x14ac:dyDescent="0.5">
      <c r="A6" s="316"/>
      <c r="B6" s="317"/>
      <c r="C6" s="310" t="s">
        <v>7</v>
      </c>
      <c r="D6" s="311"/>
      <c r="E6" s="149" t="str">
        <f t="shared" ref="E6:S6" si="1">IF((OR(E14="Ne")), "TAIP", "-")</f>
        <v>-</v>
      </c>
      <c r="F6" s="149" t="str">
        <f t="shared" si="1"/>
        <v>-</v>
      </c>
      <c r="G6" s="149" t="str">
        <f t="shared" si="1"/>
        <v>-</v>
      </c>
      <c r="H6" s="149" t="str">
        <f t="shared" si="1"/>
        <v>-</v>
      </c>
      <c r="I6" s="149" t="str">
        <f t="shared" si="1"/>
        <v>-</v>
      </c>
      <c r="J6" s="149" t="str">
        <f t="shared" si="1"/>
        <v>-</v>
      </c>
      <c r="K6" s="149" t="str">
        <f t="shared" si="1"/>
        <v>-</v>
      </c>
      <c r="L6" s="149" t="str">
        <f t="shared" si="1"/>
        <v>-</v>
      </c>
      <c r="M6" s="149" t="str">
        <f t="shared" si="1"/>
        <v>-</v>
      </c>
      <c r="N6" s="149"/>
      <c r="O6" s="149"/>
      <c r="P6" s="149"/>
      <c r="Q6" s="149"/>
      <c r="R6" s="149"/>
      <c r="S6" s="149" t="str">
        <f t="shared" si="1"/>
        <v>-</v>
      </c>
    </row>
    <row r="7" spans="1:20" ht="21" x14ac:dyDescent="0.5">
      <c r="A7" s="318"/>
      <c r="B7" s="319"/>
      <c r="C7" s="312" t="s">
        <v>9</v>
      </c>
      <c r="D7" s="313"/>
      <c r="E7" s="1">
        <f t="shared" ref="E7:M7" si="2">IF(COUNTIF(E10:E21,"-")&gt;0,"Skaičiuojama",IF(OR(E6="TAIP",E5="TAIP"),"0",SUM(IF(E10="Taip",5,0),SUM(IF(E11="Taip",10,0),IF(E12="Taip",5,0),IF(E14="Taip",25,0),IF(E15="Taip",10,0),IF(E18="Taip",10,0),IF(E16="Taip",10,0),IF(E19="Taip",10,0),IF(E20="Taip",5,0),IF(E21="Taip",10,0)))/100))</f>
        <v>0.9</v>
      </c>
      <c r="F7" s="1">
        <f t="shared" si="2"/>
        <v>0.8</v>
      </c>
      <c r="G7" s="1">
        <f t="shared" si="2"/>
        <v>1</v>
      </c>
      <c r="H7" s="1">
        <f t="shared" si="2"/>
        <v>1</v>
      </c>
      <c r="I7" s="1">
        <f t="shared" si="2"/>
        <v>1</v>
      </c>
      <c r="J7" s="1">
        <f t="shared" si="2"/>
        <v>1</v>
      </c>
      <c r="K7" s="1">
        <f t="shared" si="2"/>
        <v>1</v>
      </c>
      <c r="L7" s="1">
        <f t="shared" si="2"/>
        <v>1</v>
      </c>
      <c r="M7" s="1">
        <f t="shared" si="2"/>
        <v>1</v>
      </c>
      <c r="N7" s="1">
        <f t="shared" ref="N7:S7" si="3">IF(COUNTIF(N10:N21,"-")&gt;0,"Skaičiuojama",IF(OR(N6="TAIP",N5="TAIP"),"0",SUM(IF(N10="Taip",5,0),SUM(IF(N11="Taip",10,0),IF(N12="Taip",5,0),IF(N14="Taip",25,0),IF(N15="Taip",10,0),IF(N18="Taip",10,0),IF(N16="Taip",10,0),IF(N19="Taip",10,0),IF(N20="Taip",5,0),IF(N21="Taip",10,0)))/100))</f>
        <v>1</v>
      </c>
      <c r="O7" s="1">
        <f t="shared" si="3"/>
        <v>1</v>
      </c>
      <c r="P7" s="1">
        <f t="shared" si="3"/>
        <v>1</v>
      </c>
      <c r="Q7" s="1">
        <f t="shared" si="3"/>
        <v>1</v>
      </c>
      <c r="R7" s="1">
        <f t="shared" si="3"/>
        <v>1</v>
      </c>
      <c r="S7" s="1">
        <f t="shared" si="3"/>
        <v>1</v>
      </c>
      <c r="T7" s="36">
        <f>IF(S7="Skaičiuojama","-",AVERAGE(J7:S7))</f>
        <v>1</v>
      </c>
    </row>
    <row r="8" spans="1:20" x14ac:dyDescent="0.5">
      <c r="A8" s="150" t="s">
        <v>43</v>
      </c>
      <c r="B8" s="151" t="s">
        <v>10</v>
      </c>
      <c r="C8" s="151" t="s">
        <v>11</v>
      </c>
      <c r="D8" s="151" t="s">
        <v>12</v>
      </c>
      <c r="E8" s="152" t="s">
        <v>44</v>
      </c>
      <c r="F8" s="152" t="s">
        <v>44</v>
      </c>
      <c r="G8" s="152" t="s">
        <v>44</v>
      </c>
      <c r="H8" s="152" t="s">
        <v>44</v>
      </c>
      <c r="I8" s="152" t="s">
        <v>44</v>
      </c>
      <c r="J8" s="152" t="s">
        <v>44</v>
      </c>
      <c r="K8" s="152" t="s">
        <v>44</v>
      </c>
      <c r="L8" s="152" t="s">
        <v>44</v>
      </c>
      <c r="M8" s="152" t="s">
        <v>44</v>
      </c>
      <c r="N8" s="152" t="s">
        <v>44</v>
      </c>
      <c r="O8" s="152" t="s">
        <v>44</v>
      </c>
      <c r="P8" s="152" t="s">
        <v>44</v>
      </c>
      <c r="Q8" s="152" t="s">
        <v>44</v>
      </c>
      <c r="R8" s="152" t="s">
        <v>44</v>
      </c>
      <c r="S8" s="152" t="s">
        <v>44</v>
      </c>
    </row>
    <row r="9" spans="1:20" x14ac:dyDescent="0.5">
      <c r="A9" s="305" t="s">
        <v>13</v>
      </c>
      <c r="B9" s="306"/>
      <c r="C9" s="306"/>
      <c r="D9" s="307"/>
      <c r="E9" s="132"/>
      <c r="F9" s="133"/>
      <c r="G9" s="131"/>
      <c r="H9" s="133"/>
      <c r="I9" s="133"/>
      <c r="J9" s="133"/>
      <c r="K9" s="133"/>
      <c r="L9" s="133"/>
      <c r="M9" s="133"/>
      <c r="N9" s="133"/>
      <c r="O9" s="133"/>
      <c r="P9" s="133"/>
      <c r="Q9" s="133"/>
      <c r="R9" s="133"/>
      <c r="S9" s="134"/>
    </row>
    <row r="10" spans="1:20" ht="79.5" customHeight="1" x14ac:dyDescent="0.5">
      <c r="A10" s="153">
        <v>1</v>
      </c>
      <c r="B10" s="154" t="s">
        <v>45</v>
      </c>
      <c r="C10" s="155" t="s">
        <v>15</v>
      </c>
      <c r="D10" s="153">
        <v>5</v>
      </c>
      <c r="E10" s="48" t="s">
        <v>16</v>
      </c>
      <c r="F10" s="48" t="s">
        <v>16</v>
      </c>
      <c r="G10" s="48" t="s">
        <v>16</v>
      </c>
      <c r="H10" s="48" t="s">
        <v>16</v>
      </c>
      <c r="I10" s="48" t="s">
        <v>16</v>
      </c>
      <c r="J10" s="48" t="s">
        <v>16</v>
      </c>
      <c r="K10" s="48" t="s">
        <v>16</v>
      </c>
      <c r="L10" s="48" t="s">
        <v>16</v>
      </c>
      <c r="M10" s="48" t="s">
        <v>16</v>
      </c>
      <c r="N10" s="48" t="s">
        <v>16</v>
      </c>
      <c r="O10" s="48" t="s">
        <v>16</v>
      </c>
      <c r="P10" s="48" t="s">
        <v>16</v>
      </c>
      <c r="Q10" s="48" t="s">
        <v>16</v>
      </c>
      <c r="R10" s="48" t="s">
        <v>16</v>
      </c>
      <c r="S10" s="48" t="s">
        <v>16</v>
      </c>
    </row>
    <row r="11" spans="1:20" ht="48.75" customHeight="1" x14ac:dyDescent="0.5">
      <c r="A11" s="157">
        <v>2</v>
      </c>
      <c r="B11" s="158" t="s">
        <v>46</v>
      </c>
      <c r="C11" s="159" t="s">
        <v>47</v>
      </c>
      <c r="D11" s="157">
        <v>10</v>
      </c>
      <c r="E11" s="48" t="s">
        <v>16</v>
      </c>
      <c r="F11" s="48" t="s">
        <v>16</v>
      </c>
      <c r="G11" s="48" t="s">
        <v>16</v>
      </c>
      <c r="H11" s="48" t="s">
        <v>16</v>
      </c>
      <c r="I11" s="48" t="s">
        <v>16</v>
      </c>
      <c r="J11" s="48" t="s">
        <v>16</v>
      </c>
      <c r="K11" s="48" t="s">
        <v>16</v>
      </c>
      <c r="L11" s="48" t="s">
        <v>16</v>
      </c>
      <c r="M11" s="48" t="s">
        <v>16</v>
      </c>
      <c r="N11" s="48" t="s">
        <v>16</v>
      </c>
      <c r="O11" s="48" t="s">
        <v>16</v>
      </c>
      <c r="P11" s="48" t="s">
        <v>16</v>
      </c>
      <c r="Q11" s="48" t="s">
        <v>16</v>
      </c>
      <c r="R11" s="48" t="s">
        <v>16</v>
      </c>
      <c r="S11" s="48" t="s">
        <v>16</v>
      </c>
    </row>
    <row r="12" spans="1:20" ht="57" customHeight="1" x14ac:dyDescent="0.5">
      <c r="A12" s="157">
        <v>3</v>
      </c>
      <c r="B12" s="161" t="s">
        <v>48</v>
      </c>
      <c r="C12" s="159" t="s">
        <v>15</v>
      </c>
      <c r="D12" s="157">
        <v>5</v>
      </c>
      <c r="E12" s="48" t="s">
        <v>16</v>
      </c>
      <c r="F12" s="48" t="s">
        <v>16</v>
      </c>
      <c r="G12" s="48" t="s">
        <v>16</v>
      </c>
      <c r="H12" s="48" t="s">
        <v>16</v>
      </c>
      <c r="I12" s="48" t="s">
        <v>16</v>
      </c>
      <c r="J12" s="48" t="s">
        <v>16</v>
      </c>
      <c r="K12" s="48" t="s">
        <v>16</v>
      </c>
      <c r="L12" s="48" t="s">
        <v>16</v>
      </c>
      <c r="M12" s="48" t="s">
        <v>16</v>
      </c>
      <c r="N12" s="48" t="s">
        <v>16</v>
      </c>
      <c r="O12" s="48" t="s">
        <v>16</v>
      </c>
      <c r="P12" s="48" t="s">
        <v>16</v>
      </c>
      <c r="Q12" s="48" t="s">
        <v>16</v>
      </c>
      <c r="R12" s="48" t="s">
        <v>16</v>
      </c>
      <c r="S12" s="48" t="s">
        <v>16</v>
      </c>
    </row>
    <row r="13" spans="1:20" ht="19.2" x14ac:dyDescent="0.5">
      <c r="A13" s="302" t="s">
        <v>24</v>
      </c>
      <c r="B13" s="303"/>
      <c r="C13" s="303"/>
      <c r="D13" s="304"/>
      <c r="E13" s="162"/>
      <c r="F13" s="163"/>
      <c r="G13" s="164"/>
      <c r="H13" s="162"/>
      <c r="I13" s="162"/>
      <c r="J13" s="162"/>
      <c r="K13" s="162"/>
      <c r="L13" s="162"/>
      <c r="M13" s="162"/>
      <c r="N13" s="162"/>
      <c r="O13" s="162"/>
      <c r="P13" s="162"/>
      <c r="Q13" s="162"/>
      <c r="R13" s="162"/>
      <c r="S13" s="165"/>
    </row>
    <row r="14" spans="1:20" ht="45.75" customHeight="1" x14ac:dyDescent="0.5">
      <c r="A14" s="153">
        <v>4</v>
      </c>
      <c r="B14" s="166" t="s">
        <v>49</v>
      </c>
      <c r="C14" s="155" t="s">
        <v>28</v>
      </c>
      <c r="D14" s="153">
        <v>25</v>
      </c>
      <c r="E14" s="48" t="s">
        <v>16</v>
      </c>
      <c r="F14" s="48" t="s">
        <v>16</v>
      </c>
      <c r="G14" s="48" t="s">
        <v>16</v>
      </c>
      <c r="H14" s="48" t="s">
        <v>16</v>
      </c>
      <c r="I14" s="48" t="s">
        <v>16</v>
      </c>
      <c r="J14" s="48" t="s">
        <v>16</v>
      </c>
      <c r="K14" s="48" t="s">
        <v>16</v>
      </c>
      <c r="L14" s="48" t="s">
        <v>16</v>
      </c>
      <c r="M14" s="48" t="s">
        <v>16</v>
      </c>
      <c r="N14" s="48" t="s">
        <v>16</v>
      </c>
      <c r="O14" s="48" t="s">
        <v>16</v>
      </c>
      <c r="P14" s="48" t="s">
        <v>16</v>
      </c>
      <c r="Q14" s="48" t="s">
        <v>16</v>
      </c>
      <c r="R14" s="48" t="s">
        <v>16</v>
      </c>
      <c r="S14" s="48" t="s">
        <v>16</v>
      </c>
    </row>
    <row r="15" spans="1:20" ht="52.5" customHeight="1" x14ac:dyDescent="0.5">
      <c r="A15" s="157">
        <v>5</v>
      </c>
      <c r="B15" s="168" t="s">
        <v>50</v>
      </c>
      <c r="C15" s="159" t="s">
        <v>15</v>
      </c>
      <c r="D15" s="157">
        <v>10</v>
      </c>
      <c r="E15" s="48" t="s">
        <v>16</v>
      </c>
      <c r="F15" s="48" t="s">
        <v>16</v>
      </c>
      <c r="G15" s="48" t="s">
        <v>16</v>
      </c>
      <c r="H15" s="48" t="s">
        <v>16</v>
      </c>
      <c r="I15" s="48" t="s">
        <v>16</v>
      </c>
      <c r="J15" s="48" t="s">
        <v>16</v>
      </c>
      <c r="K15" s="48" t="s">
        <v>16</v>
      </c>
      <c r="L15" s="48" t="s">
        <v>16</v>
      </c>
      <c r="M15" s="48" t="s">
        <v>16</v>
      </c>
      <c r="N15" s="48" t="s">
        <v>16</v>
      </c>
      <c r="O15" s="48" t="s">
        <v>16</v>
      </c>
      <c r="P15" s="48" t="s">
        <v>16</v>
      </c>
      <c r="Q15" s="48" t="s">
        <v>16</v>
      </c>
      <c r="R15" s="48" t="s">
        <v>16</v>
      </c>
      <c r="S15" s="48" t="s">
        <v>16</v>
      </c>
    </row>
    <row r="16" spans="1:20" ht="54.75" customHeight="1" x14ac:dyDescent="0.5">
      <c r="A16" s="157">
        <v>6</v>
      </c>
      <c r="B16" s="168" t="s">
        <v>51</v>
      </c>
      <c r="C16" s="159" t="s">
        <v>21</v>
      </c>
      <c r="D16" s="157">
        <v>10</v>
      </c>
      <c r="E16" s="48" t="s">
        <v>23</v>
      </c>
      <c r="F16" s="48" t="s">
        <v>16</v>
      </c>
      <c r="G16" s="48" t="s">
        <v>16</v>
      </c>
      <c r="H16" s="48" t="s">
        <v>16</v>
      </c>
      <c r="I16" s="48" t="s">
        <v>16</v>
      </c>
      <c r="J16" s="48" t="s">
        <v>16</v>
      </c>
      <c r="K16" s="48" t="s">
        <v>16</v>
      </c>
      <c r="L16" s="48" t="s">
        <v>16</v>
      </c>
      <c r="M16" s="48" t="s">
        <v>16</v>
      </c>
      <c r="N16" s="48" t="s">
        <v>16</v>
      </c>
      <c r="O16" s="48" t="s">
        <v>16</v>
      </c>
      <c r="P16" s="48" t="s">
        <v>16</v>
      </c>
      <c r="Q16" s="48" t="s">
        <v>16</v>
      </c>
      <c r="R16" s="48" t="s">
        <v>16</v>
      </c>
      <c r="S16" s="48" t="s">
        <v>16</v>
      </c>
    </row>
    <row r="17" spans="1:19" ht="19.2" x14ac:dyDescent="0.5">
      <c r="A17" s="291" t="s">
        <v>52</v>
      </c>
      <c r="B17" s="292"/>
      <c r="C17" s="292"/>
      <c r="D17" s="293"/>
      <c r="E17" s="162"/>
      <c r="F17" s="163"/>
      <c r="G17" s="164"/>
      <c r="H17" s="162"/>
      <c r="I17" s="162"/>
      <c r="J17" s="162"/>
      <c r="K17" s="162"/>
      <c r="L17" s="162"/>
      <c r="M17" s="162"/>
      <c r="N17" s="162"/>
      <c r="O17" s="162"/>
      <c r="P17" s="162"/>
      <c r="Q17" s="162"/>
      <c r="R17" s="162"/>
      <c r="S17" s="165"/>
    </row>
    <row r="18" spans="1:19" ht="63" customHeight="1" x14ac:dyDescent="0.5">
      <c r="A18" s="153">
        <v>7</v>
      </c>
      <c r="B18" s="166" t="s">
        <v>53</v>
      </c>
      <c r="C18" s="155" t="s">
        <v>15</v>
      </c>
      <c r="D18" s="153">
        <v>10</v>
      </c>
      <c r="E18" s="48" t="s">
        <v>16</v>
      </c>
      <c r="F18" s="48" t="s">
        <v>23</v>
      </c>
      <c r="G18" s="48" t="s">
        <v>16</v>
      </c>
      <c r="H18" s="48" t="s">
        <v>16</v>
      </c>
      <c r="I18" s="48" t="s">
        <v>16</v>
      </c>
      <c r="J18" s="48" t="s">
        <v>16</v>
      </c>
      <c r="K18" s="48" t="s">
        <v>16</v>
      </c>
      <c r="L18" s="48" t="s">
        <v>16</v>
      </c>
      <c r="M18" s="48" t="s">
        <v>16</v>
      </c>
      <c r="N18" s="48" t="s">
        <v>16</v>
      </c>
      <c r="O18" s="48" t="s">
        <v>16</v>
      </c>
      <c r="P18" s="48" t="s">
        <v>16</v>
      </c>
      <c r="Q18" s="48" t="s">
        <v>16</v>
      </c>
      <c r="R18" s="48" t="s">
        <v>16</v>
      </c>
      <c r="S18" s="48" t="s">
        <v>16</v>
      </c>
    </row>
    <row r="19" spans="1:19" ht="69" customHeight="1" x14ac:dyDescent="0.5">
      <c r="A19" s="174">
        <v>8</v>
      </c>
      <c r="B19" s="168" t="s">
        <v>54</v>
      </c>
      <c r="C19" s="159" t="s">
        <v>15</v>
      </c>
      <c r="D19" s="159">
        <v>10</v>
      </c>
      <c r="E19" s="48" t="s">
        <v>16</v>
      </c>
      <c r="F19" s="48" t="s">
        <v>16</v>
      </c>
      <c r="G19" s="48" t="s">
        <v>16</v>
      </c>
      <c r="H19" s="48" t="s">
        <v>16</v>
      </c>
      <c r="I19" s="48" t="s">
        <v>16</v>
      </c>
      <c r="J19" s="48" t="s">
        <v>16</v>
      </c>
      <c r="K19" s="48" t="s">
        <v>16</v>
      </c>
      <c r="L19" s="48" t="s">
        <v>16</v>
      </c>
      <c r="M19" s="48" t="s">
        <v>16</v>
      </c>
      <c r="N19" s="48" t="s">
        <v>16</v>
      </c>
      <c r="O19" s="48" t="s">
        <v>16</v>
      </c>
      <c r="P19" s="48" t="s">
        <v>16</v>
      </c>
      <c r="Q19" s="48" t="s">
        <v>16</v>
      </c>
      <c r="R19" s="48" t="s">
        <v>16</v>
      </c>
      <c r="S19" s="48" t="s">
        <v>16</v>
      </c>
    </row>
    <row r="20" spans="1:19" ht="61.5" customHeight="1" x14ac:dyDescent="0.5">
      <c r="A20" s="157">
        <v>9</v>
      </c>
      <c r="B20" s="175" t="s">
        <v>55</v>
      </c>
      <c r="C20" s="157" t="s">
        <v>15</v>
      </c>
      <c r="D20" s="159">
        <v>5</v>
      </c>
      <c r="E20" s="48" t="s">
        <v>16</v>
      </c>
      <c r="F20" s="48" t="s">
        <v>16</v>
      </c>
      <c r="G20" s="48" t="s">
        <v>16</v>
      </c>
      <c r="H20" s="48" t="s">
        <v>16</v>
      </c>
      <c r="I20" s="48" t="s">
        <v>16</v>
      </c>
      <c r="J20" s="48" t="s">
        <v>16</v>
      </c>
      <c r="K20" s="48" t="s">
        <v>16</v>
      </c>
      <c r="L20" s="48" t="s">
        <v>16</v>
      </c>
      <c r="M20" s="48" t="s">
        <v>16</v>
      </c>
      <c r="N20" s="48" t="s">
        <v>16</v>
      </c>
      <c r="O20" s="48" t="s">
        <v>16</v>
      </c>
      <c r="P20" s="48" t="s">
        <v>16</v>
      </c>
      <c r="Q20" s="48" t="s">
        <v>16</v>
      </c>
      <c r="R20" s="48" t="s">
        <v>16</v>
      </c>
      <c r="S20" s="48" t="s">
        <v>16</v>
      </c>
    </row>
    <row r="21" spans="1:19" ht="70.5" customHeight="1" x14ac:dyDescent="0.5">
      <c r="A21" s="176">
        <v>10</v>
      </c>
      <c r="B21" s="177" t="s">
        <v>56</v>
      </c>
      <c r="C21" s="178" t="s">
        <v>21</v>
      </c>
      <c r="D21" s="178">
        <v>10</v>
      </c>
      <c r="E21" s="48" t="s">
        <v>16</v>
      </c>
      <c r="F21" s="48" t="s">
        <v>23</v>
      </c>
      <c r="G21" s="48" t="s">
        <v>16</v>
      </c>
      <c r="H21" s="48" t="s">
        <v>16</v>
      </c>
      <c r="I21" s="48" t="s">
        <v>16</v>
      </c>
      <c r="J21" s="48" t="s">
        <v>16</v>
      </c>
      <c r="K21" s="48" t="s">
        <v>16</v>
      </c>
      <c r="L21" s="48" t="s">
        <v>16</v>
      </c>
      <c r="M21" s="48" t="s">
        <v>16</v>
      </c>
      <c r="N21" s="48" t="s">
        <v>16</v>
      </c>
      <c r="O21" s="48" t="s">
        <v>16</v>
      </c>
      <c r="P21" s="48" t="s">
        <v>16</v>
      </c>
      <c r="Q21" s="48" t="s">
        <v>16</v>
      </c>
      <c r="R21" s="48" t="s">
        <v>16</v>
      </c>
      <c r="S21" s="48" t="s">
        <v>16</v>
      </c>
    </row>
    <row r="22" spans="1:19" ht="19.2" x14ac:dyDescent="0.5">
      <c r="A22" s="294" t="s">
        <v>37</v>
      </c>
      <c r="B22" s="295"/>
      <c r="C22" s="300" t="s">
        <v>13</v>
      </c>
      <c r="D22" s="301"/>
      <c r="E22" s="180"/>
      <c r="F22" s="181"/>
      <c r="G22" s="182"/>
      <c r="H22" s="180"/>
      <c r="I22" s="180"/>
      <c r="J22" s="180"/>
      <c r="K22" s="180"/>
      <c r="L22" s="180"/>
      <c r="M22" s="180"/>
      <c r="N22" s="180"/>
      <c r="O22" s="180"/>
      <c r="P22" s="180"/>
      <c r="Q22" s="180"/>
      <c r="R22" s="180"/>
      <c r="S22" s="180"/>
    </row>
    <row r="23" spans="1:19" x14ac:dyDescent="0.5">
      <c r="A23" s="296"/>
      <c r="B23" s="297"/>
      <c r="C23" s="287" t="s">
        <v>39</v>
      </c>
      <c r="D23" s="288"/>
      <c r="E23" s="183"/>
      <c r="F23" s="184"/>
      <c r="G23" s="185"/>
      <c r="H23" s="183"/>
      <c r="I23" s="183"/>
      <c r="J23" s="183"/>
      <c r="K23" s="183"/>
      <c r="L23" s="183"/>
      <c r="M23" s="183"/>
      <c r="N23" s="183"/>
      <c r="O23" s="183"/>
      <c r="P23" s="183"/>
      <c r="Q23" s="183"/>
      <c r="R23" s="183"/>
      <c r="S23" s="183"/>
    </row>
    <row r="24" spans="1:19" x14ac:dyDescent="0.5">
      <c r="A24" s="296"/>
      <c r="B24" s="297"/>
      <c r="C24" s="287" t="s">
        <v>30</v>
      </c>
      <c r="D24" s="288"/>
      <c r="E24" s="183"/>
      <c r="F24" s="184"/>
      <c r="G24" s="185"/>
      <c r="H24" s="183"/>
      <c r="I24" s="183"/>
      <c r="J24" s="183"/>
      <c r="K24" s="183"/>
      <c r="L24" s="183"/>
      <c r="M24" s="183"/>
      <c r="N24" s="183"/>
      <c r="O24" s="183"/>
      <c r="P24" s="183"/>
      <c r="Q24" s="183"/>
      <c r="R24" s="183"/>
      <c r="S24" s="183"/>
    </row>
    <row r="25" spans="1:19" x14ac:dyDescent="0.5">
      <c r="A25" s="296"/>
      <c r="B25" s="297"/>
      <c r="C25" s="308" t="s">
        <v>40</v>
      </c>
      <c r="D25" s="309"/>
      <c r="E25" s="183"/>
      <c r="F25" s="184"/>
      <c r="G25" s="185"/>
      <c r="H25" s="183"/>
      <c r="I25" s="183"/>
      <c r="J25" s="183"/>
      <c r="K25" s="183"/>
      <c r="L25" s="183"/>
      <c r="M25" s="183"/>
      <c r="N25" s="183"/>
      <c r="O25" s="183"/>
      <c r="P25" s="183"/>
      <c r="Q25" s="183"/>
      <c r="R25" s="183"/>
      <c r="S25" s="183"/>
    </row>
    <row r="26" spans="1:19" x14ac:dyDescent="0.5">
      <c r="A26" s="296"/>
      <c r="B26" s="297"/>
      <c r="C26" s="287" t="s">
        <v>57</v>
      </c>
      <c r="D26" s="288"/>
      <c r="E26" s="183"/>
      <c r="F26" s="184"/>
      <c r="G26" s="185"/>
      <c r="H26" s="183"/>
      <c r="I26" s="183"/>
      <c r="J26" s="183"/>
      <c r="K26" s="183"/>
      <c r="L26" s="183"/>
      <c r="M26" s="183"/>
      <c r="N26" s="183"/>
      <c r="O26" s="183"/>
      <c r="P26" s="183"/>
      <c r="Q26" s="183"/>
      <c r="R26" s="183"/>
      <c r="S26" s="183"/>
    </row>
    <row r="27" spans="1:19" ht="48" x14ac:dyDescent="0.5">
      <c r="A27" s="298"/>
      <c r="B27" s="299"/>
      <c r="C27" s="289" t="s">
        <v>58</v>
      </c>
      <c r="D27" s="290"/>
      <c r="E27" s="186" t="s">
        <v>321</v>
      </c>
      <c r="F27" s="187" t="s">
        <v>322</v>
      </c>
      <c r="G27" s="188"/>
      <c r="H27" s="186"/>
      <c r="I27" s="186"/>
      <c r="J27" s="186"/>
      <c r="K27" s="186"/>
      <c r="L27" s="186"/>
      <c r="M27" s="186"/>
      <c r="N27" s="186"/>
      <c r="O27" s="186"/>
      <c r="P27" s="186"/>
      <c r="Q27" s="186"/>
      <c r="R27" s="186"/>
      <c r="S27" s="186"/>
    </row>
  </sheetData>
  <mergeCells count="18">
    <mergeCell ref="A1:B7"/>
    <mergeCell ref="C1:D1"/>
    <mergeCell ref="C2:D2"/>
    <mergeCell ref="C3:D3"/>
    <mergeCell ref="C4:D4"/>
    <mergeCell ref="C5:D5"/>
    <mergeCell ref="C6:D6"/>
    <mergeCell ref="C7:D7"/>
    <mergeCell ref="A9:D9"/>
    <mergeCell ref="A13:D13"/>
    <mergeCell ref="A17:D17"/>
    <mergeCell ref="A22:B27"/>
    <mergeCell ref="C22:D22"/>
    <mergeCell ref="C23:D23"/>
    <mergeCell ref="C24:D24"/>
    <mergeCell ref="C25:D25"/>
    <mergeCell ref="C26:D26"/>
    <mergeCell ref="C27:D27"/>
  </mergeCells>
  <conditionalFormatting sqref="E2:S2 E4:S4">
    <cfRule type="containsBlanks" dxfId="265" priority="24">
      <formula>LEN(TRIM(E2))=0</formula>
    </cfRule>
  </conditionalFormatting>
  <conditionalFormatting sqref="E5:S5">
    <cfRule type="containsText" dxfId="264" priority="23" operator="containsText" text="TAIP">
      <formula>NOT(ISERROR(SEARCH("TAIP",E5)))</formula>
    </cfRule>
  </conditionalFormatting>
  <conditionalFormatting sqref="E7:S7 E9:S9">
    <cfRule type="containsText" dxfId="263" priority="25" operator="containsText" text="100,0%">
      <formula>NOT(ISERROR(SEARCH("100,0%",E7)))</formula>
    </cfRule>
    <cfRule type="cellIs" dxfId="262" priority="26" stopIfTrue="1" operator="equal">
      <formula>"Inc/Error"</formula>
    </cfRule>
  </conditionalFormatting>
  <conditionalFormatting sqref="E10:S12">
    <cfRule type="containsText" dxfId="261" priority="13" operator="containsText" text="Ne">
      <formula>NOT(ISERROR(SEARCH("Ne",E10)))</formula>
    </cfRule>
    <cfRule type="containsText" dxfId="260" priority="14" operator="containsText" text="Taip">
      <formula>NOT(ISERROR(SEARCH("Taip",E10)))</formula>
    </cfRule>
  </conditionalFormatting>
  <conditionalFormatting sqref="E13:S13 E17:S17">
    <cfRule type="containsText" dxfId="258" priority="20" operator="containsText" text="Ne">
      <formula>NOT(ISERROR(SEARCH("Ne",E13)))</formula>
    </cfRule>
    <cfRule type="containsText" dxfId="257" priority="21" operator="containsText" text="Taip">
      <formula>NOT(ISERROR(SEARCH("Taip",E13)))</formula>
    </cfRule>
  </conditionalFormatting>
  <conditionalFormatting sqref="E14:S16">
    <cfRule type="containsText" dxfId="256" priority="9" operator="containsText" text="Ne">
      <formula>NOT(ISERROR(SEARCH("Ne",E14)))</formula>
    </cfRule>
    <cfRule type="containsText" dxfId="255" priority="10" operator="containsText" text="Taip">
      <formula>NOT(ISERROR(SEARCH("Taip",E14)))</formula>
    </cfRule>
  </conditionalFormatting>
  <conditionalFormatting sqref="E18:S21">
    <cfRule type="containsText" dxfId="254" priority="1" operator="containsText" text="Ne">
      <formula>NOT(ISERROR(SEARCH("Ne",E18)))</formula>
    </cfRule>
    <cfRule type="containsText" dxfId="253" priority="2" operator="containsText" text="Taip">
      <formula>NOT(ISERROR(SEARCH("Taip",E18)))</formula>
    </cfRule>
  </conditionalFormatting>
  <conditionalFormatting sqref="E22:S27">
    <cfRule type="containsBlanks" dxfId="252" priority="22">
      <formula>LEN(TRIM(E22))=0</formula>
    </cfRule>
  </conditionalFormatting>
  <dataValidations count="1">
    <dataValidation type="list" allowBlank="1" showErrorMessage="1" sqref="E14:S16 E10:S12 E18:S21" xr:uid="{33108D68-DEE5-41EA-AB98-3000208A517D}">
      <formula1>"Taip, Ne"</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Text" priority="19" operator="containsText" id="{100F46D5-AE28-4AB0-BFAB-E7C3904624B2}">
            <xm:f>NOT(ISERROR(SEARCH("-",E13)))</xm:f>
            <xm:f>"-"</xm:f>
            <x14:dxf>
              <fill>
                <patternFill patternType="lightDown">
                  <fgColor rgb="FFFFC000"/>
                  <bgColor auto="1"/>
                </patternFill>
              </fill>
            </x14:dxf>
          </x14:cfRule>
          <xm:sqref>E13:S13 E17:S17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598436B-862E-4EE2-95C2-2EE00B6EF6AA}">
          <x14:formula1>
            <xm:f>'C:\Users\daiva.sakalauskaite\Downloads\[2023 naujausias nuo 11 mėn (1).xlsx]Sheet1'!#REF!</xm:f>
          </x14:formula1>
          <xm:sqref>E13:S13 E17:S17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6759e9c-14ca-4d0f-b66a-0508b30e9fc7" xsi:nil="true"/>
    <lcf76f155ced4ddcb4097134ff3c332f xmlns="ca324349-d413-4174-915f-a64b36af2e1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CC07F5BCD6EFBF49927B5F3CA650D122" ma:contentTypeVersion="15" ma:contentTypeDescription="Kurkite naują dokumentą." ma:contentTypeScope="" ma:versionID="bf69ef3af63cd5e275d312b6a0ee04ce">
  <xsd:schema xmlns:xsd="http://www.w3.org/2001/XMLSchema" xmlns:xs="http://www.w3.org/2001/XMLSchema" xmlns:p="http://schemas.microsoft.com/office/2006/metadata/properties" xmlns:ns2="ca324349-d413-4174-915f-a64b36af2e10" xmlns:ns3="b6759e9c-14ca-4d0f-b66a-0508b30e9fc7" targetNamespace="http://schemas.microsoft.com/office/2006/metadata/properties" ma:root="true" ma:fieldsID="26c7bb43d1674a08d38a0cf652cdc628" ns2:_="" ns3:_="">
    <xsd:import namespace="ca324349-d413-4174-915f-a64b36af2e10"/>
    <xsd:import namespace="b6759e9c-14ca-4d0f-b66a-0508b30e9f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24349-d413-4174-915f-a64b36af2e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Vaizdų žymės" ma:readOnly="false" ma:fieldId="{5cf76f15-5ced-4ddc-b409-7134ff3c332f}" ma:taxonomyMulti="true" ma:sspId="2dfd0875-a63b-4ea6-92e3-295e4b130e2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759e9c-14ca-4d0f-b66a-0508b30e9fc7" elementFormDefault="qualified">
    <xsd:import namespace="http://schemas.microsoft.com/office/2006/documentManagement/types"/>
    <xsd:import namespace="http://schemas.microsoft.com/office/infopath/2007/PartnerControls"/>
    <xsd:element name="SharedWithUsers" ma:index="12"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Bendrinta su išsamia informacija" ma:internalName="SharedWithDetails" ma:readOnly="true">
      <xsd:simpleType>
        <xsd:restriction base="dms:Note">
          <xsd:maxLength value="255"/>
        </xsd:restriction>
      </xsd:simpleType>
    </xsd:element>
    <xsd:element name="TaxCatchAll" ma:index="16" nillable="true" ma:displayName="Taxonomy Catch All Column" ma:hidden="true" ma:list="{9618bb19-a7ab-4d9c-902d-5e4a002e8649}" ma:internalName="TaxCatchAll" ma:showField="CatchAllData" ma:web="b6759e9c-14ca-4d0f-b66a-0508b30e9f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3C450C-25AA-4A10-AF6F-92DFA6376E74}">
  <ds:schemaRefs>
    <ds:schemaRef ds:uri="http://schemas.microsoft.com/office/2006/metadata/properties"/>
    <ds:schemaRef ds:uri="http://schemas.microsoft.com/office/infopath/2007/PartnerControls"/>
    <ds:schemaRef ds:uri="2f14ac75-a7e9-4465-a0ce-eadd705a5965"/>
  </ds:schemaRefs>
</ds:datastoreItem>
</file>

<file path=customXml/itemProps2.xml><?xml version="1.0" encoding="utf-8"?>
<ds:datastoreItem xmlns:ds="http://schemas.openxmlformats.org/officeDocument/2006/customXml" ds:itemID="{ECE24E60-E1C5-430D-BE3A-2C15BB614AB4}">
  <ds:schemaRefs>
    <ds:schemaRef ds:uri="http://schemas.microsoft.com/sharepoint/v3/contenttype/forms"/>
  </ds:schemaRefs>
</ds:datastoreItem>
</file>

<file path=customXml/itemProps3.xml><?xml version="1.0" encoding="utf-8"?>
<ds:datastoreItem xmlns:ds="http://schemas.openxmlformats.org/officeDocument/2006/customXml" ds:itemID="{7148EA18-78D1-473C-A7FC-1C8FFA9C52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skambučiai 06 mėn.</vt:lpstr>
      <vt:lpstr>Kreipiniai 07 mėn.</vt:lpstr>
      <vt:lpstr>skambučiai 07 mėn.</vt:lpstr>
      <vt:lpstr>Live chat 07 mėn.</vt:lpstr>
      <vt:lpstr>Live chat 08 mėn.</vt:lpstr>
      <vt:lpstr>skambučiai 08 mėn. </vt:lpstr>
      <vt:lpstr>Kreipiniai 08 mėn.</vt:lpstr>
      <vt:lpstr>skambučiai 09 mėn.</vt:lpstr>
      <vt:lpstr>Kreipiniai 09 mėn. </vt:lpstr>
      <vt:lpstr>Live chat 09 mėn.</vt:lpstr>
      <vt:lpstr>skambučiai 10 mėn.</vt:lpstr>
      <vt:lpstr>Kreipiniai 10 mėn.</vt:lpstr>
      <vt:lpstr>Liva chat 10 mėn. </vt:lpstr>
      <vt:lpstr>Skambučiai 11 mėn.</vt:lpstr>
      <vt:lpstr>Kreipiniai 11 mėn.</vt:lpstr>
      <vt:lpstr>Live chat 11 mėn. </vt:lpstr>
      <vt:lpstr>Skambučiai 12 mėn.</vt:lpstr>
      <vt:lpstr>Kreipiniai 12 mėn.</vt:lpstr>
      <vt:lpstr>Live chat 12 mėn.</vt:lpstr>
      <vt:lpstr>Skambučiai</vt:lpstr>
      <vt:lpstr>Kreipiniai</vt:lpstr>
      <vt:lpstr>Live chat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Daiva Sakalauskaitė</dc:creator>
  <cp:keywords/>
  <dc:description/>
  <cp:lastModifiedBy>Daiva Sakalauskaitė</cp:lastModifiedBy>
  <cp:revision/>
  <dcterms:created xsi:type="dcterms:W3CDTF">2023-12-11T10:05:32Z</dcterms:created>
  <dcterms:modified xsi:type="dcterms:W3CDTF">2025-09-26T12:06:43Z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0x010100CC07F5BCD6EFBF49927B5F3CA650D122</vt:lpwstr>
  </property>
  <property fmtid="{D5CDD505-2E9C-101B-9397-08002B2CF9AE}" pid="3" name="MediaServiceImageTags">
    <vt:lpwstr/>
  </property>
</Properties>
</file>