
<file path=[Content_Types].xml><?xml version="1.0" encoding="utf-8"?>
<Types xmlns="http://schemas.openxmlformats.org/package/2006/content-types">
  <Default Extension="bin" ContentType="application/vnd.openxmlformats-officedocument.spreadsheetml.printerSettings"/>
  <Default Extension="wmf" ContentType="image/x-w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wmf"/><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417"/>
  <workbookPr defaultThemeVersion="166925"/>
  <mc:AlternateContent xmlns:mc="http://schemas.openxmlformats.org/markup-compatibility/2006">
    <mc:Choice Requires="x15">
      <x15ac:absPath xmlns:x15ac="http://schemas.microsoft.com/office/spreadsheetml/2010/11/ac" url="C:\Users\rs4948sa\OneDrive - VšĮ Vilniaus universiteto ligoninės Santaros klinikos\2025\AK_10087_Vienkartinės talpos biopsinei medžiagai\PD\"/>
    </mc:Choice>
  </mc:AlternateContent>
  <xr:revisionPtr revIDLastSave="3" documentId="8_{A68D4A6A-20BF-41A3-BB6D-CBC80F968F3B}" xr6:coauthVersionLast="36" xr6:coauthVersionMax="36" xr10:uidLastSave="{6F42C4C1-3F34-4B29-B6CE-DCE0858A0A10}"/>
  <bookViews>
    <workbookView xWindow="0" yWindow="0" windowWidth="23040" windowHeight="9375" xr2:uid="{00000000-000D-0000-FFFF-FFFF00000000}"/>
  </bookViews>
  <sheets>
    <sheet name="Sheet1" sheetId="1" r:id="rId1"/>
  </sheet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L18" i="1" l="1"/>
  <c r="N18" i="1" s="1"/>
  <c r="O18" i="1" s="1"/>
  <c r="L13" i="1"/>
  <c r="N13" i="1" s="1"/>
  <c r="O13" i="1" s="1"/>
  <c r="L14" i="1"/>
  <c r="N14" i="1" s="1"/>
  <c r="O14" i="1" s="1"/>
  <c r="L15" i="1"/>
  <c r="L16" i="1"/>
  <c r="N16" i="1" s="1"/>
  <c r="L17" i="1"/>
  <c r="N17" i="1" s="1"/>
  <c r="O17" i="1" s="1"/>
  <c r="L12" i="1"/>
  <c r="N12" i="1" s="1"/>
  <c r="O12" i="1" s="1"/>
  <c r="N15" i="1"/>
  <c r="L10" i="1"/>
  <c r="N10" i="1" s="1"/>
  <c r="O10" i="1" s="1"/>
  <c r="L9" i="1"/>
  <c r="L11" i="1" s="1"/>
  <c r="O15" i="1" l="1"/>
  <c r="L19" i="1"/>
  <c r="O16" i="1"/>
  <c r="N9" i="1"/>
  <c r="N11" i="1" s="1"/>
  <c r="Q21" i="1"/>
  <c r="N19" i="1" l="1"/>
  <c r="O19" i="1" s="1"/>
  <c r="O9" i="1"/>
  <c r="O11" i="1" s="1"/>
</calcChain>
</file>

<file path=xl/sharedStrings.xml><?xml version="1.0" encoding="utf-8"?>
<sst xmlns="http://schemas.openxmlformats.org/spreadsheetml/2006/main" count="61" uniqueCount="35">
  <si>
    <t>vnt.</t>
  </si>
  <si>
    <t>laukiam sutarties</t>
  </si>
  <si>
    <t>0</t>
  </si>
  <si>
    <t xml:space="preserve">talpa 10ml </t>
  </si>
  <si>
    <t xml:space="preserve">talpa 60ml </t>
  </si>
  <si>
    <t>talpa 100ml</t>
  </si>
  <si>
    <t>talpa 120ml</t>
  </si>
  <si>
    <t>talpa 1000ml</t>
  </si>
  <si>
    <t>talpa 3000ml</t>
  </si>
  <si>
    <t>talpa 5000ml</t>
  </si>
  <si>
    <t>Priemonės charakteristika</t>
  </si>
  <si>
    <t>Pavadinimas</t>
  </si>
  <si>
    <t>talpa 20 ml su formalinu</t>
  </si>
  <si>
    <t>talpa 60 ml su formalinu</t>
  </si>
  <si>
    <t>Talpų tūris</t>
  </si>
  <si>
    <t>Matavimo vienetas</t>
  </si>
  <si>
    <t xml:space="preserve">Skirta biopsijų išsaugojimui ir transportavimui. Bioptato konteineris pagamintas iš plastiko, 2-jų dalių. Indelis į kurį įdedamas bioptatas (skaidrus), ir užsukamas dangtelis su viduje užpildyta saugia formalino kapsule. Formalinas išbėga tik tvirtai užsukus dangtelį ir spustelėjus dangtelį pirštu ar lygiavertis mechanizmas.  Sudėtis: 4% formaldehidas vandeniniame tirpale (10% formalino tirpalas) ir &lt; 2,5% metanolis. Pažymėtas CE ženklu (EU) 2017/746. (Produkto klasė A- Annex II + Annex III) - Pateikti ES atitikties deklaraciją. Kartu su pasiūlymu pateikti kiekvienos tūrio talpos po 10 vnt.  vakuuminio pašto bandymams. </t>
  </si>
  <si>
    <t xml:space="preserve"> Talpos turi būti tinkamos infekcinėms medžiagoms – pavojingam kroviniui, priskiriamam 6.2. pavojingumo klasės sąrašo B kategorijai (JT Nr. 3373), transportuoti (toliau tekste – krovinys). Krovinio transportavimas – automatizuotu būdu vakuuminio pašto sistema išsiunčiamas krovinys specialioje siuntimo kapsulėje, kurios dydis: 34 x Ø12 cm, talpa – 5 kg.Talpos – skaidrios ar dalinai skaidrios, nepralaidžios skysčiams, vienkartinio naudojimo, patikimai saugo nuo JT Nr. 3373 tiriamojo diagnostinio mėginio, supakuoto pagal P650 pakavimo instrukciją, išsiliejimo, iškritimo. Tara turi būti  sukonstruota ir uždaroma taip, kad būtų užkirstas kelias bet kokiam įprastomis sąlygomis dėl vibracijos, temperatūros kaitos, drėgmės ar slėgio galinčiam įvykti turinio praradimui iš taros.  Talpa atspari cheminėms medžiagoms (krovinys bus panardintas į formaldehido buferinį 10% tirpalą). Išorėje gali turėti spacialų paviršių, skirtą užrašui. Vidinė tara – kieto plastiko indai, kurie sandariai uždaryti (užsukti), nepraleisdami skysčių turi išlaikyti vidinį slėgį, sukeliantį ne mažesnį kaip 95 kPa (0,95 baro) slėgių skirtumą. Transportavimo metu nepakeičia savo formos. Nesiūlyti indelių siaurėjančia į viršų dalimi.</t>
  </si>
  <si>
    <t>Vienkartinės talpos biopsinei medžiagai</t>
  </si>
  <si>
    <r>
      <rPr>
        <b/>
        <sz val="10.5"/>
        <color theme="1"/>
        <rFont val="Times New Roman"/>
        <family val="1"/>
        <charset val="186"/>
      </rPr>
      <t xml:space="preserve">Siūlomos prekės charakteristikos,  firminis pavadinimas, gamintojas, tikslus modelis, katalogo numeris. </t>
    </r>
    <r>
      <rPr>
        <sz val="10.5"/>
        <color theme="1"/>
        <rFont val="Times New Roman"/>
        <family val="1"/>
        <charset val="186"/>
      </rPr>
      <t xml:space="preserve">
</t>
    </r>
    <r>
      <rPr>
        <b/>
        <sz val="10.5"/>
        <color theme="1"/>
        <rFont val="Times New Roman"/>
        <family val="1"/>
        <charset val="186"/>
      </rPr>
      <t xml:space="preserve">Pateikto dokumento </t>
    </r>
    <r>
      <rPr>
        <sz val="10.5"/>
        <color theme="1"/>
        <rFont val="Times New Roman"/>
        <family val="1"/>
        <charset val="186"/>
      </rPr>
      <t>(failo pavadinimas)</t>
    </r>
    <r>
      <rPr>
        <b/>
        <sz val="10.5"/>
        <color theme="1"/>
        <rFont val="Times New Roman"/>
        <family val="1"/>
        <charset val="186"/>
      </rPr>
      <t xml:space="preserve"> ir gamintojo katalogo</t>
    </r>
    <r>
      <rPr>
        <sz val="10.5"/>
        <color theme="1"/>
        <rFont val="Times New Roman"/>
        <family val="1"/>
        <charset val="186"/>
      </rPr>
      <t xml:space="preserve"> </t>
    </r>
    <r>
      <rPr>
        <b/>
        <sz val="10.5"/>
        <color theme="1"/>
        <rFont val="Times New Roman"/>
        <family val="1"/>
        <charset val="186"/>
      </rPr>
      <t>pusl. Nr.</t>
    </r>
    <r>
      <rPr>
        <sz val="10.5"/>
        <color theme="1"/>
        <rFont val="Times New Roman"/>
        <family val="1"/>
        <charset val="186"/>
      </rPr>
      <t xml:space="preserve">, kuriame yra siūlomus parametrus patvirtinantys duomenys. 
</t>
    </r>
    <r>
      <rPr>
        <b/>
        <u/>
        <sz val="10.5"/>
        <color theme="1"/>
        <rFont val="Times New Roman"/>
        <family val="1"/>
        <charset val="186"/>
      </rPr>
      <t>Nuoroda į gamintojo interneto tinklalapį</t>
    </r>
    <r>
      <rPr>
        <sz val="10.5"/>
        <color theme="1"/>
        <rFont val="Times New Roman"/>
        <family val="1"/>
        <charset val="186"/>
      </rPr>
      <t xml:space="preserve"> (jei toks yra, nuoroda turi būti tiksli į konkrečią prekę) (nuorodos turi būti parašytos pateikiamuose kataloguose ar aprašymuose). </t>
    </r>
  </si>
  <si>
    <t>Priemonių galiojimo laikas  - ne mažiau 6 mėn nuo prisatytmo datos</t>
  </si>
  <si>
    <t>TECHNINĖ SPECIFIKACIJA IR ĮKAINIAI</t>
  </si>
  <si>
    <t>SPS 1 priedas</t>
  </si>
  <si>
    <t xml:space="preserve">Preliminarus kiekis </t>
  </si>
  <si>
    <t>Vnt. įkainis Eur be PVM</t>
  </si>
  <si>
    <t>Kaina Eur be PVM</t>
  </si>
  <si>
    <t xml:space="preserve"> PVM tarifas, %</t>
  </si>
  <si>
    <t>PVM suma, Eur</t>
  </si>
  <si>
    <t>Kaina Eur su PVM</t>
  </si>
  <si>
    <t>Viso: 1 dalis</t>
  </si>
  <si>
    <t>Viso: 2 dalis</t>
  </si>
  <si>
    <t xml:space="preserve">Pirkimo dalies Nr. </t>
  </si>
  <si>
    <r>
      <t xml:space="preserve"> </t>
    </r>
    <r>
      <rPr>
        <sz val="11"/>
        <color rgb="FF000000"/>
        <rFont val="Times New Roman"/>
        <family val="1"/>
        <charset val="186"/>
      </rPr>
      <t>Vienkartinės talpos biopsinei medžiagai transportuoti</t>
    </r>
  </si>
  <si>
    <r>
      <t xml:space="preserve"> </t>
    </r>
    <r>
      <rPr>
        <sz val="11"/>
        <rFont val="Times New Roman"/>
        <family val="1"/>
        <charset val="186"/>
      </rPr>
      <t>Vienkartinės talpos biopsinei medžiagai transportuoti su formalinu</t>
    </r>
  </si>
  <si>
    <t>Tiekėjas turi pateikti dokumentus, įrodančius siūlomos prekės atitikimą kokybės ir techniniams reikalavimams, nurodytiems pirkimo dokumentų techninėje specifikacijoje: tiekėjas turi pateikti gamintojo parengtus katalogus ir / ar siūlomosprekės techninių charakteristikų aprašymus (jei gamintojo kataloge neišsamiai atsispindi siūlomos prekės atitikimas techninės specifikacijos reikalavimams) (pdf formatu) su vertimu į lietuvių arba anglų kalbą. Šiuose dokumentuose tiekėjas turi grafiškai nurodyti (t. y. pastebimai pažymėti – spalvotai žymėti ir / ar nurodyti rodyklėmis, ir / ar pabraukti ir išversti į lietuvių kalbą) konkrečias teikiamų dokumentų vietas, kur aprašomos reikalaujamų techninių charakteristikų reikšmės, bei įrašyti, kurį techninių reikalavimų punktą jos atitinka. Taip pat tiekėjas turi pateikti nuorodas į gamintojo interneto tinklalapį (jei toks yra), kuriame perkančiosios organizacijos vertintojai galėtų patikrinti teikiamų duomenų autentiškumą (nuorodos turi būti parašytos pateikiamuose kataloguose ar aprašymuose). Perkančioji organizacija turi teisę reikalauti pateikti katalogų ir techninių aprašų originalus, o tiekėjui jų nepateikus – pasiūlymą atmesti.</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</si>
</sst>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21" x14ac:knownFonts="1">
    <font>
      <sz val="11"/>
      <color theme="1"/>
      <name val="Calibri"/>
      <family val="2"/>
      <charset val="186"/>
      <scheme val="minor"/>
    </font>
    <font>
      <b/>
      <sz val="11"/>
      <color theme="1"/>
      <name val="Times New Roman"/>
      <family val="1"/>
      <charset val="186"/>
    </font>
    <font>
      <sz val="10"/>
      <color theme="1"/>
      <name val="Times New Roman"/>
      <family val="1"/>
      <charset val="186"/>
    </font>
    <font>
      <sz val="10"/>
      <color rgb="FFFF0000"/>
      <name val="Times New Roman"/>
      <family val="1"/>
      <charset val="186"/>
    </font>
    <font>
      <b/>
      <sz val="10"/>
      <color theme="1"/>
      <name val="Times New Roman"/>
      <family val="1"/>
      <charset val="186"/>
    </font>
    <font>
      <sz val="10"/>
      <color indexed="8"/>
      <name val="Times New Roman"/>
      <family val="1"/>
      <charset val="186"/>
    </font>
    <font>
      <sz val="11"/>
      <color theme="1"/>
      <name val="Times New Roman"/>
      <family val="1"/>
      <charset val="186"/>
    </font>
    <font>
      <b/>
      <sz val="10"/>
      <color indexed="8"/>
      <name val="Times New Roman"/>
      <family val="1"/>
      <charset val="186"/>
    </font>
    <font>
      <sz val="10"/>
      <name val="Times New Roman"/>
      <family val="1"/>
      <charset val="186"/>
    </font>
    <font>
      <b/>
      <sz val="11"/>
      <color indexed="8"/>
      <name val="Times New Roman"/>
      <family val="1"/>
      <charset val="186"/>
    </font>
    <font>
      <sz val="10.5"/>
      <color theme="1"/>
      <name val="Times New Roman"/>
      <family val="1"/>
      <charset val="186"/>
    </font>
    <font>
      <b/>
      <sz val="10.5"/>
      <color theme="1"/>
      <name val="Times New Roman"/>
      <family val="1"/>
      <charset val="186"/>
    </font>
    <font>
      <b/>
      <u/>
      <sz val="10.5"/>
      <color theme="1"/>
      <name val="Times New Roman"/>
      <family val="1"/>
      <charset val="186"/>
    </font>
    <font>
      <i/>
      <sz val="11"/>
      <color theme="1"/>
      <name val="Calibri"/>
      <family val="2"/>
      <charset val="186"/>
      <scheme val="minor"/>
    </font>
    <font>
      <sz val="11"/>
      <color theme="1"/>
      <name val="Calibri"/>
      <family val="2"/>
      <charset val="186"/>
      <scheme val="minor"/>
    </font>
    <font>
      <b/>
      <sz val="12"/>
      <color theme="1"/>
      <name val="Times New Roman"/>
      <family val="1"/>
      <charset val="186"/>
    </font>
    <font>
      <b/>
      <sz val="11"/>
      <name val="Times New Roman"/>
      <family val="1"/>
      <charset val="186"/>
    </font>
    <font>
      <b/>
      <sz val="12"/>
      <name val="Times New Roman"/>
      <family val="1"/>
      <charset val="186"/>
    </font>
    <font>
      <sz val="11"/>
      <name val="Times New Roman"/>
      <family val="1"/>
      <charset val="186"/>
    </font>
    <font>
      <sz val="11"/>
      <color rgb="FF000000"/>
      <name val="Times New Roman"/>
      <family val="1"/>
      <charset val="186"/>
    </font>
    <font>
      <sz val="11"/>
      <color indexed="8"/>
      <name val="Times New Roman"/>
      <family val="1"/>
      <charset val="186"/>
    </font>
  </fonts>
  <fills count="2">
    <fill>
      <patternFill patternType="none"/>
    </fill>
    <fill>
      <patternFill patternType="gray125"/>
    </fill>
  </fills>
  <borders count="5">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s>
  <cellStyleXfs count="3">
    <xf numFmtId="0" fontId="0" fillId="0" borderId="0"/>
    <xf numFmtId="0" fontId="14" fillId="0" borderId="0"/>
    <xf numFmtId="0" fontId="14" fillId="0" borderId="0"/>
  </cellStyleXfs>
  <cellXfs count="63">
    <xf numFmtId="0" fontId="0" fillId="0" borderId="0" xfId="0"/>
    <xf numFmtId="0" fontId="1" fillId="0" borderId="0" xfId="0" applyFont="1"/>
    <xf numFmtId="0" fontId="2" fillId="0" borderId="1" xfId="0" applyFont="1" applyFill="1" applyBorder="1" applyAlignment="1">
      <alignment horizontal="left" vertical="center"/>
    </xf>
    <xf numFmtId="0" fontId="2" fillId="0" borderId="1" xfId="0" applyFont="1" applyFill="1" applyBorder="1" applyAlignment="1">
      <alignment horizontal="center" vertical="center"/>
    </xf>
    <xf numFmtId="14" fontId="2" fillId="0" borderId="1" xfId="0" applyNumberFormat="1" applyFont="1" applyFill="1" applyBorder="1" applyAlignment="1">
      <alignment horizontal="center" vertical="center"/>
    </xf>
    <xf numFmtId="0" fontId="2" fillId="0" borderId="1" xfId="0" applyNumberFormat="1" applyFont="1" applyFill="1" applyBorder="1" applyAlignment="1">
      <alignment horizontal="center" vertical="center"/>
    </xf>
    <xf numFmtId="0" fontId="6" fillId="0" borderId="0" xfId="0" applyFont="1"/>
    <xf numFmtId="0" fontId="2" fillId="0" borderId="1" xfId="0" applyFont="1" applyFill="1" applyBorder="1" applyAlignment="1">
      <alignment horizontal="left"/>
    </xf>
    <xf numFmtId="0" fontId="2" fillId="0" borderId="1" xfId="0" applyFont="1" applyFill="1" applyBorder="1" applyAlignment="1">
      <alignment horizontal="center"/>
    </xf>
    <xf numFmtId="0" fontId="2" fillId="0" borderId="1" xfId="0" applyFont="1" applyFill="1" applyBorder="1"/>
    <xf numFmtId="49" fontId="2" fillId="0" borderId="1" xfId="0" applyNumberFormat="1" applyFont="1" applyFill="1" applyBorder="1" applyAlignment="1">
      <alignment horizontal="center"/>
    </xf>
    <xf numFmtId="0" fontId="2" fillId="0" borderId="1" xfId="0" applyNumberFormat="1" applyFont="1" applyFill="1" applyBorder="1" applyAlignment="1">
      <alignment horizontal="center" vertical="center" wrapText="1"/>
    </xf>
    <xf numFmtId="0" fontId="8" fillId="0" borderId="1" xfId="0" applyNumberFormat="1" applyFont="1" applyFill="1" applyBorder="1" applyAlignment="1">
      <alignment horizontal="center" vertical="center" wrapText="1"/>
    </xf>
    <xf numFmtId="0" fontId="3" fillId="0" borderId="1" xfId="0" applyFont="1" applyFill="1" applyBorder="1"/>
    <xf numFmtId="0" fontId="2" fillId="0" borderId="1" xfId="0" applyNumberFormat="1" applyFont="1" applyFill="1" applyBorder="1" applyAlignment="1">
      <alignment horizontal="center"/>
    </xf>
    <xf numFmtId="0" fontId="3" fillId="0" borderId="1" xfId="0" applyFont="1" applyFill="1" applyBorder="1" applyAlignment="1">
      <alignment vertical="center"/>
    </xf>
    <xf numFmtId="49" fontId="4" fillId="0" borderId="1" xfId="0" applyNumberFormat="1" applyFont="1" applyFill="1" applyBorder="1" applyAlignment="1">
      <alignment horizontal="center" vertical="center"/>
    </xf>
    <xf numFmtId="0" fontId="8" fillId="0" borderId="1" xfId="0" applyNumberFormat="1" applyFont="1" applyFill="1" applyBorder="1" applyAlignment="1">
      <alignment horizontal="center" vertical="center"/>
    </xf>
    <xf numFmtId="0" fontId="6" fillId="0" borderId="0" xfId="0" applyFont="1" applyAlignment="1">
      <alignment horizontal="center"/>
    </xf>
    <xf numFmtId="0" fontId="9" fillId="0" borderId="1" xfId="0" applyFont="1" applyFill="1" applyBorder="1" applyAlignment="1">
      <alignment horizontal="center" vertical="center" wrapText="1"/>
    </xf>
    <xf numFmtId="0" fontId="1" fillId="0" borderId="1" xfId="0" applyFont="1" applyBorder="1" applyAlignment="1">
      <alignment horizontal="center" vertical="center"/>
    </xf>
    <xf numFmtId="0" fontId="6" fillId="0" borderId="1" xfId="0" applyFont="1" applyBorder="1"/>
    <xf numFmtId="4" fontId="6" fillId="0" borderId="0" xfId="0" applyNumberFormat="1" applyFont="1"/>
    <xf numFmtId="164" fontId="10" fillId="0" borderId="1" xfId="0" applyNumberFormat="1" applyFont="1" applyBorder="1" applyAlignment="1">
      <alignment horizontal="center" vertical="center" wrapText="1"/>
    </xf>
    <xf numFmtId="0" fontId="1" fillId="0" borderId="1" xfId="0" applyFont="1" applyBorder="1" applyAlignment="1">
      <alignment horizontal="center" vertical="center" wrapText="1"/>
    </xf>
    <xf numFmtId="0" fontId="6" fillId="0" borderId="1" xfId="0" applyFont="1" applyBorder="1" applyAlignment="1">
      <alignment horizontal="center"/>
    </xf>
    <xf numFmtId="0" fontId="4" fillId="0" borderId="1" xfId="2" applyFont="1" applyBorder="1" applyAlignment="1">
      <alignment horizontal="center" vertical="center" wrapText="1"/>
    </xf>
    <xf numFmtId="0" fontId="7" fillId="0" borderId="0" xfId="0" applyFont="1" applyFill="1" applyBorder="1" applyAlignment="1">
      <alignment vertical="center" wrapText="1"/>
    </xf>
    <xf numFmtId="0" fontId="6" fillId="0" borderId="0" xfId="0" applyFont="1" applyBorder="1"/>
    <xf numFmtId="0" fontId="6" fillId="0" borderId="0" xfId="0" applyFont="1" applyBorder="1" applyAlignment="1">
      <alignment horizontal="center"/>
    </xf>
    <xf numFmtId="4" fontId="6" fillId="0" borderId="0" xfId="0" applyNumberFormat="1" applyFont="1" applyBorder="1"/>
    <xf numFmtId="0" fontId="2" fillId="0" borderId="1" xfId="0" applyFont="1" applyFill="1" applyBorder="1" applyAlignment="1">
      <alignment horizontal="left" wrapText="1"/>
    </xf>
    <xf numFmtId="0" fontId="5" fillId="0" borderId="1" xfId="0" applyFont="1" applyFill="1" applyBorder="1" applyAlignment="1">
      <alignment horizontal="left" wrapText="1"/>
    </xf>
    <xf numFmtId="0" fontId="5" fillId="0" borderId="1" xfId="0" applyFont="1" applyFill="1" applyBorder="1" applyAlignment="1">
      <alignment horizontal="left" vertical="center" wrapText="1"/>
    </xf>
    <xf numFmtId="2" fontId="2" fillId="0" borderId="1" xfId="0" applyNumberFormat="1" applyFont="1" applyBorder="1" applyAlignment="1">
      <alignment horizontal="center" vertical="center"/>
    </xf>
    <xf numFmtId="2" fontId="8" fillId="0" borderId="1" xfId="0" applyNumberFormat="1" applyFont="1" applyFill="1" applyBorder="1" applyAlignment="1">
      <alignment horizontal="center" vertical="center" wrapText="1"/>
    </xf>
    <xf numFmtId="0" fontId="8" fillId="0" borderId="1" xfId="0" applyFont="1" applyFill="1" applyBorder="1" applyAlignment="1">
      <alignment horizontal="left" vertical="center" wrapText="1"/>
    </xf>
    <xf numFmtId="0" fontId="8" fillId="0" borderId="1" xfId="0" applyFont="1" applyFill="1" applyBorder="1" applyAlignment="1">
      <alignment horizontal="center" vertical="center"/>
    </xf>
    <xf numFmtId="0" fontId="8" fillId="0" borderId="1" xfId="0" applyFont="1" applyFill="1" applyBorder="1" applyAlignment="1">
      <alignment vertical="center"/>
    </xf>
    <xf numFmtId="14" fontId="8" fillId="0" borderId="1" xfId="0" applyNumberFormat="1" applyFont="1" applyFill="1" applyBorder="1" applyAlignment="1">
      <alignment horizontal="center" vertical="center"/>
    </xf>
    <xf numFmtId="49" fontId="8" fillId="0" borderId="1" xfId="0" applyNumberFormat="1" applyFont="1" applyFill="1" applyBorder="1" applyAlignment="1">
      <alignment horizontal="center" vertical="center"/>
    </xf>
    <xf numFmtId="2" fontId="8" fillId="0" borderId="1" xfId="0" applyNumberFormat="1" applyFont="1" applyBorder="1" applyAlignment="1">
      <alignment horizontal="center" vertical="center"/>
    </xf>
    <xf numFmtId="2" fontId="2" fillId="0" borderId="1" xfId="0" applyNumberFormat="1" applyFont="1" applyFill="1" applyBorder="1" applyAlignment="1">
      <alignment horizontal="center" vertical="center" wrapText="1"/>
    </xf>
    <xf numFmtId="2" fontId="2" fillId="0" borderId="1" xfId="0" applyNumberFormat="1" applyFont="1" applyFill="1" applyBorder="1" applyAlignment="1">
      <alignment horizontal="center"/>
    </xf>
    <xf numFmtId="2" fontId="2" fillId="0" borderId="1" xfId="0" applyNumberFormat="1" applyFont="1" applyFill="1" applyBorder="1" applyAlignment="1">
      <alignment horizontal="center" vertical="center"/>
    </xf>
    <xf numFmtId="2" fontId="6" fillId="0" borderId="1" xfId="0" applyNumberFormat="1" applyFont="1" applyBorder="1" applyAlignment="1">
      <alignment horizontal="center"/>
    </xf>
    <xf numFmtId="2" fontId="8" fillId="0" borderId="1" xfId="0" applyNumberFormat="1" applyFont="1" applyFill="1" applyBorder="1" applyAlignment="1">
      <alignment horizontal="center" wrapText="1"/>
    </xf>
    <xf numFmtId="0" fontId="8" fillId="0" borderId="1" xfId="0" applyNumberFormat="1" applyFont="1" applyFill="1" applyBorder="1" applyAlignment="1">
      <alignment horizontal="center" wrapText="1"/>
    </xf>
    <xf numFmtId="2" fontId="8" fillId="0" borderId="1" xfId="0" applyNumberFormat="1" applyFont="1" applyBorder="1" applyAlignment="1">
      <alignment horizontal="center"/>
    </xf>
    <xf numFmtId="2" fontId="1" fillId="0" borderId="1" xfId="0" applyNumberFormat="1" applyFont="1" applyBorder="1" applyAlignment="1">
      <alignment horizontal="left" vertical="center" wrapText="1"/>
    </xf>
    <xf numFmtId="0" fontId="15" fillId="0" borderId="2" xfId="0" applyFont="1" applyBorder="1" applyAlignment="1">
      <alignment horizontal="right"/>
    </xf>
    <xf numFmtId="0" fontId="15" fillId="0" borderId="3" xfId="0" applyFont="1" applyBorder="1" applyAlignment="1">
      <alignment horizontal="right"/>
    </xf>
    <xf numFmtId="0" fontId="15" fillId="0" borderId="4" xfId="0" applyFont="1" applyBorder="1" applyAlignment="1">
      <alignment horizontal="right"/>
    </xf>
    <xf numFmtId="0" fontId="6" fillId="0" borderId="1" xfId="0" applyFont="1" applyBorder="1" applyAlignment="1">
      <alignment horizontal="center" vertical="center"/>
    </xf>
    <xf numFmtId="0" fontId="6" fillId="0" borderId="0" xfId="0" applyFont="1" applyAlignment="1">
      <alignment horizontal="center"/>
    </xf>
    <xf numFmtId="0" fontId="18" fillId="0" borderId="1" xfId="0" applyFont="1" applyFill="1" applyBorder="1" applyAlignment="1">
      <alignment horizontal="left" vertical="center" wrapText="1"/>
    </xf>
    <xf numFmtId="0" fontId="20" fillId="0" borderId="1" xfId="0" applyFont="1" applyFill="1" applyBorder="1" applyAlignment="1">
      <alignment horizontal="left" vertical="center" wrapText="1"/>
    </xf>
    <xf numFmtId="0" fontId="9" fillId="0" borderId="1" xfId="0" applyFont="1" applyFill="1" applyBorder="1" applyAlignment="1">
      <alignment horizontal="left" vertical="center" wrapText="1"/>
    </xf>
    <xf numFmtId="0" fontId="16" fillId="0" borderId="1" xfId="0" applyFont="1" applyBorder="1" applyAlignment="1">
      <alignment horizontal="left" vertical="center" wrapText="1"/>
    </xf>
    <xf numFmtId="0" fontId="13" fillId="0" borderId="0" xfId="0" applyFont="1" applyAlignment="1">
      <alignment horizontal="left" vertical="center" wrapText="1"/>
    </xf>
    <xf numFmtId="0" fontId="17" fillId="0" borderId="2" xfId="0" applyFont="1" applyFill="1" applyBorder="1" applyAlignment="1">
      <alignment horizontal="right" vertical="center" wrapText="1"/>
    </xf>
    <xf numFmtId="0" fontId="17" fillId="0" borderId="3" xfId="0" applyFont="1" applyFill="1" applyBorder="1" applyAlignment="1">
      <alignment horizontal="right" vertical="center" wrapText="1"/>
    </xf>
    <xf numFmtId="0" fontId="17" fillId="0" borderId="4" xfId="0" applyFont="1" applyFill="1" applyBorder="1" applyAlignment="1">
      <alignment horizontal="right" vertical="center" wrapText="1"/>
    </xf>
  </cellXfs>
  <cellStyles count="3">
    <cellStyle name="Normal" xfId="0" builtinId="0"/>
    <cellStyle name="Normal 34" xfId="2" xr:uid="{00000000-0005-0000-0000-000001000000}"/>
    <cellStyle name="Normal 60" xfId="1" xr:uid="{00000000-0005-0000-0000-000002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Q22"/>
  <sheetViews>
    <sheetView tabSelected="1" topLeftCell="A13" zoomScaleNormal="100" workbookViewId="0">
      <selection activeCell="J8" sqref="J8"/>
    </sheetView>
  </sheetViews>
  <sheetFormatPr defaultColWidth="9.140625" defaultRowHeight="15" x14ac:dyDescent="0.25"/>
  <cols>
    <col min="1" max="1" width="8.42578125" style="6" customWidth="1"/>
    <col min="2" max="2" width="30.140625" style="6" customWidth="1"/>
    <col min="3" max="3" width="55" style="6" customWidth="1"/>
    <col min="4" max="4" width="16" style="6" customWidth="1"/>
    <col min="5" max="6" width="0" style="6" hidden="1" customWidth="1"/>
    <col min="7" max="7" width="14.5703125" style="6" hidden="1" customWidth="1"/>
    <col min="8" max="8" width="9.140625" style="6"/>
    <col min="9" max="9" width="0" style="6" hidden="1" customWidth="1"/>
    <col min="10" max="10" width="13.140625" style="6" customWidth="1"/>
    <col min="11" max="11" width="11.85546875" style="6" customWidth="1"/>
    <col min="12" max="12" width="10" style="6" customWidth="1"/>
    <col min="13" max="13" width="10.85546875" style="6" customWidth="1"/>
    <col min="14" max="14" width="10" style="18" customWidth="1"/>
    <col min="15" max="15" width="12.7109375" style="6" customWidth="1"/>
    <col min="16" max="16" width="40.42578125" style="6" customWidth="1"/>
    <col min="17" max="17" width="16.7109375" style="6" customWidth="1"/>
    <col min="18" max="16384" width="9.140625" style="6"/>
  </cols>
  <sheetData>
    <row r="1" spans="1:17" ht="13.9" x14ac:dyDescent="0.25">
      <c r="N1" s="54" t="s">
        <v>22</v>
      </c>
      <c r="O1" s="54"/>
    </row>
    <row r="2" spans="1:17" x14ac:dyDescent="0.25">
      <c r="B2" s="54" t="s">
        <v>21</v>
      </c>
      <c r="C2" s="54"/>
      <c r="D2" s="54"/>
      <c r="E2" s="54"/>
      <c r="F2" s="54"/>
      <c r="G2" s="54"/>
      <c r="H2" s="54"/>
      <c r="I2" s="54"/>
      <c r="J2" s="54"/>
      <c r="K2" s="54"/>
      <c r="L2" s="54"/>
      <c r="M2" s="54"/>
      <c r="N2" s="54"/>
    </row>
    <row r="3" spans="1:17" x14ac:dyDescent="0.25">
      <c r="C3" s="6" t="s">
        <v>18</v>
      </c>
    </row>
    <row r="5" spans="1:17" ht="100.5" customHeight="1" x14ac:dyDescent="0.25">
      <c r="B5" s="59" t="s">
        <v>34</v>
      </c>
      <c r="C5" s="59"/>
      <c r="D5" s="59"/>
      <c r="E5" s="59"/>
      <c r="F5" s="59"/>
      <c r="G5" s="59"/>
      <c r="H5" s="59"/>
      <c r="I5" s="59"/>
      <c r="J5" s="59"/>
      <c r="K5" s="59"/>
      <c r="L5" s="59"/>
      <c r="M5" s="59"/>
      <c r="N5" s="59"/>
      <c r="O5" s="59"/>
      <c r="P5" s="59"/>
    </row>
    <row r="6" spans="1:17" ht="18" customHeight="1" x14ac:dyDescent="0.25">
      <c r="B6" s="59" t="s">
        <v>20</v>
      </c>
      <c r="C6" s="59"/>
      <c r="D6" s="59"/>
      <c r="E6" s="59"/>
      <c r="F6" s="59"/>
      <c r="G6" s="59"/>
      <c r="H6" s="59"/>
      <c r="I6" s="59"/>
      <c r="J6" s="59"/>
      <c r="K6" s="59"/>
      <c r="L6" s="59"/>
      <c r="M6" s="59"/>
      <c r="N6" s="59"/>
      <c r="O6" s="59"/>
      <c r="P6" s="59"/>
    </row>
    <row r="8" spans="1:17" s="1" customFormat="1" ht="144" customHeight="1" x14ac:dyDescent="0.2">
      <c r="A8" s="49" t="s">
        <v>31</v>
      </c>
      <c r="B8" s="20" t="s">
        <v>11</v>
      </c>
      <c r="C8" s="19" t="s">
        <v>10</v>
      </c>
      <c r="D8" s="20" t="s">
        <v>14</v>
      </c>
      <c r="E8" s="20"/>
      <c r="F8" s="20"/>
      <c r="G8" s="20"/>
      <c r="H8" s="24" t="s">
        <v>15</v>
      </c>
      <c r="I8" s="20"/>
      <c r="J8" s="24" t="s">
        <v>23</v>
      </c>
      <c r="K8" s="26" t="s">
        <v>24</v>
      </c>
      <c r="L8" s="26" t="s">
        <v>25</v>
      </c>
      <c r="M8" s="26" t="s">
        <v>26</v>
      </c>
      <c r="N8" s="26" t="s">
        <v>27</v>
      </c>
      <c r="O8" s="26" t="s">
        <v>28</v>
      </c>
      <c r="P8" s="23" t="s">
        <v>19</v>
      </c>
    </row>
    <row r="9" spans="1:17" ht="80.25" customHeight="1" x14ac:dyDescent="0.25">
      <c r="A9" s="53">
        <v>1</v>
      </c>
      <c r="B9" s="58" t="s">
        <v>33</v>
      </c>
      <c r="C9" s="55" t="s">
        <v>16</v>
      </c>
      <c r="D9" s="36" t="s">
        <v>12</v>
      </c>
      <c r="E9" s="37" t="s">
        <v>0</v>
      </c>
      <c r="F9" s="38"/>
      <c r="G9" s="38" t="s">
        <v>1</v>
      </c>
      <c r="H9" s="39" t="s">
        <v>0</v>
      </c>
      <c r="I9" s="40" t="s">
        <v>2</v>
      </c>
      <c r="J9" s="17">
        <v>24000</v>
      </c>
      <c r="K9" s="35"/>
      <c r="L9" s="35">
        <f>J9*K9</f>
        <v>0</v>
      </c>
      <c r="M9" s="12">
        <v>21</v>
      </c>
      <c r="N9" s="35">
        <f>L9*0.21</f>
        <v>0</v>
      </c>
      <c r="O9" s="41">
        <f>L9+N9</f>
        <v>0</v>
      </c>
      <c r="P9" s="21"/>
    </row>
    <row r="10" spans="1:17" ht="90" customHeight="1" x14ac:dyDescent="0.25">
      <c r="A10" s="53"/>
      <c r="B10" s="58"/>
      <c r="C10" s="55"/>
      <c r="D10" s="36" t="s">
        <v>13</v>
      </c>
      <c r="E10" s="37" t="s">
        <v>0</v>
      </c>
      <c r="F10" s="38"/>
      <c r="G10" s="38" t="s">
        <v>1</v>
      </c>
      <c r="H10" s="39" t="s">
        <v>0</v>
      </c>
      <c r="I10" s="40" t="s">
        <v>2</v>
      </c>
      <c r="J10" s="17">
        <v>19200</v>
      </c>
      <c r="K10" s="35"/>
      <c r="L10" s="35">
        <f>J10*K10</f>
        <v>0</v>
      </c>
      <c r="M10" s="12">
        <v>21</v>
      </c>
      <c r="N10" s="35">
        <f>L10*0.21</f>
        <v>0</v>
      </c>
      <c r="O10" s="41">
        <f>L10+N10</f>
        <v>0</v>
      </c>
      <c r="P10" s="21"/>
      <c r="Q10" s="22">
        <v>90000</v>
      </c>
    </row>
    <row r="11" spans="1:17" ht="42" customHeight="1" x14ac:dyDescent="0.25">
      <c r="B11" s="60" t="s">
        <v>29</v>
      </c>
      <c r="C11" s="61"/>
      <c r="D11" s="61"/>
      <c r="E11" s="61"/>
      <c r="F11" s="61"/>
      <c r="G11" s="61"/>
      <c r="H11" s="61"/>
      <c r="I11" s="61"/>
      <c r="J11" s="61"/>
      <c r="K11" s="62"/>
      <c r="L11" s="46">
        <f>SUM(L9:L10)</f>
        <v>0</v>
      </c>
      <c r="M11" s="47"/>
      <c r="N11" s="46">
        <f>SUM(N9:N10)</f>
        <v>0</v>
      </c>
      <c r="O11" s="48">
        <f>SUM(O9:O10)</f>
        <v>0</v>
      </c>
      <c r="P11" s="21"/>
      <c r="Q11" s="22"/>
    </row>
    <row r="12" spans="1:17" ht="44.25" customHeight="1" x14ac:dyDescent="0.25">
      <c r="A12" s="53">
        <v>2</v>
      </c>
      <c r="B12" s="57" t="s">
        <v>32</v>
      </c>
      <c r="C12" s="56" t="s">
        <v>17</v>
      </c>
      <c r="D12" s="31" t="s">
        <v>3</v>
      </c>
      <c r="E12" s="8" t="s">
        <v>0</v>
      </c>
      <c r="F12" s="9"/>
      <c r="G12" s="7" t="s">
        <v>1</v>
      </c>
      <c r="H12" s="4" t="s">
        <v>0</v>
      </c>
      <c r="I12" s="10"/>
      <c r="J12" s="5">
        <v>12000</v>
      </c>
      <c r="K12" s="42"/>
      <c r="L12" s="42">
        <f>J12*K12</f>
        <v>0</v>
      </c>
      <c r="M12" s="11">
        <v>21</v>
      </c>
      <c r="N12" s="35">
        <f>L12*0.21</f>
        <v>0</v>
      </c>
      <c r="O12" s="34">
        <f>L12+N12</f>
        <v>0</v>
      </c>
      <c r="P12" s="21"/>
      <c r="Q12" s="22"/>
    </row>
    <row r="13" spans="1:17" ht="39" customHeight="1" x14ac:dyDescent="0.25">
      <c r="A13" s="53"/>
      <c r="B13" s="57"/>
      <c r="C13" s="56"/>
      <c r="D13" s="31" t="s">
        <v>4</v>
      </c>
      <c r="E13" s="8" t="s">
        <v>0</v>
      </c>
      <c r="F13" s="9"/>
      <c r="G13" s="7" t="s">
        <v>1</v>
      </c>
      <c r="H13" s="4" t="s">
        <v>0</v>
      </c>
      <c r="I13" s="10"/>
      <c r="J13" s="5">
        <v>12000</v>
      </c>
      <c r="K13" s="42"/>
      <c r="L13" s="42">
        <f t="shared" ref="L13:L17" si="0">J13*K13</f>
        <v>0</v>
      </c>
      <c r="M13" s="11">
        <v>21</v>
      </c>
      <c r="N13" s="35">
        <f t="shared" ref="N13:N19" si="1">L13*0.21</f>
        <v>0</v>
      </c>
      <c r="O13" s="34">
        <f t="shared" ref="O13:O19" si="2">L13+N13</f>
        <v>0</v>
      </c>
      <c r="P13" s="21"/>
      <c r="Q13" s="22"/>
    </row>
    <row r="14" spans="1:17" ht="34.5" customHeight="1" x14ac:dyDescent="0.25">
      <c r="A14" s="53"/>
      <c r="B14" s="57"/>
      <c r="C14" s="56"/>
      <c r="D14" s="31" t="s">
        <v>5</v>
      </c>
      <c r="E14" s="8" t="s">
        <v>0</v>
      </c>
      <c r="F14" s="13"/>
      <c r="G14" s="7" t="s">
        <v>1</v>
      </c>
      <c r="H14" s="4" t="s">
        <v>0</v>
      </c>
      <c r="I14" s="10"/>
      <c r="J14" s="5">
        <v>12000</v>
      </c>
      <c r="K14" s="43"/>
      <c r="L14" s="42">
        <f t="shared" si="0"/>
        <v>0</v>
      </c>
      <c r="M14" s="14">
        <v>21</v>
      </c>
      <c r="N14" s="35">
        <f t="shared" si="1"/>
        <v>0</v>
      </c>
      <c r="O14" s="34">
        <f t="shared" si="2"/>
        <v>0</v>
      </c>
      <c r="P14" s="21"/>
      <c r="Q14" s="22"/>
    </row>
    <row r="15" spans="1:17" ht="31.5" customHeight="1" x14ac:dyDescent="0.25">
      <c r="A15" s="53"/>
      <c r="B15" s="57"/>
      <c r="C15" s="56"/>
      <c r="D15" s="31" t="s">
        <v>6</v>
      </c>
      <c r="E15" s="8" t="s">
        <v>0</v>
      </c>
      <c r="F15" s="13"/>
      <c r="G15" s="7" t="s">
        <v>1</v>
      </c>
      <c r="H15" s="4" t="s">
        <v>0</v>
      </c>
      <c r="I15" s="10"/>
      <c r="J15" s="5">
        <v>12000</v>
      </c>
      <c r="K15" s="43"/>
      <c r="L15" s="42">
        <f t="shared" si="0"/>
        <v>0</v>
      </c>
      <c r="M15" s="14">
        <v>21</v>
      </c>
      <c r="N15" s="35">
        <f t="shared" si="1"/>
        <v>0</v>
      </c>
      <c r="O15" s="34">
        <f t="shared" si="2"/>
        <v>0</v>
      </c>
      <c r="P15" s="21"/>
      <c r="Q15" s="22"/>
    </row>
    <row r="16" spans="1:17" ht="33.75" customHeight="1" x14ac:dyDescent="0.25">
      <c r="A16" s="53"/>
      <c r="B16" s="57"/>
      <c r="C16" s="56"/>
      <c r="D16" s="31" t="s">
        <v>7</v>
      </c>
      <c r="E16" s="8" t="s">
        <v>0</v>
      </c>
      <c r="F16" s="13"/>
      <c r="G16" s="7" t="s">
        <v>1</v>
      </c>
      <c r="H16" s="4" t="s">
        <v>0</v>
      </c>
      <c r="I16" s="10"/>
      <c r="J16" s="5">
        <v>4800</v>
      </c>
      <c r="K16" s="43"/>
      <c r="L16" s="42">
        <f t="shared" si="0"/>
        <v>0</v>
      </c>
      <c r="M16" s="14">
        <v>21</v>
      </c>
      <c r="N16" s="35">
        <f t="shared" si="1"/>
        <v>0</v>
      </c>
      <c r="O16" s="34">
        <f t="shared" si="2"/>
        <v>0</v>
      </c>
      <c r="P16" s="21"/>
      <c r="Q16" s="22"/>
    </row>
    <row r="17" spans="1:17" ht="42" customHeight="1" x14ac:dyDescent="0.25">
      <c r="A17" s="53"/>
      <c r="B17" s="57"/>
      <c r="C17" s="56"/>
      <c r="D17" s="32" t="s">
        <v>8</v>
      </c>
      <c r="E17" s="8" t="s">
        <v>0</v>
      </c>
      <c r="F17" s="13"/>
      <c r="G17" s="7" t="s">
        <v>1</v>
      </c>
      <c r="H17" s="4" t="s">
        <v>0</v>
      </c>
      <c r="I17" s="10"/>
      <c r="J17" s="5">
        <v>3600</v>
      </c>
      <c r="K17" s="43"/>
      <c r="L17" s="42">
        <f t="shared" si="0"/>
        <v>0</v>
      </c>
      <c r="M17" s="14">
        <v>21</v>
      </c>
      <c r="N17" s="35">
        <f t="shared" si="1"/>
        <v>0</v>
      </c>
      <c r="O17" s="34">
        <f t="shared" si="2"/>
        <v>0</v>
      </c>
      <c r="P17" s="21"/>
      <c r="Q17" s="22"/>
    </row>
    <row r="18" spans="1:17" ht="89.25" customHeight="1" x14ac:dyDescent="0.25">
      <c r="A18" s="53"/>
      <c r="B18" s="57"/>
      <c r="C18" s="56"/>
      <c r="D18" s="33" t="s">
        <v>9</v>
      </c>
      <c r="E18" s="3" t="s">
        <v>0</v>
      </c>
      <c r="F18" s="15"/>
      <c r="G18" s="2" t="s">
        <v>1</v>
      </c>
      <c r="H18" s="4" t="s">
        <v>0</v>
      </c>
      <c r="I18" s="16"/>
      <c r="J18" s="5">
        <v>3600</v>
      </c>
      <c r="K18" s="44"/>
      <c r="L18" s="42">
        <f>J18*K18</f>
        <v>0</v>
      </c>
      <c r="M18" s="5">
        <v>21</v>
      </c>
      <c r="N18" s="35">
        <f t="shared" si="1"/>
        <v>0</v>
      </c>
      <c r="O18" s="34">
        <f t="shared" si="2"/>
        <v>0</v>
      </c>
      <c r="P18" s="21"/>
      <c r="Q18" s="22">
        <v>30000</v>
      </c>
    </row>
    <row r="19" spans="1:17" ht="34.5" customHeight="1" x14ac:dyDescent="0.25">
      <c r="A19" s="21"/>
      <c r="B19" s="50" t="s">
        <v>30</v>
      </c>
      <c r="C19" s="51"/>
      <c r="D19" s="51"/>
      <c r="E19" s="51"/>
      <c r="F19" s="51"/>
      <c r="G19" s="51"/>
      <c r="H19" s="51"/>
      <c r="I19" s="51"/>
      <c r="J19" s="51"/>
      <c r="K19" s="52"/>
      <c r="L19" s="45">
        <f>SUM(L12:L18)</f>
        <v>0</v>
      </c>
      <c r="M19" s="25"/>
      <c r="N19" s="45">
        <f t="shared" si="1"/>
        <v>0</v>
      </c>
      <c r="O19" s="45">
        <f t="shared" si="2"/>
        <v>0</v>
      </c>
      <c r="P19" s="21"/>
    </row>
    <row r="20" spans="1:17" s="28" customFormat="1" x14ac:dyDescent="0.25">
      <c r="B20" s="27"/>
      <c r="N20" s="29"/>
    </row>
    <row r="21" spans="1:17" s="28" customFormat="1" x14ac:dyDescent="0.25">
      <c r="N21" s="29"/>
      <c r="Q21" s="30">
        <f>SUM(Q18,Q10)</f>
        <v>120000</v>
      </c>
    </row>
    <row r="22" spans="1:17" x14ac:dyDescent="0.25">
      <c r="Q22" s="6">
        <v>120000</v>
      </c>
    </row>
  </sheetData>
  <mergeCells count="12">
    <mergeCell ref="B19:K19"/>
    <mergeCell ref="A9:A10"/>
    <mergeCell ref="A12:A18"/>
    <mergeCell ref="B2:N2"/>
    <mergeCell ref="N1:O1"/>
    <mergeCell ref="C9:C10"/>
    <mergeCell ref="C12:C18"/>
    <mergeCell ref="B12:B18"/>
    <mergeCell ref="B9:B10"/>
    <mergeCell ref="B5:P5"/>
    <mergeCell ref="B6:P6"/>
    <mergeCell ref="B11:K11"/>
  </mergeCells>
  <pageMargins left="0.7" right="0.7" top="0.75" bottom="0.75" header="0.3" footer="0.3"/>
  <pageSetup paperSize="9" scale="52" orientation="landscape"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_activity xmlns="5bae7d12-13eb-4134-a1d8-2ddc8d2534e1" xsi:nil="true"/>
  </documentManagement>
</p:properties>
</file>

<file path=customXml/item3.xml><?xml version="1.0" encoding="utf-8"?>
<ct:contentTypeSchema xmlns:ct="http://schemas.microsoft.com/office/2006/metadata/contentType" xmlns:ma="http://schemas.microsoft.com/office/2006/metadata/properties/metaAttributes" ct:_="" ma:_="" ma:contentTypeName="Document" ma:contentTypeID="0x01010054ED1170E779E741A552CD3DBB0AD206" ma:contentTypeVersion="12" ma:contentTypeDescription="Create a new document." ma:contentTypeScope="" ma:versionID="c75f8733783fefc515b05722e602d464">
  <xsd:schema xmlns:xsd="http://www.w3.org/2001/XMLSchema" xmlns:xs="http://www.w3.org/2001/XMLSchema" xmlns:p="http://schemas.microsoft.com/office/2006/metadata/properties" xmlns:ns3="5bae7d12-13eb-4134-a1d8-2ddc8d2534e1" targetNamespace="http://schemas.microsoft.com/office/2006/metadata/properties" ma:root="true" ma:fieldsID="78cb12881e3909f2ac136b9cf42fa088" ns3:_="">
    <xsd:import namespace="5bae7d12-13eb-4134-a1d8-2ddc8d2534e1"/>
    <xsd:element name="properties">
      <xsd:complexType>
        <xsd:sequence>
          <xsd:element name="documentManagement">
            <xsd:complexType>
              <xsd:all>
                <xsd:element ref="ns3:MediaServiceMetadata" minOccurs="0"/>
                <xsd:element ref="ns3:MediaServiceFastMetadata" minOccurs="0"/>
                <xsd:element ref="ns3:MediaServiceSearchProperties" minOccurs="0"/>
                <xsd:element ref="ns3:MediaServiceObjectDetectorVersions" minOccurs="0"/>
                <xsd:element ref="ns3:MediaServiceDateTaken" minOccurs="0"/>
                <xsd:element ref="ns3:MediaServiceSystemTags" minOccurs="0"/>
                <xsd:element ref="ns3:MediaServiceGenerationTime" minOccurs="0"/>
                <xsd:element ref="ns3:MediaServiceEventHashCode" minOccurs="0"/>
                <xsd:element ref="ns3:MediaLengthInSeconds" minOccurs="0"/>
                <xsd:element ref="ns3:MediaServiceOCR" minOccurs="0"/>
                <xsd:element ref="ns3:MediaServiceLocation" minOccurs="0"/>
                <xsd:element ref="ns3:_activity"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5bae7d12-13eb-4134-a1d8-2ddc8d2534e1"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MediaServiceDateTaken" ma:index="12" nillable="true" ma:displayName="MediaServiceDateTaken" ma:hidden="true" ma:indexed="true" ma:internalName="MediaServiceDateTaken" ma:readOnly="true">
      <xsd:simpleType>
        <xsd:restriction base="dms:Text"/>
      </xsd:simpleType>
    </xsd:element>
    <xsd:element name="MediaServiceSystemTags" ma:index="13" nillable="true" ma:displayName="MediaServiceSystemTags" ma:hidden="true" ma:internalName="MediaServiceSystemTags" ma:readOnly="true">
      <xsd:simpleType>
        <xsd:restriction base="dms:Note"/>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LengthInSeconds" ma:index="16" nillable="true" ma:displayName="MediaLengthInSeconds" ma:hidden="true" ma:internalName="MediaLengthInSeconds" ma:readOnly="true">
      <xsd:simpleType>
        <xsd:restriction base="dms:Unknown"/>
      </xsd:simpleType>
    </xsd:element>
    <xsd:element name="MediaServiceOCR" ma:index="17" nillable="true" ma:displayName="Extracted Text" ma:internalName="MediaServiceOCR" ma:readOnly="true">
      <xsd:simpleType>
        <xsd:restriction base="dms:Note">
          <xsd:maxLength value="255"/>
        </xsd:restriction>
      </xsd:simpleType>
    </xsd:element>
    <xsd:element name="MediaServiceLocation" ma:index="18" nillable="true" ma:displayName="Location" ma:description="" ma:indexed="true" ma:internalName="MediaServiceLocation" ma:readOnly="true">
      <xsd:simpleType>
        <xsd:restriction base="dms:Text"/>
      </xsd:simpleType>
    </xsd:element>
    <xsd:element name="_activity" ma:index="19" nillable="true" ma:displayName="_activity" ma:hidden="true" ma:internalName="_activity">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56FF0641-6716-4898-BDB0-2301159BA098}">
  <ds:schemaRefs>
    <ds:schemaRef ds:uri="http://schemas.microsoft.com/sharepoint/v3/contenttype/forms"/>
  </ds:schemaRefs>
</ds:datastoreItem>
</file>

<file path=customXml/itemProps2.xml><?xml version="1.0" encoding="utf-8"?>
<ds:datastoreItem xmlns:ds="http://schemas.openxmlformats.org/officeDocument/2006/customXml" ds:itemID="{6D020D2B-3A7B-4EA6-8CC1-51792D3F4717}">
  <ds:schemaRefs>
    <ds:schemaRef ds:uri="http://schemas.microsoft.com/office/2006/documentManagement/types"/>
    <ds:schemaRef ds:uri="5bae7d12-13eb-4134-a1d8-2ddc8d2534e1"/>
    <ds:schemaRef ds:uri="http://purl.org/dc/dcmitype/"/>
    <ds:schemaRef ds:uri="http://schemas.microsoft.com/office/2006/metadata/properties"/>
    <ds:schemaRef ds:uri="http://www.w3.org/XML/1998/namespace"/>
    <ds:schemaRef ds:uri="http://purl.org/dc/elements/1.1/"/>
    <ds:schemaRef ds:uri="http://purl.org/dc/terms/"/>
    <ds:schemaRef ds:uri="http://schemas.microsoft.com/office/infopath/2007/PartnerControls"/>
    <ds:schemaRef ds:uri="http://schemas.openxmlformats.org/package/2006/metadata/core-properties"/>
  </ds:schemaRefs>
</ds:datastoreItem>
</file>

<file path=customXml/itemProps3.xml><?xml version="1.0" encoding="utf-8"?>
<ds:datastoreItem xmlns:ds="http://schemas.openxmlformats.org/officeDocument/2006/customXml" ds:itemID="{F340DB7A-8636-42D0-9074-41E69F38D8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5bae7d12-13eb-4134-a1d8-2ddc8d2534e1"/>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Sheet1</vt:lpstr>
    </vt:vector>
  </TitlesOfParts>
  <Company>VULSK</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Dovilė Jokubaitienė</dc:creator>
  <cp:lastModifiedBy>Rasa Sidaravičienė</cp:lastModifiedBy>
  <cp:lastPrinted>2025-12-11T07:11:48Z</cp:lastPrinted>
  <dcterms:created xsi:type="dcterms:W3CDTF">2025-11-28T11:55:13Z</dcterms:created>
  <dcterms:modified xsi:type="dcterms:W3CDTF">2025-12-18T07:52:44Z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0x01010054ED1170E779E741A552CD3DBB0AD206</vt:lpwstr>
  </property>
</Properties>
</file>