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\Desktop\Skaičiuojami objektai\2025\Mokykla\Žiniaraščiai\II etapas\"/>
    </mc:Choice>
  </mc:AlternateContent>
  <xr:revisionPtr revIDLastSave="0" documentId="13_ncr:1_{12886762-839B-411B-800F-A011204BC179}" xr6:coauthVersionLast="47" xr6:coauthVersionMax="47" xr10:uidLastSave="{00000000-0000-0000-0000-000000000000}"/>
  <bookViews>
    <workbookView xWindow="-15405" yWindow="150" windowWidth="14175" windowHeight="15165" xr2:uid="{00000000-000D-0000-FFFF-FFFF00000000}"/>
  </bookViews>
  <sheets>
    <sheet name="SAMAT" sheetId="1" r:id="rId1"/>
  </sheets>
  <definedNames>
    <definedName name="M_P1">SAMAT!#REF!</definedName>
    <definedName name="_xlnm.Print_Titles" localSheetId="0">SAMAT!$9:$10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3" i="1" l="1"/>
  <c r="I171" i="1"/>
  <c r="I170" i="1"/>
  <c r="I169" i="1"/>
  <c r="I168" i="1"/>
  <c r="I167" i="1"/>
  <c r="I166" i="1"/>
  <c r="I162" i="1"/>
  <c r="I161" i="1"/>
  <c r="I160" i="1"/>
  <c r="I159" i="1"/>
  <c r="I158" i="1"/>
  <c r="I157" i="1"/>
  <c r="I153" i="1"/>
  <c r="I152" i="1"/>
  <c r="I151" i="1"/>
  <c r="I150" i="1"/>
  <c r="I149" i="1"/>
  <c r="I148" i="1"/>
  <c r="I144" i="1"/>
  <c r="I143" i="1"/>
  <c r="I142" i="1"/>
  <c r="I141" i="1"/>
  <c r="I140" i="1"/>
  <c r="I139" i="1"/>
  <c r="I138" i="1"/>
  <c r="I137" i="1"/>
  <c r="I136" i="1"/>
  <c r="I132" i="1"/>
  <c r="I131" i="1"/>
  <c r="I130" i="1"/>
  <c r="I129" i="1"/>
  <c r="I128" i="1"/>
  <c r="I124" i="1"/>
  <c r="I123" i="1"/>
  <c r="I122" i="1"/>
  <c r="I121" i="1"/>
  <c r="I120" i="1"/>
  <c r="I116" i="1"/>
  <c r="I115" i="1"/>
  <c r="I114" i="1"/>
  <c r="I110" i="1"/>
  <c r="I109" i="1"/>
  <c r="I111" i="1" s="1"/>
  <c r="I105" i="1"/>
  <c r="I106" i="1" s="1"/>
  <c r="I101" i="1"/>
  <c r="I100" i="1"/>
  <c r="I102" i="1" s="1"/>
  <c r="I96" i="1"/>
  <c r="I95" i="1"/>
  <c r="I97" i="1" s="1"/>
  <c r="I91" i="1"/>
  <c r="I90" i="1"/>
  <c r="I89" i="1"/>
  <c r="I92" i="1" s="1"/>
  <c r="I85" i="1"/>
  <c r="I84" i="1"/>
  <c r="I83" i="1"/>
  <c r="I79" i="1"/>
  <c r="I78" i="1"/>
  <c r="I80" i="1" s="1"/>
  <c r="I74" i="1"/>
  <c r="I73" i="1"/>
  <c r="I72" i="1"/>
  <c r="I71" i="1"/>
  <c r="I75" i="1" s="1"/>
  <c r="I67" i="1"/>
  <c r="I66" i="1"/>
  <c r="I68" i="1" s="1"/>
  <c r="I62" i="1"/>
  <c r="I61" i="1"/>
  <c r="I60" i="1"/>
  <c r="I59" i="1"/>
  <c r="I55" i="1"/>
  <c r="I54" i="1"/>
  <c r="I56" i="1" s="1"/>
  <c r="I50" i="1"/>
  <c r="I49" i="1"/>
  <c r="I51" i="1" s="1"/>
  <c r="I45" i="1"/>
  <c r="I44" i="1"/>
  <c r="I43" i="1"/>
  <c r="I42" i="1"/>
  <c r="I41" i="1"/>
  <c r="I37" i="1"/>
  <c r="I36" i="1"/>
  <c r="I35" i="1"/>
  <c r="I34" i="1"/>
  <c r="I33" i="1"/>
  <c r="I32" i="1"/>
  <c r="I31" i="1"/>
  <c r="I30" i="1"/>
  <c r="I26" i="1"/>
  <c r="I25" i="1"/>
  <c r="I24" i="1"/>
  <c r="I20" i="1"/>
  <c r="I19" i="1"/>
  <c r="I21" i="1" s="1"/>
  <c r="I18" i="1"/>
  <c r="I14" i="1"/>
  <c r="I13" i="1"/>
  <c r="I15" i="1" s="1"/>
  <c r="F173" i="1"/>
  <c r="I27" i="1" l="1"/>
  <c r="I154" i="1"/>
  <c r="I46" i="1"/>
  <c r="I145" i="1"/>
  <c r="I63" i="1"/>
  <c r="I38" i="1"/>
  <c r="I117" i="1"/>
  <c r="I133" i="1"/>
  <c r="I172" i="1"/>
  <c r="I86" i="1"/>
  <c r="I125" i="1"/>
  <c r="I163" i="1"/>
  <c r="G173" i="1"/>
  <c r="I173" i="1" l="1"/>
  <c r="I174" i="1" s="1"/>
  <c r="I175" i="1" s="1"/>
  <c r="I7" i="1" s="1"/>
</calcChain>
</file>

<file path=xl/sharedStrings.xml><?xml version="1.0" encoding="utf-8"?>
<sst xmlns="http://schemas.openxmlformats.org/spreadsheetml/2006/main" count="255" uniqueCount="142">
  <si>
    <t>Kompleksas:</t>
  </si>
  <si>
    <t>Objektas:</t>
  </si>
  <si>
    <t>Žiniaraštis:</t>
  </si>
  <si>
    <t>Eil.</t>
  </si>
  <si>
    <t>Darbų ir išlaidų</t>
  </si>
  <si>
    <t>Mato</t>
  </si>
  <si>
    <t>Nr.</t>
  </si>
  <si>
    <t>aprašymai</t>
  </si>
  <si>
    <t>vnt</t>
  </si>
  <si>
    <t>Kiekis</t>
  </si>
  <si>
    <t>Darbas</t>
  </si>
  <si>
    <t>Medžiagos</t>
  </si>
  <si>
    <t>Mecha-nizmai</t>
  </si>
  <si>
    <t>Iš viso</t>
  </si>
  <si>
    <t>Administracinės paskirties pastato ir mokslo paskirties pastato rekonstravimas į vieną mokslo paskirties pastatą projektas</t>
  </si>
  <si>
    <t>Keramikų g. 98, Pabiržio k., Neveronių sen., Kauno r. sav.</t>
  </si>
  <si>
    <t>Statinio konstrukcijos II etapas</t>
  </si>
  <si>
    <t>Skyrius   Grunto kasimas</t>
  </si>
  <si>
    <t xml:space="preserve">Esamo dirvožemio grunto kasimas </t>
  </si>
  <si>
    <t>m3</t>
  </si>
  <si>
    <t>Esamo grunto kasimas ir išvežimas</t>
  </si>
  <si>
    <t>Iš viso už skyrių  Grunto kasimas</t>
  </si>
  <si>
    <t>Skyrius   Poliniai pamatai P-1</t>
  </si>
  <si>
    <t>Gelžbetoninių gręžtinių pamatų įrengimas, naudojant
C30/37 F100 XC2-W4-F100 kl. betoną (40vnt.) d=400mm, 
h=5000mm</t>
  </si>
  <si>
    <t>Gelžbetoninių gręžtinių pamatų armavimas S500 kl.
armatūra (40vnt.)</t>
  </si>
  <si>
    <t>t</t>
  </si>
  <si>
    <t>Polinių pamatų bandymas</t>
  </si>
  <si>
    <t>vnt.</t>
  </si>
  <si>
    <t>Iš viso už skyrių  Poliniai pamatai P-1</t>
  </si>
  <si>
    <t>Skyrius   Poliniai pamatai P-2</t>
  </si>
  <si>
    <t>Gelžbetoninių gręžtinių pamatų įrengimas, naudojant
C30/37 F100 XC2-W4-F100 kl. betoną (108vnt.) d=300mm, 
h=5000mm</t>
  </si>
  <si>
    <t>Gelžbetoninių gręžtinių pamatų armavimas S500 kl.
armatūra (108vnt.)</t>
  </si>
  <si>
    <t>Iš viso už skyrių  Poliniai pamatai P-2</t>
  </si>
  <si>
    <t>Skyrius   Rostverkas</t>
  </si>
  <si>
    <t>Gelžbetoninio rostverko įrengimas, naudojant C30/37 F100
XC2 kl. betoną bendras ilgis 178m.; b=300mm, h=600mm</t>
  </si>
  <si>
    <t>Gelžbetoninio rostverko armavimas S500 klasės armatūra</t>
  </si>
  <si>
    <t xml:space="preserve">Išlyginamasis sluoksnis, betonas C8/10 </t>
  </si>
  <si>
    <t xml:space="preserve">Pagrindas h=200mm, skaldos frakcija 0/22 </t>
  </si>
  <si>
    <t xml:space="preserve"> Polistireninis putplastis XPS, 100mm. Šiltinama vidinė_x000D_
rostverko pusė</t>
  </si>
  <si>
    <t>m2</t>
  </si>
  <si>
    <t>Polistireninis putplastis XPS, 100mm. Šiltinama rostverko_x000D_
apačia</t>
  </si>
  <si>
    <t>Hidroizoliacinė plėvelė</t>
  </si>
  <si>
    <t>Peikko Striff 43 deformacinės siūlės jungtis, arba analogas</t>
  </si>
  <si>
    <t>Iš viso už skyrių  Rostverkas</t>
  </si>
  <si>
    <t>Skyrius   Galvenos G1</t>
  </si>
  <si>
    <t>Gelžbetoninės galvenos įrengimas, naudojant C30/37 F100
XC2 kl. betoną (20vnt.) l=1400, b=1400mm, h=600mm</t>
  </si>
  <si>
    <t xml:space="preserve">Gelžbetoninės galvenos armavimas S500 klasės armatūra </t>
  </si>
  <si>
    <t xml:space="preserve">Ankeriai kolonai HPM16L arba analogas </t>
  </si>
  <si>
    <t>Gelžbetoninės galvenos išlyginamasis sluoksnis, betonas_x000D_
C8/10</t>
  </si>
  <si>
    <t>Gelžbetoninės galvenos pagrindas h=200mm, skaldos_x000D_
frakcija 0/22</t>
  </si>
  <si>
    <t>Iš viso už skyrių  Galvenos G1</t>
  </si>
  <si>
    <t>Skyrius   Gelžbetoninės kolonos/ 300x300 - 20vnt</t>
  </si>
  <si>
    <t>Gelžbetoninių kolonų montavimas, tvirtinant varžtais</t>
  </si>
  <si>
    <t>Betonas kolonų padams Weber vetonit 600/5P arba analogas</t>
  </si>
  <si>
    <t>Iš viso už skyrių  Gelžbetoninės kolonos/ 300x300 - 20vnt</t>
  </si>
  <si>
    <t>Skyrius   Antkoloniai (20vnt.)</t>
  </si>
  <si>
    <t>Valcuoti plieniniai profiliai, S355J2</t>
  </si>
  <si>
    <t>Plieno dažymas antikoroziniais dažais</t>
  </si>
  <si>
    <t>Iš viso už skyrių  Antkoloniai (20vnt.)</t>
  </si>
  <si>
    <t>Skyrius   Mūrinė siena 248mm silikatiniai blokeliai</t>
  </si>
  <si>
    <t xml:space="preserve">Armuotas silikatinių blokelių mūras, 248mm storio </t>
  </si>
  <si>
    <t>Armavimo tinklelis blokelių sienai</t>
  </si>
  <si>
    <t>Monolitinių žiedų mūro sienoje įrengimas. Betonas C30/37</t>
  </si>
  <si>
    <t>Monolitinių žiedų armavimas S500 armatūra</t>
  </si>
  <si>
    <t>Iš viso už skyrių  Mūrinė siena 248mm silikatiniai blokeliai</t>
  </si>
  <si>
    <t>Skyrius   Mūrinis parapetas, 200 akytbetonio mūras</t>
  </si>
  <si>
    <t>Armuotas akytbetonio blokelių mūras, 200mm storio</t>
  </si>
  <si>
    <t>Iš viso už skyrių  Mūrinis parapetas, 200 akytbetonio mūras</t>
  </si>
  <si>
    <t>Skyrius   Kiaurymėtos perdangos plokštės PL-1 H=200mm(37  vnt./ surenkamos)</t>
  </si>
  <si>
    <t>Perdangos plokštė H=200mm</t>
  </si>
  <si>
    <t xml:space="preserve"> Inkaravimo armatūra S500</t>
  </si>
  <si>
    <t xml:space="preserve">Smulkiagrūdis betonas siūlėms C30/37 </t>
  </si>
  <si>
    <t xml:space="preserve"> Plieninės sijos Peikko Petra</t>
  </si>
  <si>
    <t>Iš viso už skyrių  Kiaurymėtos perdangos plokštės PL-1 H=200mm(37  vnt./ surenkamos)</t>
  </si>
  <si>
    <t>Skyrius   Monolitiniai ruožai</t>
  </si>
  <si>
    <t>Monolitinių ruožų perdangoje įrengimas. Betonas C30/37,
h=200</t>
  </si>
  <si>
    <t>Monolitinių ruožų armavimas S500 armatūra</t>
  </si>
  <si>
    <t>Iš viso už skyrių  Monolitiniai ruožai</t>
  </si>
  <si>
    <t>Skyrius   Santvaros SN-1 (5vnt.)</t>
  </si>
  <si>
    <t>Vamzdinis profilis 200x120x6; 120x120x5; 100x100x4;
60x60x4.  Lakštinis plienas. S355J2</t>
  </si>
  <si>
    <t>Plieninių konstrukcijų dažymas priešgaisriniais dažais</t>
  </si>
  <si>
    <t>Iš viso už skyrių  Santvaros SN-1 (5vnt.)</t>
  </si>
  <si>
    <t>Skyrius   Sijos S-1 (8vnt.)</t>
  </si>
  <si>
    <t>Dvitėjinis profilis HEA200. Lakštinis plienas. S355J2</t>
  </si>
  <si>
    <t xml:space="preserve">Plieninių konstrukcijų dažymas priešgaisriniais dažais </t>
  </si>
  <si>
    <t>Iš viso už skyrių  Sijos S-1 (8vnt.)</t>
  </si>
  <si>
    <t>Skyrius   Ryšiai HR-1 (22vnt.)</t>
  </si>
  <si>
    <t>Vamzdinis profilis 100x100x4. Lakštinis plienas. S355J2</t>
  </si>
  <si>
    <t>Iš viso už skyrių  Ryšiai HR-1 (22vnt.)</t>
  </si>
  <si>
    <t>Skyrius   Ryšiai HR-2 (20vnt.)</t>
  </si>
  <si>
    <t>Iš viso už skyrių  Ryšiai HR-2 (20vnt.)</t>
  </si>
  <si>
    <t>Skyrius   Ryšiai HR-3/S-2 (12vnt.)/surenkamos sijos 300x500</t>
  </si>
  <si>
    <t>Surenkamos sijos 300x500 (14m3)</t>
  </si>
  <si>
    <t>Iš viso už skyrių  Ryšiai HR-3/S-2 (12vnt.)/surenkamos sijos 300x500</t>
  </si>
  <si>
    <t>Skyrius   Plieninės sporto salės sąramos (9vnt.)</t>
  </si>
  <si>
    <t>Iš viso už skyrių  Plieninės sporto salės sąramos (9vnt.)</t>
  </si>
  <si>
    <t>Skyrius   Apkrovas laikantis paklotas</t>
  </si>
  <si>
    <t xml:space="preserve"> Plieninis apkrovas laikantis paklotas h=153, t=1.0mm</t>
  </si>
  <si>
    <t>Plieninės konstrukcijos angoms paklote formuoti, iš
valcuotų plieninių profilių ir lakštinio plieno, S355</t>
  </si>
  <si>
    <t>Iš viso už skyrių  Apkrovas laikantis paklotas</t>
  </si>
  <si>
    <t>Skyrius   Grindys ant grunto GR1 (600m2)</t>
  </si>
  <si>
    <t>Betonas C30/37, 120mm</t>
  </si>
  <si>
    <t>Grindų armavimas armatūriniu tinklu S500</t>
  </si>
  <si>
    <t xml:space="preserve"> Polietileno plėvelė 200μm</t>
  </si>
  <si>
    <t>Polistireninis putplastis EPS 100, 300mm</t>
  </si>
  <si>
    <t xml:space="preserve"> Smėlio-žvyro mišinys, 200mm </t>
  </si>
  <si>
    <t>Iš viso už skyrių  Grindys ant grunto GR1 (600m2)</t>
  </si>
  <si>
    <t>Skyrius   Grindys ant grunto GR2 (150m2)</t>
  </si>
  <si>
    <t>Betonas C30/37, 100mm</t>
  </si>
  <si>
    <t>Iš viso už skyrių  Grindys ant grunto GR2 (150m2)</t>
  </si>
  <si>
    <t>Skyrius   Iėjimo stogelis</t>
  </si>
  <si>
    <t>Lakštinis plienas. S355J2</t>
  </si>
  <si>
    <t>Stogo šiltinimas 100 mm storio EPS100</t>
  </si>
  <si>
    <t>Stogo nuolydžio formavimo sluoksnis EPS100</t>
  </si>
  <si>
    <t xml:space="preserve">Stogo šiltinimas kieta mineraline vata 40mm </t>
  </si>
  <si>
    <t>Parapeto šiltinimas nuo stogo pusės ir viršutinės dalies 40_x000D_
mm storio kieta priešvėjine vata</t>
  </si>
  <si>
    <t>Bortelio iš mineralinės vatos suformavimas ties parapetais</t>
  </si>
  <si>
    <t>m</t>
  </si>
  <si>
    <t>Iš viso už skyrių  Iėjimo stogelis</t>
  </si>
  <si>
    <t>Skyrius   Sienų ir cokolio šiltinimas iš išorės, naujos fasado  apdailos įrengimas</t>
  </si>
  <si>
    <t>Fasadų sienų šiltinimas 260 mm storio mineraline vata</t>
  </si>
  <si>
    <t xml:space="preserve">Fasadų sienų šiltinimas 30 mm storio mineraline vata </t>
  </si>
  <si>
    <t>Karkasas fasado šiltinimui</t>
  </si>
  <si>
    <t xml:space="preserve"> Cokolio požeminė dalies šiltinimas 280 mm storio polistireniniu putplasčiu XPS </t>
  </si>
  <si>
    <t xml:space="preserve"> Cokolio antžeminė dalies šiltinimas 280 mm storio polistireniniu putplasčiu XPS </t>
  </si>
  <si>
    <t>Drenažinė membrana</t>
  </si>
  <si>
    <t>Iš viso už skyrių  Sienų ir cokolio šiltinimas iš išorės, naujos fasado  apdailos įrengimas</t>
  </si>
  <si>
    <t>Skyrius   Stogo šiltinimas ST-1</t>
  </si>
  <si>
    <t>Stogo šiltinimas 320 mm storio EPS100</t>
  </si>
  <si>
    <t xml:space="preserve">Bituminė danga, 2 sluoksniai </t>
  </si>
  <si>
    <t>Iš viso už skyrių  Stogo šiltinimas ST-1</t>
  </si>
  <si>
    <t>Skyrius   Stogo šiltinimas ST-2</t>
  </si>
  <si>
    <t>Iš viso už skyrių  Stogo šiltinimas ST-2</t>
  </si>
  <si>
    <t>Iš viso #1</t>
  </si>
  <si>
    <t>PVM</t>
  </si>
  <si>
    <t>Iš viso #2</t>
  </si>
  <si>
    <t>Tiesioginės išlaidos su prisk.</t>
  </si>
  <si>
    <t xml:space="preserve">L o k a l i n ė  s ą m a t a  N r. </t>
  </si>
  <si>
    <t>Vieneto</t>
  </si>
  <si>
    <t>kaina</t>
  </si>
  <si>
    <t>Sudaryta 2025.04 kainų lygiu.</t>
  </si>
  <si>
    <t>L o k a l i n ė  s ą m a t a  N r.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</si>
</sst>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\-#,##0.00\ [$€-1]"/>
    <numFmt numFmtId="165" formatCode="#,##0.00\ [$Lt-1];\-#,##0.00\ [$Lt-1]"/>
    <numFmt numFmtId="166" formatCode="0.0%"/>
    <numFmt numFmtId="167" formatCode="0.0000"/>
  </numFmts>
  <fonts count="8">
    <font>
      <sz val="10"/>
      <name val="TimesLT"/>
      <charset val="186"/>
    </font>
    <font>
      <sz val="8"/>
      <name val="TimesLT"/>
      <charset val="186"/>
    </font>
    <font>
      <sz val="9.75"/>
      <color indexed="9"/>
      <name val="Times New Roman"/>
      <family val="1"/>
      <charset val="186"/>
    </font>
    <font>
      <sz val="9.75"/>
      <name val="Times New Roman"/>
      <family val="1"/>
      <charset val="186"/>
    </font>
    <font>
      <b/>
      <sz val="9.75"/>
      <name val="Times New Roman"/>
      <family val="1"/>
      <charset val="186"/>
    </font>
    <font>
      <i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b/>
      <sz val="9.75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1" fontId="2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/>
    </xf>
    <xf numFmtId="2" fontId="2" fillId="2" borderId="0" xfId="0" applyNumberFormat="1" applyFont="1" applyFill="1" applyAlignment="1">
      <alignment vertical="top"/>
    </xf>
    <xf numFmtId="167" fontId="2" fillId="2" borderId="0" xfId="0" applyNumberFormat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Continuous" vertical="top"/>
    </xf>
    <xf numFmtId="0" fontId="2" fillId="2" borderId="0" xfId="0" applyFont="1" applyFill="1" applyAlignment="1">
      <alignment horizontal="centerContinuous"/>
    </xf>
    <xf numFmtId="2" fontId="2" fillId="2" borderId="0" xfId="0" applyNumberFormat="1" applyFont="1" applyFill="1" applyAlignment="1">
      <alignment horizontal="centerContinuous" vertical="top"/>
    </xf>
    <xf numFmtId="167" fontId="2" fillId="2" borderId="0" xfId="0" applyNumberFormat="1" applyFont="1" applyFill="1" applyAlignment="1">
      <alignment horizontal="centerContinuous" vertical="top"/>
    </xf>
    <xf numFmtId="0" fontId="3" fillId="0" borderId="0" xfId="0" applyFont="1" applyAlignment="1">
      <alignment horizontal="centerContinuous"/>
    </xf>
    <xf numFmtId="2" fontId="3" fillId="0" borderId="0" xfId="0" applyNumberFormat="1" applyFont="1" applyAlignment="1">
      <alignment horizontal="centerContinuous"/>
    </xf>
    <xf numFmtId="167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4" fontId="4" fillId="0" borderId="4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165" fontId="4" fillId="0" borderId="5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2" fontId="4" fillId="0" borderId="2" xfId="0" applyNumberFormat="1" applyFont="1" applyBorder="1" applyAlignment="1">
      <alignment horizontal="left" vertical="top"/>
    </xf>
    <xf numFmtId="2" fontId="4" fillId="0" borderId="3" xfId="0" applyNumberFormat="1" applyFont="1" applyBorder="1" applyAlignment="1">
      <alignment horizontal="centerContinuous" vertical="center"/>
    </xf>
    <xf numFmtId="2" fontId="4" fillId="0" borderId="6" xfId="0" applyNumberFormat="1" applyFont="1" applyBorder="1" applyAlignment="1">
      <alignment horizontal="centerContinuous" vertical="center"/>
    </xf>
    <xf numFmtId="167" fontId="4" fillId="0" borderId="18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167" fontId="4" fillId="0" borderId="17" xfId="0" applyNumberFormat="1" applyFont="1" applyBorder="1" applyAlignment="1">
      <alignment horizontal="center" vertical="top" wrapText="1"/>
    </xf>
    <xf numFmtId="2" fontId="4" fillId="0" borderId="17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1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2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2" fontId="4" fillId="0" borderId="0" xfId="0" applyNumberFormat="1" applyFont="1" applyAlignment="1">
      <alignment horizontal="right" vertical="top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left"/>
    </xf>
    <xf numFmtId="2" fontId="3" fillId="0" borderId="0" xfId="0" applyNumberFormat="1" applyFont="1"/>
    <xf numFmtId="167" fontId="3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9" fontId="3" fillId="0" borderId="0" xfId="0" applyNumberFormat="1" applyFont="1"/>
    <xf numFmtId="166" fontId="3" fillId="3" borderId="0" xfId="0" applyNumberFormat="1" applyFont="1" applyFill="1"/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1" fontId="7" fillId="2" borderId="0" xfId="0" applyNumberFormat="1" applyFont="1" applyFill="1" applyAlignment="1">
      <alignment horizontal="centerContinuous" vertical="top"/>
    </xf>
    <xf numFmtId="1" fontId="3" fillId="0" borderId="14" xfId="0" applyNumberFormat="1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 wrapText="1"/>
    </xf>
    <xf numFmtId="2" fontId="4" fillId="0" borderId="9" xfId="0" applyNumberFormat="1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1" fontId="3" fillId="0" borderId="12" xfId="0" applyNumberFormat="1" applyFont="1" applyBorder="1" applyAlignment="1">
      <alignment horizontal="center" vertical="top"/>
    </xf>
    <xf numFmtId="0" fontId="3" fillId="0" borderId="12" xfId="0" applyFont="1" applyBorder="1" applyAlignment="1">
      <alignment horizontal="left" vertical="top" wrapText="1"/>
    </xf>
    <xf numFmtId="2" fontId="3" fillId="0" borderId="12" xfId="0" applyNumberFormat="1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2" fontId="3" fillId="0" borderId="12" xfId="0" applyNumberFormat="1" applyFont="1" applyBorder="1" applyAlignment="1">
      <alignment horizontal="right" vertical="top"/>
    </xf>
    <xf numFmtId="1" fontId="3" fillId="0" borderId="11" xfId="0" applyNumberFormat="1" applyFont="1" applyBorder="1" applyAlignment="1">
      <alignment horizontal="center" vertical="top"/>
    </xf>
    <xf numFmtId="0" fontId="3" fillId="0" borderId="11" xfId="0" applyFont="1" applyBorder="1" applyAlignment="1">
      <alignment horizontal="left" vertical="top" wrapText="1"/>
    </xf>
    <xf numFmtId="2" fontId="3" fillId="0" borderId="11" xfId="0" applyNumberFormat="1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2" fontId="3" fillId="0" borderId="11" xfId="0" applyNumberFormat="1" applyFont="1" applyBorder="1" applyAlignment="1">
      <alignment horizontal="right" vertical="top"/>
    </xf>
    <xf numFmtId="1" fontId="3" fillId="0" borderId="7" xfId="0" applyNumberFormat="1" applyFont="1" applyBorder="1" applyAlignment="1">
      <alignment horizontal="center" vertical="top"/>
    </xf>
    <xf numFmtId="1" fontId="3" fillId="0" borderId="8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left" vertical="top" wrapText="1"/>
    </xf>
    <xf numFmtId="2" fontId="3" fillId="0" borderId="8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2" fontId="3" fillId="0" borderId="8" xfId="0" applyNumberFormat="1" applyFont="1" applyBorder="1" applyAlignment="1">
      <alignment horizontal="right" vertical="top"/>
    </xf>
    <xf numFmtId="2" fontId="4" fillId="0" borderId="8" xfId="0" quotePrefix="1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left" vertical="top" wrapText="1"/>
    </xf>
    <xf numFmtId="2" fontId="3" fillId="0" borderId="7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2" fontId="3" fillId="0" borderId="7" xfId="0" applyNumberFormat="1" applyFont="1" applyBorder="1" applyAlignment="1">
      <alignment horizontal="right" vertical="top"/>
    </xf>
    <xf numFmtId="1" fontId="4" fillId="0" borderId="9" xfId="0" applyNumberFormat="1" applyFont="1" applyBorder="1" applyAlignment="1">
      <alignment horizontal="center" vertical="top"/>
    </xf>
    <xf numFmtId="2" fontId="4" fillId="0" borderId="9" xfId="0" applyNumberFormat="1" applyFont="1" applyBorder="1" applyAlignment="1">
      <alignment horizontal="right" vertical="top"/>
    </xf>
    <xf numFmtId="1" fontId="3" fillId="0" borderId="13" xfId="0" applyNumberFormat="1" applyFont="1" applyBorder="1" applyAlignment="1">
      <alignment horizontal="center" vertical="top"/>
    </xf>
    <xf numFmtId="0" fontId="4" fillId="0" borderId="15" xfId="0" applyFont="1" applyBorder="1" applyAlignment="1">
      <alignment horizontal="left" vertical="top" wrapText="1"/>
    </xf>
    <xf numFmtId="2" fontId="4" fillId="0" borderId="15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6" xfId="0" applyFont="1" applyBorder="1" applyAlignment="1">
      <alignment horizontal="left" vertical="top" wrapText="1"/>
    </xf>
    <xf numFmtId="2" fontId="4" fillId="0" borderId="16" xfId="0" applyNumberFormat="1" applyFont="1" applyBorder="1" applyAlignment="1">
      <alignment horizontal="center" vertical="top"/>
    </xf>
    <xf numFmtId="0" fontId="4" fillId="0" borderId="16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2" fontId="3" fillId="0" borderId="16" xfId="0" applyNumberFormat="1" applyFont="1" applyBorder="1" applyAlignment="1">
      <alignment horizontal="left"/>
    </xf>
    <xf numFmtId="2" fontId="3" fillId="0" borderId="16" xfId="0" applyNumberFormat="1" applyFont="1" applyBorder="1"/>
    <xf numFmtId="167" fontId="3" fillId="0" borderId="16" xfId="0" applyNumberFormat="1" applyFont="1" applyBorder="1"/>
    <xf numFmtId="0" fontId="4" fillId="0" borderId="19" xfId="0" applyFont="1" applyBorder="1" applyAlignment="1">
      <alignment horizontal="center" vertical="top"/>
    </xf>
    <xf numFmtId="2" fontId="4" fillId="0" borderId="12" xfId="0" quotePrefix="1" applyNumberFormat="1" applyFont="1" applyBorder="1" applyAlignment="1">
      <alignment horizontal="right" vertical="top"/>
    </xf>
    <xf numFmtId="0" fontId="4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vertical="top"/>
    </xf>
    <xf numFmtId="0" fontId="3" fillId="0" borderId="15" xfId="0" applyFont="1" applyBorder="1"/>
    <xf numFmtId="0" fontId="3" fillId="0" borderId="15" xfId="0" applyFont="1" applyBorder="1" applyAlignment="1">
      <alignment horizontal="left"/>
    </xf>
    <xf numFmtId="2" fontId="3" fillId="0" borderId="15" xfId="0" applyNumberFormat="1" applyFont="1" applyBorder="1"/>
    <xf numFmtId="166" fontId="3" fillId="3" borderId="15" xfId="0" applyNumberFormat="1" applyFont="1" applyFill="1" applyBorder="1"/>
    <xf numFmtId="167" fontId="3" fillId="0" borderId="15" xfId="0" applyNumberFormat="1" applyFont="1" applyBorder="1"/>
    <xf numFmtId="164" fontId="4" fillId="0" borderId="8" xfId="0" applyNumberFormat="1" applyFont="1" applyBorder="1"/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" fontId="4" fillId="0" borderId="17" xfId="0" applyNumberFormat="1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J185"/>
  <sheetViews>
    <sheetView showZeros="0" tabSelected="1" workbookViewId="0">
      <pane ySplit="2" topLeftCell="A3" activePane="bottomLeft" state="frozen"/>
      <selection pane="bottomLeft" activeCell="H18" sqref="H18"/>
    </sheetView>
  </sheetViews>
  <sheetFormatPr defaultColWidth="9.33203125" defaultRowHeight="12.75"/>
  <cols>
    <col min="1" max="1" width="12.5" style="42" customWidth="1"/>
    <col min="2" max="2" width="53.33203125" style="43" customWidth="1"/>
    <col min="3" max="3" width="7.1640625" style="55" customWidth="1"/>
    <col min="4" max="4" width="8.33203125" style="55" customWidth="1"/>
    <col min="5" max="5" width="10" style="53" hidden="1" customWidth="1"/>
    <col min="6" max="6" width="10.83203125" style="53" hidden="1" customWidth="1"/>
    <col min="7" max="7" width="10.1640625" style="53" hidden="1" customWidth="1"/>
    <col min="8" max="8" width="10.1640625" style="54" customWidth="1"/>
    <col min="9" max="9" width="14.33203125" style="53" customWidth="1"/>
    <col min="10" max="16384" width="9.33203125" style="36"/>
  </cols>
  <sheetData>
    <row r="1" spans="1:10" s="6" customFormat="1">
      <c r="A1" s="1" t="s">
        <v>137</v>
      </c>
      <c r="B1" s="2">
        <v>162</v>
      </c>
      <c r="C1" s="3"/>
      <c r="D1" s="3">
        <v>91</v>
      </c>
      <c r="E1" s="4"/>
      <c r="F1" s="4"/>
      <c r="G1" s="4"/>
      <c r="H1" s="5"/>
      <c r="I1" s="4"/>
    </row>
    <row r="2" spans="1:10" s="6" customFormat="1">
      <c r="A2" s="56" t="s">
        <v>141</v>
      </c>
      <c r="B2" s="7"/>
      <c r="C2" s="7"/>
      <c r="D2" s="8"/>
      <c r="E2" s="9"/>
      <c r="F2" s="9"/>
      <c r="G2" s="9"/>
      <c r="H2" s="10"/>
      <c r="I2" s="9"/>
    </row>
    <row r="3" spans="1:10" s="14" customFormat="1">
      <c r="A3" s="11" t="s">
        <v>140</v>
      </c>
      <c r="B3" s="11"/>
      <c r="C3" s="11"/>
      <c r="D3" s="11"/>
      <c r="E3" s="12"/>
      <c r="F3" s="12"/>
      <c r="G3" s="12"/>
      <c r="H3" s="13"/>
      <c r="I3" s="12"/>
    </row>
    <row r="4" spans="1:10" s="14" customFormat="1">
      <c r="A4" s="15"/>
      <c r="B4" s="16"/>
      <c r="E4" s="17"/>
      <c r="F4" s="17"/>
      <c r="G4" s="17"/>
      <c r="H4" s="18"/>
      <c r="I4" s="17"/>
    </row>
    <row r="5" spans="1:10" s="14" customFormat="1">
      <c r="A5" s="19" t="s">
        <v>0</v>
      </c>
      <c r="B5" s="105" t="s">
        <v>14</v>
      </c>
      <c r="C5" s="106"/>
      <c r="D5" s="106"/>
      <c r="E5" s="106"/>
      <c r="F5" s="106"/>
      <c r="G5" s="106"/>
      <c r="H5" s="106"/>
      <c r="I5" s="106"/>
    </row>
    <row r="6" spans="1:10" s="14" customFormat="1" ht="13.5" thickBot="1">
      <c r="A6" s="19" t="s">
        <v>1</v>
      </c>
      <c r="B6" s="105" t="s">
        <v>15</v>
      </c>
      <c r="C6" s="106"/>
      <c r="D6" s="106"/>
      <c r="E6" s="106"/>
      <c r="F6" s="106"/>
      <c r="G6" s="17"/>
      <c r="H6" s="18"/>
      <c r="I6" s="17"/>
    </row>
    <row r="7" spans="1:10" s="14" customFormat="1" ht="15" thickTop="1" thickBot="1">
      <c r="A7" s="19" t="s">
        <v>2</v>
      </c>
      <c r="B7" s="105" t="s">
        <v>16</v>
      </c>
      <c r="C7" s="106"/>
      <c r="D7" s="106"/>
      <c r="E7" s="106"/>
      <c r="F7" s="106"/>
      <c r="G7" s="20" t="s">
        <v>13</v>
      </c>
      <c r="H7" s="21"/>
      <c r="I7" s="22">
        <f>I175</f>
        <v>0</v>
      </c>
    </row>
    <row r="8" spans="1:10" s="14" customFormat="1" ht="13.5" thickTop="1">
      <c r="A8" s="23"/>
      <c r="E8" s="17"/>
      <c r="F8" s="17"/>
      <c r="G8" s="17"/>
      <c r="H8" s="18"/>
      <c r="I8" s="24"/>
    </row>
    <row r="9" spans="1:10" s="33" customFormat="1">
      <c r="A9" s="25" t="s">
        <v>3</v>
      </c>
      <c r="B9" s="26" t="s">
        <v>4</v>
      </c>
      <c r="C9" s="27" t="s">
        <v>5</v>
      </c>
      <c r="D9" s="27" t="s">
        <v>9</v>
      </c>
      <c r="E9" s="28" t="s">
        <v>136</v>
      </c>
      <c r="F9" s="29"/>
      <c r="G9" s="30"/>
      <c r="H9" s="31" t="s">
        <v>138</v>
      </c>
      <c r="I9" s="32" t="s">
        <v>13</v>
      </c>
    </row>
    <row r="10" spans="1:10" ht="25.5">
      <c r="A10" s="107" t="s">
        <v>6</v>
      </c>
      <c r="B10" s="108" t="s">
        <v>7</v>
      </c>
      <c r="C10" s="109" t="s">
        <v>8</v>
      </c>
      <c r="D10" s="110"/>
      <c r="E10" s="111" t="s">
        <v>10</v>
      </c>
      <c r="F10" s="111" t="s">
        <v>11</v>
      </c>
      <c r="G10" s="111" t="s">
        <v>12</v>
      </c>
      <c r="H10" s="34" t="s">
        <v>139</v>
      </c>
      <c r="I10" s="35"/>
    </row>
    <row r="11" spans="1:10">
      <c r="A11" s="37"/>
      <c r="B11" s="38"/>
      <c r="C11" s="39"/>
      <c r="D11" s="40"/>
      <c r="E11" s="41"/>
      <c r="F11" s="41"/>
      <c r="G11" s="41"/>
      <c r="H11" s="41"/>
      <c r="I11" s="41"/>
    </row>
    <row r="12" spans="1:10">
      <c r="A12" s="82"/>
      <c r="B12" s="58" t="s">
        <v>17</v>
      </c>
      <c r="C12" s="59"/>
      <c r="D12" s="60"/>
      <c r="E12" s="83"/>
      <c r="F12" s="83"/>
      <c r="G12" s="83"/>
      <c r="H12" s="83"/>
      <c r="I12" s="83"/>
    </row>
    <row r="13" spans="1:10">
      <c r="A13" s="61">
        <v>1</v>
      </c>
      <c r="B13" s="62" t="s">
        <v>18</v>
      </c>
      <c r="C13" s="63" t="s">
        <v>19</v>
      </c>
      <c r="D13" s="64">
        <v>375</v>
      </c>
      <c r="E13" s="65"/>
      <c r="F13" s="65"/>
      <c r="G13" s="65"/>
      <c r="H13" s="65"/>
      <c r="I13" s="65">
        <f>ROUND(H13*D13,2)</f>
        <v>0</v>
      </c>
    </row>
    <row r="14" spans="1:10">
      <c r="A14" s="72">
        <v>2</v>
      </c>
      <c r="B14" s="73" t="s">
        <v>20</v>
      </c>
      <c r="C14" s="74" t="s">
        <v>19</v>
      </c>
      <c r="D14" s="75">
        <v>525</v>
      </c>
      <c r="E14" s="76"/>
      <c r="F14" s="76"/>
      <c r="G14" s="76"/>
      <c r="H14" s="76"/>
      <c r="I14" s="76">
        <f>ROUND(H14*D14,2)</f>
        <v>0</v>
      </c>
    </row>
    <row r="15" spans="1:10">
      <c r="A15" s="84"/>
      <c r="B15" s="85" t="s">
        <v>21</v>
      </c>
      <c r="C15" s="86"/>
      <c r="D15" s="87"/>
      <c r="E15" s="77"/>
      <c r="F15" s="77"/>
      <c r="G15" s="77"/>
      <c r="H15" s="77"/>
      <c r="I15" s="77" t="str">
        <f>TEXT(SUM(I12:I14),"0,00")</f>
        <v>0,00</v>
      </c>
      <c r="J15" s="44"/>
    </row>
    <row r="16" spans="1:10">
      <c r="A16" s="37"/>
      <c r="B16" s="38"/>
      <c r="C16" s="39"/>
      <c r="D16" s="40"/>
      <c r="E16" s="41"/>
      <c r="F16" s="41"/>
      <c r="G16" s="41"/>
      <c r="H16" s="41"/>
      <c r="I16" s="41"/>
    </row>
    <row r="17" spans="1:10">
      <c r="A17" s="82"/>
      <c r="B17" s="58" t="s">
        <v>22</v>
      </c>
      <c r="C17" s="59"/>
      <c r="D17" s="60"/>
      <c r="E17" s="83"/>
      <c r="F17" s="83"/>
      <c r="G17" s="83"/>
      <c r="H17" s="83"/>
      <c r="I17" s="83"/>
    </row>
    <row r="18" spans="1:10" ht="38.25">
      <c r="A18" s="72">
        <v>3</v>
      </c>
      <c r="B18" s="73" t="s">
        <v>23</v>
      </c>
      <c r="C18" s="74" t="s">
        <v>19</v>
      </c>
      <c r="D18" s="75">
        <v>28.4</v>
      </c>
      <c r="E18" s="76"/>
      <c r="F18" s="76"/>
      <c r="G18" s="76"/>
      <c r="H18" s="76"/>
      <c r="I18" s="76">
        <f>ROUND(H18*D18,2)</f>
        <v>0</v>
      </c>
    </row>
    <row r="19" spans="1:10" ht="25.5">
      <c r="A19" s="66">
        <v>4</v>
      </c>
      <c r="B19" s="67" t="s">
        <v>24</v>
      </c>
      <c r="C19" s="68" t="s">
        <v>25</v>
      </c>
      <c r="D19" s="69">
        <v>2.9849999999999999</v>
      </c>
      <c r="E19" s="70"/>
      <c r="F19" s="70"/>
      <c r="G19" s="70"/>
      <c r="H19" s="70"/>
      <c r="I19" s="70">
        <f>ROUND(H19*D19,2)</f>
        <v>0</v>
      </c>
    </row>
    <row r="20" spans="1:10">
      <c r="A20" s="72">
        <v>5</v>
      </c>
      <c r="B20" s="73" t="s">
        <v>26</v>
      </c>
      <c r="C20" s="74" t="s">
        <v>27</v>
      </c>
      <c r="D20" s="75">
        <v>1</v>
      </c>
      <c r="E20" s="76"/>
      <c r="F20" s="76"/>
      <c r="G20" s="76"/>
      <c r="H20" s="76"/>
      <c r="I20" s="76">
        <f>ROUND(H20*D20,2)</f>
        <v>0</v>
      </c>
    </row>
    <row r="21" spans="1:10">
      <c r="A21" s="84"/>
      <c r="B21" s="85" t="s">
        <v>28</v>
      </c>
      <c r="C21" s="86"/>
      <c r="D21" s="87"/>
      <c r="E21" s="77"/>
      <c r="F21" s="77"/>
      <c r="G21" s="77"/>
      <c r="H21" s="77"/>
      <c r="I21" s="77" t="str">
        <f>TEXT(SUM(I17:I20),"0,00")</f>
        <v>0,00</v>
      </c>
      <c r="J21" s="44"/>
    </row>
    <row r="22" spans="1:10">
      <c r="A22" s="37"/>
      <c r="B22" s="38"/>
      <c r="C22" s="39"/>
      <c r="D22" s="40"/>
      <c r="E22" s="41"/>
      <c r="F22" s="41"/>
      <c r="G22" s="41"/>
      <c r="H22" s="41"/>
      <c r="I22" s="41"/>
    </row>
    <row r="23" spans="1:10">
      <c r="A23" s="82"/>
      <c r="B23" s="58" t="s">
        <v>29</v>
      </c>
      <c r="C23" s="59"/>
      <c r="D23" s="60"/>
      <c r="E23" s="83"/>
      <c r="F23" s="83"/>
      <c r="G23" s="83"/>
      <c r="H23" s="83"/>
      <c r="I23" s="83"/>
    </row>
    <row r="24" spans="1:10" ht="38.25">
      <c r="A24" s="72">
        <v>6</v>
      </c>
      <c r="B24" s="73" t="s">
        <v>30</v>
      </c>
      <c r="C24" s="74" t="s">
        <v>19</v>
      </c>
      <c r="D24" s="75">
        <v>44</v>
      </c>
      <c r="E24" s="76"/>
      <c r="F24" s="76"/>
      <c r="G24" s="76"/>
      <c r="H24" s="76"/>
      <c r="I24" s="76">
        <f>ROUND(H24*D24,2)</f>
        <v>0</v>
      </c>
    </row>
    <row r="25" spans="1:10" ht="25.5">
      <c r="A25" s="66">
        <v>7</v>
      </c>
      <c r="B25" s="67" t="s">
        <v>31</v>
      </c>
      <c r="C25" s="68" t="s">
        <v>25</v>
      </c>
      <c r="D25" s="69">
        <v>4.8630000000000004</v>
      </c>
      <c r="E25" s="70"/>
      <c r="F25" s="70"/>
      <c r="G25" s="70"/>
      <c r="H25" s="70"/>
      <c r="I25" s="70">
        <f>ROUND(H25*D25,2)</f>
        <v>0</v>
      </c>
    </row>
    <row r="26" spans="1:10">
      <c r="A26" s="72">
        <v>8</v>
      </c>
      <c r="B26" s="73" t="s">
        <v>26</v>
      </c>
      <c r="C26" s="74" t="s">
        <v>27</v>
      </c>
      <c r="D26" s="75">
        <v>2</v>
      </c>
      <c r="E26" s="76"/>
      <c r="F26" s="76"/>
      <c r="G26" s="76"/>
      <c r="H26" s="76"/>
      <c r="I26" s="76">
        <f>ROUND(H26*D26,2)</f>
        <v>0</v>
      </c>
    </row>
    <row r="27" spans="1:10">
      <c r="A27" s="84"/>
      <c r="B27" s="85" t="s">
        <v>32</v>
      </c>
      <c r="C27" s="86"/>
      <c r="D27" s="87"/>
      <c r="E27" s="77"/>
      <c r="F27" s="77"/>
      <c r="G27" s="77"/>
      <c r="H27" s="77"/>
      <c r="I27" s="77" t="str">
        <f>TEXT(SUM(I23:I26),"0,00")</f>
        <v>0,00</v>
      </c>
      <c r="J27" s="44"/>
    </row>
    <row r="28" spans="1:10">
      <c r="A28" s="37"/>
      <c r="B28" s="38"/>
      <c r="C28" s="39"/>
      <c r="D28" s="40"/>
      <c r="E28" s="41"/>
      <c r="F28" s="41"/>
      <c r="G28" s="41"/>
      <c r="H28" s="41"/>
      <c r="I28" s="41"/>
    </row>
    <row r="29" spans="1:10">
      <c r="A29" s="82"/>
      <c r="B29" s="58" t="s">
        <v>33</v>
      </c>
      <c r="C29" s="59"/>
      <c r="D29" s="60"/>
      <c r="E29" s="83"/>
      <c r="F29" s="83"/>
      <c r="G29" s="83"/>
      <c r="H29" s="83"/>
      <c r="I29" s="83"/>
    </row>
    <row r="30" spans="1:10" ht="38.25">
      <c r="A30" s="72">
        <v>9</v>
      </c>
      <c r="B30" s="73" t="s">
        <v>34</v>
      </c>
      <c r="C30" s="74" t="s">
        <v>19</v>
      </c>
      <c r="D30" s="75">
        <v>38.4</v>
      </c>
      <c r="E30" s="76"/>
      <c r="F30" s="76"/>
      <c r="G30" s="76"/>
      <c r="H30" s="76"/>
      <c r="I30" s="76">
        <f t="shared" ref="I30:I37" si="0">ROUND(H30*D30,2)</f>
        <v>0</v>
      </c>
    </row>
    <row r="31" spans="1:10">
      <c r="A31" s="71">
        <v>10</v>
      </c>
      <c r="B31" s="78" t="s">
        <v>35</v>
      </c>
      <c r="C31" s="79" t="s">
        <v>25</v>
      </c>
      <c r="D31" s="80">
        <v>4.5519999999999996</v>
      </c>
      <c r="E31" s="81"/>
      <c r="F31" s="81"/>
      <c r="G31" s="81"/>
      <c r="H31" s="81"/>
      <c r="I31" s="81">
        <f t="shared" si="0"/>
        <v>0</v>
      </c>
    </row>
    <row r="32" spans="1:10">
      <c r="A32" s="72">
        <v>11</v>
      </c>
      <c r="B32" s="73" t="s">
        <v>36</v>
      </c>
      <c r="C32" s="74" t="s">
        <v>19</v>
      </c>
      <c r="D32" s="75">
        <v>11.2</v>
      </c>
      <c r="E32" s="76"/>
      <c r="F32" s="76"/>
      <c r="G32" s="76"/>
      <c r="H32" s="76"/>
      <c r="I32" s="76">
        <f t="shared" si="0"/>
        <v>0</v>
      </c>
    </row>
    <row r="33" spans="1:10">
      <c r="A33" s="72">
        <v>12</v>
      </c>
      <c r="B33" s="73" t="s">
        <v>37</v>
      </c>
      <c r="C33" s="74" t="s">
        <v>19</v>
      </c>
      <c r="D33" s="75">
        <v>24.3</v>
      </c>
      <c r="E33" s="76"/>
      <c r="F33" s="76"/>
      <c r="G33" s="76"/>
      <c r="H33" s="76"/>
      <c r="I33" s="76">
        <f t="shared" si="0"/>
        <v>0</v>
      </c>
    </row>
    <row r="34" spans="1:10" ht="25.5">
      <c r="A34" s="72">
        <v>13</v>
      </c>
      <c r="B34" s="73" t="s">
        <v>38</v>
      </c>
      <c r="C34" s="74" t="s">
        <v>39</v>
      </c>
      <c r="D34" s="75">
        <v>115</v>
      </c>
      <c r="E34" s="76"/>
      <c r="F34" s="76"/>
      <c r="G34" s="76"/>
      <c r="H34" s="76"/>
      <c r="I34" s="76">
        <f t="shared" si="0"/>
        <v>0</v>
      </c>
    </row>
    <row r="35" spans="1:10" ht="38.25">
      <c r="A35" s="72">
        <v>14</v>
      </c>
      <c r="B35" s="73" t="s">
        <v>40</v>
      </c>
      <c r="C35" s="74" t="s">
        <v>39</v>
      </c>
      <c r="D35" s="75">
        <v>115</v>
      </c>
      <c r="E35" s="76"/>
      <c r="F35" s="76"/>
      <c r="G35" s="76"/>
      <c r="H35" s="76"/>
      <c r="I35" s="76">
        <f t="shared" si="0"/>
        <v>0</v>
      </c>
    </row>
    <row r="36" spans="1:10">
      <c r="A36" s="61">
        <v>15</v>
      </c>
      <c r="B36" s="62" t="s">
        <v>41</v>
      </c>
      <c r="C36" s="63" t="s">
        <v>39</v>
      </c>
      <c r="D36" s="64">
        <v>120</v>
      </c>
      <c r="E36" s="65"/>
      <c r="F36" s="65"/>
      <c r="G36" s="65"/>
      <c r="H36" s="65"/>
      <c r="I36" s="65">
        <f t="shared" si="0"/>
        <v>0</v>
      </c>
    </row>
    <row r="37" spans="1:10" ht="25.5">
      <c r="A37" s="72">
        <v>16</v>
      </c>
      <c r="B37" s="73" t="s">
        <v>42</v>
      </c>
      <c r="C37" s="74" t="s">
        <v>27</v>
      </c>
      <c r="D37" s="75">
        <v>8</v>
      </c>
      <c r="E37" s="76"/>
      <c r="F37" s="76"/>
      <c r="G37" s="76"/>
      <c r="H37" s="76"/>
      <c r="I37" s="76">
        <f t="shared" si="0"/>
        <v>0</v>
      </c>
    </row>
    <row r="38" spans="1:10">
      <c r="A38" s="84"/>
      <c r="B38" s="85" t="s">
        <v>43</v>
      </c>
      <c r="C38" s="86"/>
      <c r="D38" s="87"/>
      <c r="E38" s="77"/>
      <c r="F38" s="77"/>
      <c r="G38" s="77"/>
      <c r="H38" s="77"/>
      <c r="I38" s="77" t="str">
        <f>TEXT(SUM(I29:I37),"0,00")</f>
        <v>0,00</v>
      </c>
      <c r="J38" s="44"/>
    </row>
    <row r="39" spans="1:10">
      <c r="A39" s="37"/>
      <c r="B39" s="38"/>
      <c r="C39" s="39"/>
      <c r="D39" s="40"/>
      <c r="E39" s="41"/>
      <c r="F39" s="41"/>
      <c r="G39" s="41"/>
      <c r="H39" s="41"/>
      <c r="I39" s="41"/>
    </row>
    <row r="40" spans="1:10">
      <c r="A40" s="82"/>
      <c r="B40" s="58" t="s">
        <v>44</v>
      </c>
      <c r="C40" s="59"/>
      <c r="D40" s="60"/>
      <c r="E40" s="83"/>
      <c r="F40" s="83"/>
      <c r="G40" s="83"/>
      <c r="H40" s="83"/>
      <c r="I40" s="83"/>
    </row>
    <row r="41" spans="1:10" ht="38.25">
      <c r="A41" s="72">
        <v>17</v>
      </c>
      <c r="B41" s="73" t="s">
        <v>45</v>
      </c>
      <c r="C41" s="74" t="s">
        <v>19</v>
      </c>
      <c r="D41" s="75">
        <v>10.5</v>
      </c>
      <c r="E41" s="76"/>
      <c r="F41" s="76"/>
      <c r="G41" s="76"/>
      <c r="H41" s="76"/>
      <c r="I41" s="76">
        <f>ROUND(H41*D41,2)</f>
        <v>0</v>
      </c>
    </row>
    <row r="42" spans="1:10">
      <c r="A42" s="71">
        <v>18</v>
      </c>
      <c r="B42" s="78" t="s">
        <v>46</v>
      </c>
      <c r="C42" s="79" t="s">
        <v>25</v>
      </c>
      <c r="D42" s="80">
        <v>2.2250000000000001</v>
      </c>
      <c r="E42" s="81"/>
      <c r="F42" s="81"/>
      <c r="G42" s="81"/>
      <c r="H42" s="81"/>
      <c r="I42" s="81">
        <f>ROUND(H42*D42,2)</f>
        <v>0</v>
      </c>
    </row>
    <row r="43" spans="1:10">
      <c r="A43" s="72">
        <v>19</v>
      </c>
      <c r="B43" s="73" t="s">
        <v>47</v>
      </c>
      <c r="C43" s="74" t="s">
        <v>27</v>
      </c>
      <c r="D43" s="75">
        <v>28</v>
      </c>
      <c r="E43" s="76"/>
      <c r="F43" s="76"/>
      <c r="G43" s="76"/>
      <c r="H43" s="76"/>
      <c r="I43" s="76">
        <f>ROUND(H43*D43,2)</f>
        <v>0</v>
      </c>
    </row>
    <row r="44" spans="1:10" ht="38.25">
      <c r="A44" s="61">
        <v>20</v>
      </c>
      <c r="B44" s="62" t="s">
        <v>48</v>
      </c>
      <c r="C44" s="63" t="s">
        <v>19</v>
      </c>
      <c r="D44" s="64">
        <v>2.2000000000000002</v>
      </c>
      <c r="E44" s="65"/>
      <c r="F44" s="65"/>
      <c r="G44" s="65"/>
      <c r="H44" s="65"/>
      <c r="I44" s="65">
        <f>ROUND(H44*D44,2)</f>
        <v>0</v>
      </c>
    </row>
    <row r="45" spans="1:10" ht="25.5">
      <c r="A45" s="72">
        <v>21</v>
      </c>
      <c r="B45" s="73" t="s">
        <v>49</v>
      </c>
      <c r="C45" s="74" t="s">
        <v>19</v>
      </c>
      <c r="D45" s="75">
        <v>4.4000000000000004</v>
      </c>
      <c r="E45" s="76"/>
      <c r="F45" s="76"/>
      <c r="G45" s="76"/>
      <c r="H45" s="76"/>
      <c r="I45" s="76">
        <f>ROUND(H45*D45,2)</f>
        <v>0</v>
      </c>
    </row>
    <row r="46" spans="1:10">
      <c r="A46" s="84"/>
      <c r="B46" s="85" t="s">
        <v>50</v>
      </c>
      <c r="C46" s="86"/>
      <c r="D46" s="87"/>
      <c r="E46" s="77"/>
      <c r="F46" s="77"/>
      <c r="G46" s="77"/>
      <c r="H46" s="77"/>
      <c r="I46" s="77" t="str">
        <f>TEXT(SUM(I40:I45),"0,00")</f>
        <v>0,00</v>
      </c>
      <c r="J46" s="44"/>
    </row>
    <row r="47" spans="1:10">
      <c r="A47" s="37"/>
      <c r="B47" s="38"/>
      <c r="C47" s="39"/>
      <c r="D47" s="40"/>
      <c r="E47" s="41"/>
      <c r="F47" s="41"/>
      <c r="G47" s="41"/>
      <c r="H47" s="41"/>
      <c r="I47" s="41"/>
    </row>
    <row r="48" spans="1:10">
      <c r="A48" s="82"/>
      <c r="B48" s="58" t="s">
        <v>51</v>
      </c>
      <c r="C48" s="59"/>
      <c r="D48" s="60"/>
      <c r="E48" s="83"/>
      <c r="F48" s="83"/>
      <c r="G48" s="83"/>
      <c r="H48" s="83"/>
      <c r="I48" s="83"/>
    </row>
    <row r="49" spans="1:10">
      <c r="A49" s="61">
        <v>22</v>
      </c>
      <c r="B49" s="62" t="s">
        <v>52</v>
      </c>
      <c r="C49" s="63" t="s">
        <v>27</v>
      </c>
      <c r="D49" s="64">
        <v>20</v>
      </c>
      <c r="E49" s="65"/>
      <c r="F49" s="65"/>
      <c r="G49" s="65"/>
      <c r="H49" s="65"/>
      <c r="I49" s="65">
        <f>ROUND(H49*D49,2)</f>
        <v>0</v>
      </c>
    </row>
    <row r="50" spans="1:10" ht="25.5">
      <c r="A50" s="72">
        <v>23</v>
      </c>
      <c r="B50" s="73" t="s">
        <v>53</v>
      </c>
      <c r="C50" s="74" t="s">
        <v>19</v>
      </c>
      <c r="D50" s="75">
        <v>1.8</v>
      </c>
      <c r="E50" s="76"/>
      <c r="F50" s="76"/>
      <c r="G50" s="76"/>
      <c r="H50" s="76"/>
      <c r="I50" s="76">
        <f>ROUND(H50*D50,2)</f>
        <v>0</v>
      </c>
    </row>
    <row r="51" spans="1:10" ht="25.5">
      <c r="A51" s="84"/>
      <c r="B51" s="85" t="s">
        <v>54</v>
      </c>
      <c r="C51" s="86"/>
      <c r="D51" s="87"/>
      <c r="E51" s="77"/>
      <c r="F51" s="77"/>
      <c r="G51" s="77"/>
      <c r="H51" s="77"/>
      <c r="I51" s="77" t="str">
        <f>TEXT(SUM(I48:I50),"0,00")</f>
        <v>0,00</v>
      </c>
      <c r="J51" s="44"/>
    </row>
    <row r="52" spans="1:10">
      <c r="A52" s="37"/>
      <c r="B52" s="38"/>
      <c r="C52" s="39"/>
      <c r="D52" s="40"/>
      <c r="E52" s="41"/>
      <c r="F52" s="41"/>
      <c r="G52" s="41"/>
      <c r="H52" s="41"/>
      <c r="I52" s="41"/>
    </row>
    <row r="53" spans="1:10">
      <c r="A53" s="82"/>
      <c r="B53" s="58" t="s">
        <v>55</v>
      </c>
      <c r="C53" s="59"/>
      <c r="D53" s="60"/>
      <c r="E53" s="83"/>
      <c r="F53" s="83"/>
      <c r="G53" s="83"/>
      <c r="H53" s="83"/>
      <c r="I53" s="83"/>
    </row>
    <row r="54" spans="1:10">
      <c r="A54" s="61">
        <v>24</v>
      </c>
      <c r="B54" s="62" t="s">
        <v>56</v>
      </c>
      <c r="C54" s="63" t="s">
        <v>25</v>
      </c>
      <c r="D54" s="64">
        <v>2.1</v>
      </c>
      <c r="E54" s="65"/>
      <c r="F54" s="65"/>
      <c r="G54" s="65"/>
      <c r="H54" s="65"/>
      <c r="I54" s="65">
        <f>ROUND(H54*D54,2)</f>
        <v>0</v>
      </c>
    </row>
    <row r="55" spans="1:10">
      <c r="A55" s="72">
        <v>25</v>
      </c>
      <c r="B55" s="73" t="s">
        <v>57</v>
      </c>
      <c r="C55" s="74" t="s">
        <v>39</v>
      </c>
      <c r="D55" s="75">
        <v>71</v>
      </c>
      <c r="E55" s="76"/>
      <c r="F55" s="76"/>
      <c r="G55" s="76"/>
      <c r="H55" s="76"/>
      <c r="I55" s="76">
        <f>ROUND(H55*D55,2)</f>
        <v>0</v>
      </c>
    </row>
    <row r="56" spans="1:10">
      <c r="A56" s="84"/>
      <c r="B56" s="85" t="s">
        <v>58</v>
      </c>
      <c r="C56" s="86"/>
      <c r="D56" s="87"/>
      <c r="E56" s="77"/>
      <c r="F56" s="77"/>
      <c r="G56" s="77"/>
      <c r="H56" s="77"/>
      <c r="I56" s="77" t="str">
        <f>TEXT(SUM(I53:I55),"0,00")</f>
        <v>0,00</v>
      </c>
      <c r="J56" s="44"/>
    </row>
    <row r="57" spans="1:10">
      <c r="A57" s="37"/>
      <c r="B57" s="38"/>
      <c r="C57" s="39"/>
      <c r="D57" s="40"/>
      <c r="E57" s="41"/>
      <c r="F57" s="41"/>
      <c r="G57" s="41"/>
      <c r="H57" s="41"/>
      <c r="I57" s="41"/>
    </row>
    <row r="58" spans="1:10">
      <c r="A58" s="82"/>
      <c r="B58" s="58" t="s">
        <v>59</v>
      </c>
      <c r="C58" s="59"/>
      <c r="D58" s="60"/>
      <c r="E58" s="83"/>
      <c r="F58" s="83"/>
      <c r="G58" s="83"/>
      <c r="H58" s="83"/>
      <c r="I58" s="83"/>
    </row>
    <row r="59" spans="1:10">
      <c r="A59" s="72">
        <v>26</v>
      </c>
      <c r="B59" s="73" t="s">
        <v>60</v>
      </c>
      <c r="C59" s="74" t="s">
        <v>39</v>
      </c>
      <c r="D59" s="75">
        <v>1120</v>
      </c>
      <c r="E59" s="76"/>
      <c r="F59" s="76"/>
      <c r="G59" s="76"/>
      <c r="H59" s="76"/>
      <c r="I59" s="76">
        <f>ROUND(H59*D59,2)</f>
        <v>0</v>
      </c>
    </row>
    <row r="60" spans="1:10">
      <c r="A60" s="71">
        <v>27</v>
      </c>
      <c r="B60" s="78" t="s">
        <v>61</v>
      </c>
      <c r="C60" s="79" t="s">
        <v>25</v>
      </c>
      <c r="D60" s="80">
        <v>1.855</v>
      </c>
      <c r="E60" s="81"/>
      <c r="F60" s="81"/>
      <c r="G60" s="81"/>
      <c r="H60" s="81"/>
      <c r="I60" s="81">
        <f>ROUND(H60*D60,2)</f>
        <v>0</v>
      </c>
    </row>
    <row r="61" spans="1:10" ht="25.5">
      <c r="A61" s="61">
        <v>28</v>
      </c>
      <c r="B61" s="62" t="s">
        <v>62</v>
      </c>
      <c r="C61" s="63" t="s">
        <v>19</v>
      </c>
      <c r="D61" s="64">
        <v>17.8</v>
      </c>
      <c r="E61" s="65"/>
      <c r="F61" s="65"/>
      <c r="G61" s="65"/>
      <c r="H61" s="65"/>
      <c r="I61" s="65">
        <f>ROUND(H61*D61,2)</f>
        <v>0</v>
      </c>
    </row>
    <row r="62" spans="1:10">
      <c r="A62" s="72">
        <v>29</v>
      </c>
      <c r="B62" s="73" t="s">
        <v>63</v>
      </c>
      <c r="C62" s="74" t="s">
        <v>25</v>
      </c>
      <c r="D62" s="75">
        <v>1.845</v>
      </c>
      <c r="E62" s="76"/>
      <c r="F62" s="76"/>
      <c r="G62" s="76"/>
      <c r="H62" s="76"/>
      <c r="I62" s="76">
        <f>ROUND(H62*D62,2)</f>
        <v>0</v>
      </c>
    </row>
    <row r="63" spans="1:10" ht="25.5">
      <c r="A63" s="84"/>
      <c r="B63" s="85" t="s">
        <v>64</v>
      </c>
      <c r="C63" s="86"/>
      <c r="D63" s="87"/>
      <c r="E63" s="77"/>
      <c r="F63" s="77"/>
      <c r="G63" s="77"/>
      <c r="H63" s="77"/>
      <c r="I63" s="77" t="str">
        <f>TEXT(SUM(I58:I62),"0,00")</f>
        <v>0,00</v>
      </c>
      <c r="J63" s="44"/>
    </row>
    <row r="64" spans="1:10">
      <c r="A64" s="37"/>
      <c r="B64" s="38"/>
      <c r="C64" s="39"/>
      <c r="D64" s="40"/>
      <c r="E64" s="41"/>
      <c r="F64" s="41"/>
      <c r="G64" s="41"/>
      <c r="H64" s="41"/>
      <c r="I64" s="41"/>
    </row>
    <row r="65" spans="1:10">
      <c r="A65" s="82"/>
      <c r="B65" s="58" t="s">
        <v>65</v>
      </c>
      <c r="C65" s="59"/>
      <c r="D65" s="60"/>
      <c r="E65" s="83"/>
      <c r="F65" s="83"/>
      <c r="G65" s="83"/>
      <c r="H65" s="83"/>
      <c r="I65" s="83"/>
    </row>
    <row r="66" spans="1:10">
      <c r="A66" s="61">
        <v>30</v>
      </c>
      <c r="B66" s="62" t="s">
        <v>66</v>
      </c>
      <c r="C66" s="63" t="s">
        <v>39</v>
      </c>
      <c r="D66" s="64">
        <v>145</v>
      </c>
      <c r="E66" s="65"/>
      <c r="F66" s="65"/>
      <c r="G66" s="65"/>
      <c r="H66" s="65"/>
      <c r="I66" s="65">
        <f>ROUND(H66*D66,2)</f>
        <v>0</v>
      </c>
    </row>
    <row r="67" spans="1:10">
      <c r="A67" s="72">
        <v>31</v>
      </c>
      <c r="B67" s="73" t="s">
        <v>61</v>
      </c>
      <c r="C67" s="74" t="s">
        <v>25</v>
      </c>
      <c r="D67" s="75">
        <v>0.25</v>
      </c>
      <c r="E67" s="76"/>
      <c r="F67" s="76"/>
      <c r="G67" s="76"/>
      <c r="H67" s="76"/>
      <c r="I67" s="76">
        <f>ROUND(H67*D67,2)</f>
        <v>0</v>
      </c>
    </row>
    <row r="68" spans="1:10" ht="25.5">
      <c r="A68" s="84"/>
      <c r="B68" s="85" t="s">
        <v>67</v>
      </c>
      <c r="C68" s="86"/>
      <c r="D68" s="87"/>
      <c r="E68" s="77"/>
      <c r="F68" s="77"/>
      <c r="G68" s="77"/>
      <c r="H68" s="77"/>
      <c r="I68" s="77" t="str">
        <f>TEXT(SUM(I65:I67),"0,00")</f>
        <v>0,00</v>
      </c>
      <c r="J68" s="44"/>
    </row>
    <row r="69" spans="1:10">
      <c r="A69" s="37"/>
      <c r="B69" s="38"/>
      <c r="C69" s="39"/>
      <c r="D69" s="40"/>
      <c r="E69" s="41"/>
      <c r="F69" s="41"/>
      <c r="G69" s="41"/>
      <c r="H69" s="41"/>
      <c r="I69" s="41"/>
    </row>
    <row r="70" spans="1:10" ht="25.5">
      <c r="A70" s="82"/>
      <c r="B70" s="58" t="s">
        <v>68</v>
      </c>
      <c r="C70" s="59"/>
      <c r="D70" s="60"/>
      <c r="E70" s="83"/>
      <c r="F70" s="83"/>
      <c r="G70" s="83"/>
      <c r="H70" s="83"/>
      <c r="I70" s="83"/>
    </row>
    <row r="71" spans="1:10">
      <c r="A71" s="72">
        <v>32</v>
      </c>
      <c r="B71" s="73" t="s">
        <v>69</v>
      </c>
      <c r="C71" s="74" t="s">
        <v>39</v>
      </c>
      <c r="D71" s="75">
        <v>200</v>
      </c>
      <c r="E71" s="76"/>
      <c r="F71" s="76"/>
      <c r="G71" s="76"/>
      <c r="H71" s="76"/>
      <c r="I71" s="76">
        <f>ROUND(H71*D71,2)</f>
        <v>0</v>
      </c>
    </row>
    <row r="72" spans="1:10">
      <c r="A72" s="71">
        <v>33</v>
      </c>
      <c r="B72" s="78" t="s">
        <v>70</v>
      </c>
      <c r="C72" s="79" t="s">
        <v>25</v>
      </c>
      <c r="D72" s="80">
        <v>1.27</v>
      </c>
      <c r="E72" s="81"/>
      <c r="F72" s="81"/>
      <c r="G72" s="81"/>
      <c r="H72" s="81"/>
      <c r="I72" s="81">
        <f>ROUND(H72*D72,2)</f>
        <v>0</v>
      </c>
    </row>
    <row r="73" spans="1:10">
      <c r="A73" s="61">
        <v>34</v>
      </c>
      <c r="B73" s="62" t="s">
        <v>71</v>
      </c>
      <c r="C73" s="63" t="s">
        <v>19</v>
      </c>
      <c r="D73" s="64">
        <v>4.7</v>
      </c>
      <c r="E73" s="65"/>
      <c r="F73" s="65"/>
      <c r="G73" s="65"/>
      <c r="H73" s="65"/>
      <c r="I73" s="65">
        <f>ROUND(H73*D73,2)</f>
        <v>0</v>
      </c>
    </row>
    <row r="74" spans="1:10">
      <c r="A74" s="72">
        <v>35</v>
      </c>
      <c r="B74" s="73" t="s">
        <v>72</v>
      </c>
      <c r="C74" s="74" t="s">
        <v>8</v>
      </c>
      <c r="D74" s="75">
        <v>24</v>
      </c>
      <c r="E74" s="76"/>
      <c r="F74" s="76"/>
      <c r="G74" s="76"/>
      <c r="H74" s="76"/>
      <c r="I74" s="76">
        <f>ROUND(H74*D74,2)</f>
        <v>0</v>
      </c>
    </row>
    <row r="75" spans="1:10" ht="25.5">
      <c r="A75" s="84"/>
      <c r="B75" s="85" t="s">
        <v>73</v>
      </c>
      <c r="C75" s="86"/>
      <c r="D75" s="87"/>
      <c r="E75" s="77"/>
      <c r="F75" s="77"/>
      <c r="G75" s="77"/>
      <c r="H75" s="77"/>
      <c r="I75" s="77" t="str">
        <f>TEXT(SUM(I70:I74),"0,00")</f>
        <v>0,00</v>
      </c>
      <c r="J75" s="44"/>
    </row>
    <row r="76" spans="1:10">
      <c r="A76" s="37"/>
      <c r="B76" s="38"/>
      <c r="C76" s="39"/>
      <c r="D76" s="40"/>
      <c r="E76" s="41"/>
      <c r="F76" s="41"/>
      <c r="G76" s="41"/>
      <c r="H76" s="41"/>
      <c r="I76" s="41"/>
    </row>
    <row r="77" spans="1:10">
      <c r="A77" s="82"/>
      <c r="B77" s="58" t="s">
        <v>74</v>
      </c>
      <c r="C77" s="59"/>
      <c r="D77" s="60"/>
      <c r="E77" s="83"/>
      <c r="F77" s="83"/>
      <c r="G77" s="83"/>
      <c r="H77" s="83"/>
      <c r="I77" s="83"/>
    </row>
    <row r="78" spans="1:10" ht="38.25">
      <c r="A78" s="61">
        <v>36</v>
      </c>
      <c r="B78" s="62" t="s">
        <v>75</v>
      </c>
      <c r="C78" s="63" t="s">
        <v>19</v>
      </c>
      <c r="D78" s="64">
        <v>9.5</v>
      </c>
      <c r="E78" s="65"/>
      <c r="F78" s="65"/>
      <c r="G78" s="65"/>
      <c r="H78" s="65"/>
      <c r="I78" s="65">
        <f>ROUND(H78*D78,2)</f>
        <v>0</v>
      </c>
    </row>
    <row r="79" spans="1:10">
      <c r="A79" s="72">
        <v>37</v>
      </c>
      <c r="B79" s="73" t="s">
        <v>76</v>
      </c>
      <c r="C79" s="74" t="s">
        <v>25</v>
      </c>
      <c r="D79" s="75">
        <v>1.177</v>
      </c>
      <c r="E79" s="76"/>
      <c r="F79" s="76"/>
      <c r="G79" s="76"/>
      <c r="H79" s="76"/>
      <c r="I79" s="76">
        <f>ROUND(H79*D79,2)</f>
        <v>0</v>
      </c>
    </row>
    <row r="80" spans="1:10">
      <c r="A80" s="84"/>
      <c r="B80" s="85" t="s">
        <v>77</v>
      </c>
      <c r="C80" s="86"/>
      <c r="D80" s="87"/>
      <c r="E80" s="77"/>
      <c r="F80" s="77"/>
      <c r="G80" s="77"/>
      <c r="H80" s="77"/>
      <c r="I80" s="77" t="str">
        <f>TEXT(SUM(I77:I79),"0,00")</f>
        <v>0,00</v>
      </c>
      <c r="J80" s="44"/>
    </row>
    <row r="81" spans="1:10">
      <c r="A81" s="37"/>
      <c r="B81" s="38"/>
      <c r="C81" s="39"/>
      <c r="D81" s="40"/>
      <c r="E81" s="41"/>
      <c r="F81" s="41"/>
      <c r="G81" s="41"/>
      <c r="H81" s="41"/>
      <c r="I81" s="41"/>
    </row>
    <row r="82" spans="1:10">
      <c r="A82" s="82"/>
      <c r="B82" s="58" t="s">
        <v>78</v>
      </c>
      <c r="C82" s="59"/>
      <c r="D82" s="60"/>
      <c r="E82" s="83"/>
      <c r="F82" s="83"/>
      <c r="G82" s="83"/>
      <c r="H82" s="83"/>
      <c r="I82" s="83"/>
    </row>
    <row r="83" spans="1:10" ht="25.5">
      <c r="A83" s="72">
        <v>38</v>
      </c>
      <c r="B83" s="73" t="s">
        <v>79</v>
      </c>
      <c r="C83" s="74" t="s">
        <v>25</v>
      </c>
      <c r="D83" s="75">
        <v>12.8</v>
      </c>
      <c r="E83" s="76"/>
      <c r="F83" s="76"/>
      <c r="G83" s="76"/>
      <c r="H83" s="76"/>
      <c r="I83" s="76">
        <f>ROUND(H83*D83,2)</f>
        <v>0</v>
      </c>
    </row>
    <row r="84" spans="1:10">
      <c r="A84" s="66">
        <v>39</v>
      </c>
      <c r="B84" s="67" t="s">
        <v>57</v>
      </c>
      <c r="C84" s="68" t="s">
        <v>39</v>
      </c>
      <c r="D84" s="69">
        <v>450</v>
      </c>
      <c r="E84" s="70"/>
      <c r="F84" s="70"/>
      <c r="G84" s="70"/>
      <c r="H84" s="70"/>
      <c r="I84" s="70">
        <f>ROUND(H84*D84,2)</f>
        <v>0</v>
      </c>
    </row>
    <row r="85" spans="1:10">
      <c r="A85" s="72">
        <v>40</v>
      </c>
      <c r="B85" s="73" t="s">
        <v>80</v>
      </c>
      <c r="C85" s="74" t="s">
        <v>39</v>
      </c>
      <c r="D85" s="75">
        <v>450</v>
      </c>
      <c r="E85" s="76"/>
      <c r="F85" s="76"/>
      <c r="G85" s="76"/>
      <c r="H85" s="76"/>
      <c r="I85" s="76">
        <f>ROUND(H85*D85,2)</f>
        <v>0</v>
      </c>
    </row>
    <row r="86" spans="1:10">
      <c r="A86" s="84"/>
      <c r="B86" s="85" t="s">
        <v>81</v>
      </c>
      <c r="C86" s="86"/>
      <c r="D86" s="87"/>
      <c r="E86" s="77"/>
      <c r="F86" s="77"/>
      <c r="G86" s="77"/>
      <c r="H86" s="77"/>
      <c r="I86" s="77" t="str">
        <f>TEXT(SUM(I82:I85),"0,00")</f>
        <v>0,00</v>
      </c>
      <c r="J86" s="44"/>
    </row>
    <row r="87" spans="1:10">
      <c r="A87" s="37"/>
      <c r="B87" s="38"/>
      <c r="C87" s="39"/>
      <c r="D87" s="40"/>
      <c r="E87" s="41"/>
      <c r="F87" s="41"/>
      <c r="G87" s="41"/>
      <c r="H87" s="41"/>
      <c r="I87" s="41"/>
    </row>
    <row r="88" spans="1:10">
      <c r="A88" s="82"/>
      <c r="B88" s="58" t="s">
        <v>82</v>
      </c>
      <c r="C88" s="59"/>
      <c r="D88" s="60"/>
      <c r="E88" s="83"/>
      <c r="F88" s="83"/>
      <c r="G88" s="83"/>
      <c r="H88" s="83"/>
      <c r="I88" s="83"/>
    </row>
    <row r="89" spans="1:10">
      <c r="A89" s="72">
        <v>41</v>
      </c>
      <c r="B89" s="73" t="s">
        <v>83</v>
      </c>
      <c r="C89" s="74" t="s">
        <v>25</v>
      </c>
      <c r="D89" s="75">
        <v>2.15</v>
      </c>
      <c r="E89" s="76"/>
      <c r="F89" s="76"/>
      <c r="G89" s="76"/>
      <c r="H89" s="76"/>
      <c r="I89" s="76">
        <f>ROUND(H89*D89,2)</f>
        <v>0</v>
      </c>
    </row>
    <row r="90" spans="1:10">
      <c r="A90" s="66">
        <v>42</v>
      </c>
      <c r="B90" s="67" t="s">
        <v>57</v>
      </c>
      <c r="C90" s="68" t="s">
        <v>39</v>
      </c>
      <c r="D90" s="69">
        <v>88</v>
      </c>
      <c r="E90" s="70"/>
      <c r="F90" s="70"/>
      <c r="G90" s="70"/>
      <c r="H90" s="70"/>
      <c r="I90" s="70">
        <f>ROUND(H90*D90,2)</f>
        <v>0</v>
      </c>
    </row>
    <row r="91" spans="1:10">
      <c r="A91" s="72">
        <v>43</v>
      </c>
      <c r="B91" s="73" t="s">
        <v>84</v>
      </c>
      <c r="C91" s="74" t="s">
        <v>39</v>
      </c>
      <c r="D91" s="75">
        <v>88</v>
      </c>
      <c r="E91" s="76"/>
      <c r="F91" s="76"/>
      <c r="G91" s="76"/>
      <c r="H91" s="76"/>
      <c r="I91" s="76">
        <f>ROUND(H91*D91,2)</f>
        <v>0</v>
      </c>
    </row>
    <row r="92" spans="1:10">
      <c r="A92" s="84"/>
      <c r="B92" s="85" t="s">
        <v>85</v>
      </c>
      <c r="C92" s="86"/>
      <c r="D92" s="87"/>
      <c r="E92" s="77"/>
      <c r="F92" s="77"/>
      <c r="G92" s="77"/>
      <c r="H92" s="77"/>
      <c r="I92" s="77" t="str">
        <f>TEXT(SUM(I88:I91),"0,00")</f>
        <v>0,00</v>
      </c>
      <c r="J92" s="44"/>
    </row>
    <row r="93" spans="1:10">
      <c r="A93" s="37"/>
      <c r="B93" s="38"/>
      <c r="C93" s="39"/>
      <c r="D93" s="40"/>
      <c r="E93" s="41"/>
      <c r="F93" s="41"/>
      <c r="G93" s="41"/>
      <c r="H93" s="41"/>
      <c r="I93" s="41"/>
    </row>
    <row r="94" spans="1:10">
      <c r="A94" s="82"/>
      <c r="B94" s="58" t="s">
        <v>86</v>
      </c>
      <c r="C94" s="59"/>
      <c r="D94" s="60"/>
      <c r="E94" s="83"/>
      <c r="F94" s="83"/>
      <c r="G94" s="83"/>
      <c r="H94" s="83"/>
      <c r="I94" s="83"/>
    </row>
    <row r="95" spans="1:10">
      <c r="A95" s="61">
        <v>44</v>
      </c>
      <c r="B95" s="62" t="s">
        <v>87</v>
      </c>
      <c r="C95" s="63" t="s">
        <v>25</v>
      </c>
      <c r="D95" s="64">
        <v>2.4249999999999998</v>
      </c>
      <c r="E95" s="65"/>
      <c r="F95" s="65"/>
      <c r="G95" s="65"/>
      <c r="H95" s="65"/>
      <c r="I95" s="65">
        <f>ROUND(H95*D95,2)</f>
        <v>0</v>
      </c>
    </row>
    <row r="96" spans="1:10">
      <c r="A96" s="72">
        <v>45</v>
      </c>
      <c r="B96" s="73" t="s">
        <v>57</v>
      </c>
      <c r="C96" s="74" t="s">
        <v>39</v>
      </c>
      <c r="D96" s="75">
        <v>95</v>
      </c>
      <c r="E96" s="76"/>
      <c r="F96" s="76"/>
      <c r="G96" s="76"/>
      <c r="H96" s="76"/>
      <c r="I96" s="76">
        <f>ROUND(H96*D96,2)</f>
        <v>0</v>
      </c>
    </row>
    <row r="97" spans="1:10">
      <c r="A97" s="84"/>
      <c r="B97" s="85" t="s">
        <v>88</v>
      </c>
      <c r="C97" s="86"/>
      <c r="D97" s="87"/>
      <c r="E97" s="77"/>
      <c r="F97" s="77"/>
      <c r="G97" s="77"/>
      <c r="H97" s="77"/>
      <c r="I97" s="77" t="str">
        <f>TEXT(SUM(I94:I96),"0,00")</f>
        <v>0,00</v>
      </c>
      <c r="J97" s="44"/>
    </row>
    <row r="98" spans="1:10">
      <c r="A98" s="37"/>
      <c r="B98" s="38"/>
      <c r="C98" s="39"/>
      <c r="D98" s="40"/>
      <c r="E98" s="41"/>
      <c r="F98" s="41"/>
      <c r="G98" s="41"/>
      <c r="H98" s="41"/>
      <c r="I98" s="41"/>
    </row>
    <row r="99" spans="1:10">
      <c r="A99" s="82"/>
      <c r="B99" s="58" t="s">
        <v>89</v>
      </c>
      <c r="C99" s="59"/>
      <c r="D99" s="60"/>
      <c r="E99" s="83"/>
      <c r="F99" s="83"/>
      <c r="G99" s="83"/>
      <c r="H99" s="83"/>
      <c r="I99" s="83"/>
    </row>
    <row r="100" spans="1:10">
      <c r="A100" s="61">
        <v>46</v>
      </c>
      <c r="B100" s="62" t="s">
        <v>87</v>
      </c>
      <c r="C100" s="63" t="s">
        <v>25</v>
      </c>
      <c r="D100" s="64">
        <v>2.3250000000000002</v>
      </c>
      <c r="E100" s="65"/>
      <c r="F100" s="65"/>
      <c r="G100" s="65"/>
      <c r="H100" s="65"/>
      <c r="I100" s="65">
        <f>ROUND(H100*D100,2)</f>
        <v>0</v>
      </c>
    </row>
    <row r="101" spans="1:10">
      <c r="A101" s="72">
        <v>47</v>
      </c>
      <c r="B101" s="73" t="s">
        <v>57</v>
      </c>
      <c r="C101" s="74" t="s">
        <v>39</v>
      </c>
      <c r="D101" s="75">
        <v>82</v>
      </c>
      <c r="E101" s="76"/>
      <c r="F101" s="76"/>
      <c r="G101" s="76"/>
      <c r="H101" s="76"/>
      <c r="I101" s="76">
        <f>ROUND(H101*D101,2)</f>
        <v>0</v>
      </c>
    </row>
    <row r="102" spans="1:10">
      <c r="A102" s="84"/>
      <c r="B102" s="85" t="s">
        <v>90</v>
      </c>
      <c r="C102" s="86"/>
      <c r="D102" s="87"/>
      <c r="E102" s="77"/>
      <c r="F102" s="77"/>
      <c r="G102" s="77"/>
      <c r="H102" s="77"/>
      <c r="I102" s="77" t="str">
        <f>TEXT(SUM(I99:I101),"0,00")</f>
        <v>0,00</v>
      </c>
      <c r="J102" s="44"/>
    </row>
    <row r="103" spans="1:10">
      <c r="A103" s="37"/>
      <c r="B103" s="38"/>
      <c r="C103" s="39"/>
      <c r="D103" s="40"/>
      <c r="E103" s="41"/>
      <c r="F103" s="41"/>
      <c r="G103" s="41"/>
      <c r="H103" s="41"/>
      <c r="I103" s="41"/>
    </row>
    <row r="104" spans="1:10" ht="25.5">
      <c r="A104" s="37"/>
      <c r="B104" s="38" t="s">
        <v>91</v>
      </c>
      <c r="C104" s="39"/>
      <c r="D104" s="40"/>
      <c r="E104" s="41"/>
      <c r="F104" s="41"/>
      <c r="G104" s="41"/>
      <c r="H104" s="41"/>
      <c r="I104" s="41"/>
    </row>
    <row r="105" spans="1:10">
      <c r="A105" s="72">
        <v>48</v>
      </c>
      <c r="B105" s="73" t="s">
        <v>92</v>
      </c>
      <c r="C105" s="74" t="s">
        <v>27</v>
      </c>
      <c r="D105" s="75">
        <v>12</v>
      </c>
      <c r="E105" s="76"/>
      <c r="F105" s="76"/>
      <c r="G105" s="76"/>
      <c r="H105" s="76"/>
      <c r="I105" s="76">
        <f>ROUND(H105*D105,2)</f>
        <v>0</v>
      </c>
    </row>
    <row r="106" spans="1:10" ht="25.5">
      <c r="A106" s="84"/>
      <c r="B106" s="85" t="s">
        <v>93</v>
      </c>
      <c r="C106" s="86"/>
      <c r="D106" s="87"/>
      <c r="E106" s="77"/>
      <c r="F106" s="77"/>
      <c r="G106" s="77"/>
      <c r="H106" s="77"/>
      <c r="I106" s="77" t="str">
        <f>TEXT(SUM(I104:I105),"0,00")</f>
        <v>0,00</v>
      </c>
      <c r="J106" s="44"/>
    </row>
    <row r="107" spans="1:10">
      <c r="A107" s="37"/>
      <c r="B107" s="38"/>
      <c r="C107" s="39"/>
      <c r="D107" s="40"/>
      <c r="E107" s="41"/>
      <c r="F107" s="41"/>
      <c r="G107" s="41"/>
      <c r="H107" s="41"/>
      <c r="I107" s="41"/>
    </row>
    <row r="108" spans="1:10">
      <c r="A108" s="82"/>
      <c r="B108" s="58" t="s">
        <v>94</v>
      </c>
      <c r="C108" s="59"/>
      <c r="D108" s="60"/>
      <c r="E108" s="83"/>
      <c r="F108" s="83"/>
      <c r="G108" s="83"/>
      <c r="H108" s="83"/>
      <c r="I108" s="83"/>
    </row>
    <row r="109" spans="1:10">
      <c r="A109" s="61">
        <v>49</v>
      </c>
      <c r="B109" s="62" t="s">
        <v>83</v>
      </c>
      <c r="C109" s="63" t="s">
        <v>25</v>
      </c>
      <c r="D109" s="64">
        <v>2.2450000000000001</v>
      </c>
      <c r="E109" s="65"/>
      <c r="F109" s="65"/>
      <c r="G109" s="65"/>
      <c r="H109" s="65"/>
      <c r="I109" s="65">
        <f>ROUND(H109*D109,2)</f>
        <v>0</v>
      </c>
    </row>
    <row r="110" spans="1:10">
      <c r="A110" s="72">
        <v>50</v>
      </c>
      <c r="B110" s="73" t="s">
        <v>57</v>
      </c>
      <c r="C110" s="74" t="s">
        <v>39</v>
      </c>
      <c r="D110" s="75">
        <v>84</v>
      </c>
      <c r="E110" s="76"/>
      <c r="F110" s="76"/>
      <c r="G110" s="76"/>
      <c r="H110" s="76"/>
      <c r="I110" s="76">
        <f>ROUND(H110*D110,2)</f>
        <v>0</v>
      </c>
    </row>
    <row r="111" spans="1:10">
      <c r="A111" s="84"/>
      <c r="B111" s="85" t="s">
        <v>95</v>
      </c>
      <c r="C111" s="86"/>
      <c r="D111" s="87"/>
      <c r="E111" s="77"/>
      <c r="F111" s="77"/>
      <c r="G111" s="77"/>
      <c r="H111" s="77"/>
      <c r="I111" s="77" t="str">
        <f>TEXT(SUM(I108:I110),"0,00")</f>
        <v>0,00</v>
      </c>
      <c r="J111" s="44"/>
    </row>
    <row r="112" spans="1:10">
      <c r="A112" s="37"/>
      <c r="B112" s="38"/>
      <c r="C112" s="39"/>
      <c r="D112" s="40"/>
      <c r="E112" s="41"/>
      <c r="F112" s="41"/>
      <c r="G112" s="41"/>
      <c r="H112" s="41"/>
      <c r="I112" s="41"/>
    </row>
    <row r="113" spans="1:10">
      <c r="A113" s="82"/>
      <c r="B113" s="58" t="s">
        <v>96</v>
      </c>
      <c r="C113" s="59"/>
      <c r="D113" s="60"/>
      <c r="E113" s="83"/>
      <c r="F113" s="83"/>
      <c r="G113" s="83"/>
      <c r="H113" s="83"/>
      <c r="I113" s="83"/>
    </row>
    <row r="114" spans="1:10">
      <c r="A114" s="72">
        <v>51</v>
      </c>
      <c r="B114" s="73" t="s">
        <v>97</v>
      </c>
      <c r="C114" s="74" t="s">
        <v>39</v>
      </c>
      <c r="D114" s="75">
        <v>750</v>
      </c>
      <c r="E114" s="76"/>
      <c r="F114" s="76"/>
      <c r="G114" s="76"/>
      <c r="H114" s="76"/>
      <c r="I114" s="76">
        <f>ROUND(H114*D114,2)</f>
        <v>0</v>
      </c>
    </row>
    <row r="115" spans="1:10" ht="25.5">
      <c r="A115" s="66">
        <v>52</v>
      </c>
      <c r="B115" s="67" t="s">
        <v>98</v>
      </c>
      <c r="C115" s="68" t="s">
        <v>25</v>
      </c>
      <c r="D115" s="69">
        <v>1.2250000000000001</v>
      </c>
      <c r="E115" s="70"/>
      <c r="F115" s="70"/>
      <c r="G115" s="70"/>
      <c r="H115" s="70"/>
      <c r="I115" s="70">
        <f>ROUND(H115*D115,2)</f>
        <v>0</v>
      </c>
    </row>
    <row r="116" spans="1:10">
      <c r="A116" s="72">
        <v>53</v>
      </c>
      <c r="B116" s="73" t="s">
        <v>57</v>
      </c>
      <c r="C116" s="74" t="s">
        <v>39</v>
      </c>
      <c r="D116" s="75">
        <v>47</v>
      </c>
      <c r="E116" s="76"/>
      <c r="F116" s="76"/>
      <c r="G116" s="76"/>
      <c r="H116" s="76"/>
      <c r="I116" s="76">
        <f>ROUND(H116*D116,2)</f>
        <v>0</v>
      </c>
    </row>
    <row r="117" spans="1:10">
      <c r="A117" s="84"/>
      <c r="B117" s="85" t="s">
        <v>99</v>
      </c>
      <c r="C117" s="86"/>
      <c r="D117" s="87"/>
      <c r="E117" s="77"/>
      <c r="F117" s="77"/>
      <c r="G117" s="77"/>
      <c r="H117" s="77"/>
      <c r="I117" s="77" t="str">
        <f>TEXT(SUM(I113:I116),"0,00")</f>
        <v>0,00</v>
      </c>
      <c r="J117" s="44"/>
    </row>
    <row r="118" spans="1:10">
      <c r="A118" s="37"/>
      <c r="B118" s="38"/>
      <c r="C118" s="39"/>
      <c r="D118" s="40"/>
      <c r="E118" s="41"/>
      <c r="F118" s="41"/>
      <c r="G118" s="41"/>
      <c r="H118" s="41"/>
      <c r="I118" s="41"/>
    </row>
    <row r="119" spans="1:10">
      <c r="A119" s="82"/>
      <c r="B119" s="58" t="s">
        <v>100</v>
      </c>
      <c r="C119" s="59"/>
      <c r="D119" s="60"/>
      <c r="E119" s="83"/>
      <c r="F119" s="83"/>
      <c r="G119" s="83"/>
      <c r="H119" s="83"/>
      <c r="I119" s="83"/>
    </row>
    <row r="120" spans="1:10">
      <c r="A120" s="72">
        <v>54</v>
      </c>
      <c r="B120" s="73" t="s">
        <v>101</v>
      </c>
      <c r="C120" s="74" t="s">
        <v>19</v>
      </c>
      <c r="D120" s="75">
        <v>72</v>
      </c>
      <c r="E120" s="76"/>
      <c r="F120" s="76"/>
      <c r="G120" s="76"/>
      <c r="H120" s="76"/>
      <c r="I120" s="76">
        <f>ROUND(H120*D120,2)</f>
        <v>0</v>
      </c>
    </row>
    <row r="121" spans="1:10">
      <c r="A121" s="71">
        <v>55</v>
      </c>
      <c r="B121" s="78" t="s">
        <v>102</v>
      </c>
      <c r="C121" s="79" t="s">
        <v>25</v>
      </c>
      <c r="D121" s="80">
        <v>3</v>
      </c>
      <c r="E121" s="81"/>
      <c r="F121" s="81"/>
      <c r="G121" s="81"/>
      <c r="H121" s="81"/>
      <c r="I121" s="81">
        <f>ROUND(H121*D121,2)</f>
        <v>0</v>
      </c>
    </row>
    <row r="122" spans="1:10">
      <c r="A122" s="72">
        <v>56</v>
      </c>
      <c r="B122" s="73" t="s">
        <v>103</v>
      </c>
      <c r="C122" s="74" t="s">
        <v>39</v>
      </c>
      <c r="D122" s="75">
        <v>600</v>
      </c>
      <c r="E122" s="76"/>
      <c r="F122" s="76"/>
      <c r="G122" s="76"/>
      <c r="H122" s="76"/>
      <c r="I122" s="76">
        <f>ROUND(H122*D122,2)</f>
        <v>0</v>
      </c>
    </row>
    <row r="123" spans="1:10">
      <c r="A123" s="61">
        <v>57</v>
      </c>
      <c r="B123" s="62" t="s">
        <v>104</v>
      </c>
      <c r="C123" s="63" t="s">
        <v>39</v>
      </c>
      <c r="D123" s="64">
        <v>600</v>
      </c>
      <c r="E123" s="65"/>
      <c r="F123" s="65"/>
      <c r="G123" s="65"/>
      <c r="H123" s="65"/>
      <c r="I123" s="65">
        <f>ROUND(H123*D123,2)</f>
        <v>0</v>
      </c>
    </row>
    <row r="124" spans="1:10">
      <c r="A124" s="72">
        <v>58</v>
      </c>
      <c r="B124" s="73" t="s">
        <v>105</v>
      </c>
      <c r="C124" s="74" t="s">
        <v>19</v>
      </c>
      <c r="D124" s="75">
        <v>120</v>
      </c>
      <c r="E124" s="76"/>
      <c r="F124" s="76"/>
      <c r="G124" s="76"/>
      <c r="H124" s="76"/>
      <c r="I124" s="76">
        <f>ROUND(H124*D124,2)</f>
        <v>0</v>
      </c>
    </row>
    <row r="125" spans="1:10">
      <c r="A125" s="84"/>
      <c r="B125" s="85" t="s">
        <v>106</v>
      </c>
      <c r="C125" s="86"/>
      <c r="D125" s="87"/>
      <c r="E125" s="77"/>
      <c r="F125" s="77"/>
      <c r="G125" s="77"/>
      <c r="H125" s="77"/>
      <c r="I125" s="77" t="str">
        <f>TEXT(SUM(I119:I124),"0,00")</f>
        <v>0,00</v>
      </c>
      <c r="J125" s="44"/>
    </row>
    <row r="126" spans="1:10">
      <c r="A126" s="37"/>
      <c r="B126" s="38"/>
      <c r="C126" s="39"/>
      <c r="D126" s="40"/>
      <c r="E126" s="41"/>
      <c r="F126" s="41"/>
      <c r="G126" s="41"/>
      <c r="H126" s="41"/>
      <c r="I126" s="41"/>
    </row>
    <row r="127" spans="1:10">
      <c r="A127" s="82"/>
      <c r="B127" s="58" t="s">
        <v>107</v>
      </c>
      <c r="C127" s="59"/>
      <c r="D127" s="60"/>
      <c r="E127" s="83"/>
      <c r="F127" s="83"/>
      <c r="G127" s="83"/>
      <c r="H127" s="83"/>
      <c r="I127" s="83"/>
    </row>
    <row r="128" spans="1:10">
      <c r="A128" s="72">
        <v>60</v>
      </c>
      <c r="B128" s="73" t="s">
        <v>108</v>
      </c>
      <c r="C128" s="74" t="s">
        <v>19</v>
      </c>
      <c r="D128" s="75">
        <v>15</v>
      </c>
      <c r="E128" s="76"/>
      <c r="F128" s="76"/>
      <c r="G128" s="76"/>
      <c r="H128" s="76"/>
      <c r="I128" s="76">
        <f>ROUND(H128*D128,2)</f>
        <v>0</v>
      </c>
    </row>
    <row r="129" spans="1:10">
      <c r="A129" s="71">
        <v>61</v>
      </c>
      <c r="B129" s="78" t="s">
        <v>102</v>
      </c>
      <c r="C129" s="79" t="s">
        <v>25</v>
      </c>
      <c r="D129" s="80">
        <v>0.75</v>
      </c>
      <c r="E129" s="81"/>
      <c r="F129" s="81"/>
      <c r="G129" s="81"/>
      <c r="H129" s="81"/>
      <c r="I129" s="81">
        <f>ROUND(H129*D129,2)</f>
        <v>0</v>
      </c>
    </row>
    <row r="130" spans="1:10">
      <c r="A130" s="72">
        <v>62</v>
      </c>
      <c r="B130" s="73" t="s">
        <v>103</v>
      </c>
      <c r="C130" s="74" t="s">
        <v>39</v>
      </c>
      <c r="D130" s="75">
        <v>150</v>
      </c>
      <c r="E130" s="76"/>
      <c r="F130" s="76"/>
      <c r="G130" s="76"/>
      <c r="H130" s="76"/>
      <c r="I130" s="76">
        <f>ROUND(H130*D130,2)</f>
        <v>0</v>
      </c>
    </row>
    <row r="131" spans="1:10">
      <c r="A131" s="61">
        <v>63</v>
      </c>
      <c r="B131" s="62" t="s">
        <v>104</v>
      </c>
      <c r="C131" s="63" t="s">
        <v>39</v>
      </c>
      <c r="D131" s="64">
        <v>150</v>
      </c>
      <c r="E131" s="65"/>
      <c r="F131" s="65"/>
      <c r="G131" s="65"/>
      <c r="H131" s="65"/>
      <c r="I131" s="65">
        <f>ROUND(H131*D131,2)</f>
        <v>0</v>
      </c>
    </row>
    <row r="132" spans="1:10">
      <c r="A132" s="72">
        <v>64</v>
      </c>
      <c r="B132" s="73" t="s">
        <v>105</v>
      </c>
      <c r="C132" s="74" t="s">
        <v>19</v>
      </c>
      <c r="D132" s="75">
        <v>35</v>
      </c>
      <c r="E132" s="76"/>
      <c r="F132" s="76"/>
      <c r="G132" s="76"/>
      <c r="H132" s="76"/>
      <c r="I132" s="76">
        <f>ROUND(H132*D132,2)</f>
        <v>0</v>
      </c>
    </row>
    <row r="133" spans="1:10">
      <c r="A133" s="84"/>
      <c r="B133" s="85" t="s">
        <v>109</v>
      </c>
      <c r="C133" s="86"/>
      <c r="D133" s="87"/>
      <c r="E133" s="77"/>
      <c r="F133" s="77"/>
      <c r="G133" s="77"/>
      <c r="H133" s="77"/>
      <c r="I133" s="77" t="str">
        <f>TEXT(SUM(I127:I132),"0,00")</f>
        <v>0,00</v>
      </c>
      <c r="J133" s="44"/>
    </row>
    <row r="134" spans="1:10">
      <c r="A134" s="37"/>
      <c r="B134" s="38"/>
      <c r="C134" s="39"/>
      <c r="D134" s="40"/>
      <c r="E134" s="41"/>
      <c r="F134" s="41"/>
      <c r="G134" s="41"/>
      <c r="H134" s="41"/>
      <c r="I134" s="41"/>
    </row>
    <row r="135" spans="1:10">
      <c r="A135" s="82"/>
      <c r="B135" s="58" t="s">
        <v>110</v>
      </c>
      <c r="C135" s="59"/>
      <c r="D135" s="60"/>
      <c r="E135" s="83"/>
      <c r="F135" s="83"/>
      <c r="G135" s="83"/>
      <c r="H135" s="83"/>
      <c r="I135" s="83"/>
    </row>
    <row r="136" spans="1:10">
      <c r="A136" s="72">
        <v>65</v>
      </c>
      <c r="B136" s="73" t="s">
        <v>56</v>
      </c>
      <c r="C136" s="74" t="s">
        <v>25</v>
      </c>
      <c r="D136" s="75">
        <v>0.78500000000000003</v>
      </c>
      <c r="E136" s="76"/>
      <c r="F136" s="76"/>
      <c r="G136" s="76"/>
      <c r="H136" s="76"/>
      <c r="I136" s="76">
        <f t="shared" ref="I136:I144" si="1">ROUND(H136*D136,2)</f>
        <v>0</v>
      </c>
    </row>
    <row r="137" spans="1:10">
      <c r="A137" s="71">
        <v>66</v>
      </c>
      <c r="B137" s="78" t="s">
        <v>111</v>
      </c>
      <c r="C137" s="79" t="s">
        <v>25</v>
      </c>
      <c r="D137" s="80">
        <v>0.14899999999999999</v>
      </c>
      <c r="E137" s="81"/>
      <c r="F137" s="81"/>
      <c r="G137" s="81"/>
      <c r="H137" s="81"/>
      <c r="I137" s="81">
        <f t="shared" si="1"/>
        <v>0</v>
      </c>
    </row>
    <row r="138" spans="1:10">
      <c r="A138" s="72">
        <v>67</v>
      </c>
      <c r="B138" s="73" t="s">
        <v>57</v>
      </c>
      <c r="C138" s="74" t="s">
        <v>39</v>
      </c>
      <c r="D138" s="75">
        <v>47</v>
      </c>
      <c r="E138" s="76"/>
      <c r="F138" s="76"/>
      <c r="G138" s="76"/>
      <c r="H138" s="76"/>
      <c r="I138" s="76">
        <f t="shared" si="1"/>
        <v>0</v>
      </c>
    </row>
    <row r="139" spans="1:10">
      <c r="A139" s="72">
        <v>68</v>
      </c>
      <c r="B139" s="73" t="s">
        <v>97</v>
      </c>
      <c r="C139" s="74" t="s">
        <v>39</v>
      </c>
      <c r="D139" s="75">
        <v>45</v>
      </c>
      <c r="E139" s="76"/>
      <c r="F139" s="76"/>
      <c r="G139" s="76"/>
      <c r="H139" s="76"/>
      <c r="I139" s="76">
        <f t="shared" si="1"/>
        <v>0</v>
      </c>
    </row>
    <row r="140" spans="1:10">
      <c r="A140" s="72">
        <v>69</v>
      </c>
      <c r="B140" s="73" t="s">
        <v>112</v>
      </c>
      <c r="C140" s="74" t="s">
        <v>39</v>
      </c>
      <c r="D140" s="75">
        <v>45</v>
      </c>
      <c r="E140" s="76"/>
      <c r="F140" s="76"/>
      <c r="G140" s="76"/>
      <c r="H140" s="76"/>
      <c r="I140" s="76">
        <f t="shared" si="1"/>
        <v>0</v>
      </c>
    </row>
    <row r="141" spans="1:10">
      <c r="A141" s="72">
        <v>70</v>
      </c>
      <c r="B141" s="73" t="s">
        <v>113</v>
      </c>
      <c r="C141" s="74" t="s">
        <v>19</v>
      </c>
      <c r="D141" s="75">
        <v>8</v>
      </c>
      <c r="E141" s="76"/>
      <c r="F141" s="76"/>
      <c r="G141" s="76"/>
      <c r="H141" s="76"/>
      <c r="I141" s="76">
        <f t="shared" si="1"/>
        <v>0</v>
      </c>
    </row>
    <row r="142" spans="1:10">
      <c r="A142" s="72">
        <v>71</v>
      </c>
      <c r="B142" s="73" t="s">
        <v>114</v>
      </c>
      <c r="C142" s="74" t="s">
        <v>39</v>
      </c>
      <c r="D142" s="75">
        <v>45</v>
      </c>
      <c r="E142" s="76"/>
      <c r="F142" s="76"/>
      <c r="G142" s="76"/>
      <c r="H142" s="76"/>
      <c r="I142" s="76">
        <f t="shared" si="1"/>
        <v>0</v>
      </c>
    </row>
    <row r="143" spans="1:10" ht="38.25">
      <c r="A143" s="61">
        <v>72</v>
      </c>
      <c r="B143" s="62" t="s">
        <v>115</v>
      </c>
      <c r="C143" s="63" t="s">
        <v>39</v>
      </c>
      <c r="D143" s="64">
        <v>10</v>
      </c>
      <c r="E143" s="65"/>
      <c r="F143" s="65"/>
      <c r="G143" s="65"/>
      <c r="H143" s="65"/>
      <c r="I143" s="65">
        <f t="shared" si="1"/>
        <v>0</v>
      </c>
    </row>
    <row r="144" spans="1:10" ht="25.5">
      <c r="A144" s="72">
        <v>73</v>
      </c>
      <c r="B144" s="73" t="s">
        <v>116</v>
      </c>
      <c r="C144" s="74" t="s">
        <v>117</v>
      </c>
      <c r="D144" s="75">
        <v>15</v>
      </c>
      <c r="E144" s="76"/>
      <c r="F144" s="76"/>
      <c r="G144" s="76"/>
      <c r="H144" s="76"/>
      <c r="I144" s="76">
        <f t="shared" si="1"/>
        <v>0</v>
      </c>
    </row>
    <row r="145" spans="1:10">
      <c r="A145" s="84"/>
      <c r="B145" s="85" t="s">
        <v>118</v>
      </c>
      <c r="C145" s="86"/>
      <c r="D145" s="87"/>
      <c r="E145" s="77"/>
      <c r="F145" s="77"/>
      <c r="G145" s="77"/>
      <c r="H145" s="77"/>
      <c r="I145" s="77" t="str">
        <f>TEXT(SUM(I135:I144),"0,00")</f>
        <v>0,00</v>
      </c>
      <c r="J145" s="44"/>
    </row>
    <row r="146" spans="1:10">
      <c r="A146" s="37"/>
      <c r="B146" s="38"/>
      <c r="C146" s="39"/>
      <c r="D146" s="40"/>
      <c r="E146" s="41"/>
      <c r="F146" s="41"/>
      <c r="G146" s="41"/>
      <c r="H146" s="41"/>
      <c r="I146" s="41"/>
    </row>
    <row r="147" spans="1:10" ht="25.5">
      <c r="A147" s="82"/>
      <c r="B147" s="58" t="s">
        <v>119</v>
      </c>
      <c r="C147" s="59"/>
      <c r="D147" s="60"/>
      <c r="E147" s="83"/>
      <c r="F147" s="83"/>
      <c r="G147" s="83"/>
      <c r="H147" s="83"/>
      <c r="I147" s="83"/>
    </row>
    <row r="148" spans="1:10">
      <c r="A148" s="72">
        <v>74</v>
      </c>
      <c r="B148" s="73" t="s">
        <v>120</v>
      </c>
      <c r="C148" s="74" t="s">
        <v>39</v>
      </c>
      <c r="D148" s="75">
        <v>1180</v>
      </c>
      <c r="E148" s="76"/>
      <c r="F148" s="76"/>
      <c r="G148" s="76"/>
      <c r="H148" s="76"/>
      <c r="I148" s="76">
        <f t="shared" ref="I148:I153" si="2">ROUND(H148*D148,2)</f>
        <v>0</v>
      </c>
    </row>
    <row r="149" spans="1:10">
      <c r="A149" s="71">
        <v>75</v>
      </c>
      <c r="B149" s="78" t="s">
        <v>121</v>
      </c>
      <c r="C149" s="79" t="s">
        <v>39</v>
      </c>
      <c r="D149" s="80">
        <v>1380</v>
      </c>
      <c r="E149" s="81"/>
      <c r="F149" s="81"/>
      <c r="G149" s="81"/>
      <c r="H149" s="81"/>
      <c r="I149" s="81">
        <f t="shared" si="2"/>
        <v>0</v>
      </c>
    </row>
    <row r="150" spans="1:10">
      <c r="A150" s="72">
        <v>76</v>
      </c>
      <c r="B150" s="73" t="s">
        <v>122</v>
      </c>
      <c r="C150" s="74" t="s">
        <v>39</v>
      </c>
      <c r="D150" s="75">
        <v>1180</v>
      </c>
      <c r="E150" s="76"/>
      <c r="F150" s="76"/>
      <c r="G150" s="76"/>
      <c r="H150" s="76"/>
      <c r="I150" s="76">
        <f t="shared" si="2"/>
        <v>0</v>
      </c>
    </row>
    <row r="151" spans="1:10" ht="25.5">
      <c r="A151" s="72">
        <v>77</v>
      </c>
      <c r="B151" s="73" t="s">
        <v>123</v>
      </c>
      <c r="C151" s="74" t="s">
        <v>39</v>
      </c>
      <c r="D151" s="75">
        <v>70</v>
      </c>
      <c r="E151" s="76"/>
      <c r="F151" s="76"/>
      <c r="G151" s="76"/>
      <c r="H151" s="76"/>
      <c r="I151" s="76">
        <f t="shared" si="2"/>
        <v>0</v>
      </c>
    </row>
    <row r="152" spans="1:10" ht="25.5">
      <c r="A152" s="61">
        <v>78</v>
      </c>
      <c r="B152" s="62" t="s">
        <v>124</v>
      </c>
      <c r="C152" s="63" t="s">
        <v>39</v>
      </c>
      <c r="D152" s="64">
        <v>30</v>
      </c>
      <c r="E152" s="65"/>
      <c r="F152" s="65"/>
      <c r="G152" s="65"/>
      <c r="H152" s="65"/>
      <c r="I152" s="65">
        <f t="shared" si="2"/>
        <v>0</v>
      </c>
    </row>
    <row r="153" spans="1:10">
      <c r="A153" s="72">
        <v>79</v>
      </c>
      <c r="B153" s="73" t="s">
        <v>125</v>
      </c>
      <c r="C153" s="74" t="s">
        <v>39</v>
      </c>
      <c r="D153" s="75">
        <v>70</v>
      </c>
      <c r="E153" s="76"/>
      <c r="F153" s="76"/>
      <c r="G153" s="76"/>
      <c r="H153" s="76"/>
      <c r="I153" s="76">
        <f t="shared" si="2"/>
        <v>0</v>
      </c>
    </row>
    <row r="154" spans="1:10" ht="25.5">
      <c r="A154" s="84"/>
      <c r="B154" s="85" t="s">
        <v>126</v>
      </c>
      <c r="C154" s="86"/>
      <c r="D154" s="87"/>
      <c r="E154" s="77"/>
      <c r="F154" s="77"/>
      <c r="G154" s="77"/>
      <c r="H154" s="77"/>
      <c r="I154" s="77" t="str">
        <f>TEXT(SUM(I147:I153),"0,00")</f>
        <v>0,00</v>
      </c>
      <c r="J154" s="44"/>
    </row>
    <row r="155" spans="1:10">
      <c r="A155" s="37"/>
      <c r="B155" s="38"/>
      <c r="C155" s="39"/>
      <c r="D155" s="40"/>
      <c r="E155" s="41"/>
      <c r="F155" s="41"/>
      <c r="G155" s="41"/>
      <c r="H155" s="41"/>
      <c r="I155" s="41"/>
    </row>
    <row r="156" spans="1:10">
      <c r="A156" s="82"/>
      <c r="B156" s="58" t="s">
        <v>127</v>
      </c>
      <c r="C156" s="59"/>
      <c r="D156" s="60"/>
      <c r="E156" s="83"/>
      <c r="F156" s="83"/>
      <c r="G156" s="83"/>
      <c r="H156" s="83"/>
      <c r="I156" s="83"/>
    </row>
    <row r="157" spans="1:10">
      <c r="A157" s="72">
        <v>80</v>
      </c>
      <c r="B157" s="73" t="s">
        <v>128</v>
      </c>
      <c r="C157" s="74" t="s">
        <v>39</v>
      </c>
      <c r="D157" s="75">
        <v>220</v>
      </c>
      <c r="E157" s="76"/>
      <c r="F157" s="76"/>
      <c r="G157" s="76"/>
      <c r="H157" s="76"/>
      <c r="I157" s="76">
        <f t="shared" ref="I157:I162" si="3">ROUND(H157*D157,2)</f>
        <v>0</v>
      </c>
    </row>
    <row r="158" spans="1:10">
      <c r="A158" s="71">
        <v>81</v>
      </c>
      <c r="B158" s="78" t="s">
        <v>113</v>
      </c>
      <c r="C158" s="79" t="s">
        <v>19</v>
      </c>
      <c r="D158" s="80">
        <v>33</v>
      </c>
      <c r="E158" s="81"/>
      <c r="F158" s="81"/>
      <c r="G158" s="81"/>
      <c r="H158" s="81"/>
      <c r="I158" s="81">
        <f t="shared" si="3"/>
        <v>0</v>
      </c>
    </row>
    <row r="159" spans="1:10">
      <c r="A159" s="72">
        <v>82</v>
      </c>
      <c r="B159" s="73" t="s">
        <v>114</v>
      </c>
      <c r="C159" s="74" t="s">
        <v>39</v>
      </c>
      <c r="D159" s="75">
        <v>220</v>
      </c>
      <c r="E159" s="76"/>
      <c r="F159" s="76"/>
      <c r="G159" s="76"/>
      <c r="H159" s="76"/>
      <c r="I159" s="76">
        <f t="shared" si="3"/>
        <v>0</v>
      </c>
    </row>
    <row r="160" spans="1:10" ht="38.25">
      <c r="A160" s="72">
        <v>83</v>
      </c>
      <c r="B160" s="73" t="s">
        <v>115</v>
      </c>
      <c r="C160" s="74" t="s">
        <v>39</v>
      </c>
      <c r="D160" s="75">
        <v>120</v>
      </c>
      <c r="E160" s="76"/>
      <c r="F160" s="76"/>
      <c r="G160" s="76"/>
      <c r="H160" s="76"/>
      <c r="I160" s="76">
        <f t="shared" si="3"/>
        <v>0</v>
      </c>
    </row>
    <row r="161" spans="1:10" ht="25.5">
      <c r="A161" s="61">
        <v>84</v>
      </c>
      <c r="B161" s="62" t="s">
        <v>116</v>
      </c>
      <c r="C161" s="63" t="s">
        <v>117</v>
      </c>
      <c r="D161" s="64">
        <v>80</v>
      </c>
      <c r="E161" s="65"/>
      <c r="F161" s="65"/>
      <c r="G161" s="65"/>
      <c r="H161" s="65"/>
      <c r="I161" s="65">
        <f t="shared" si="3"/>
        <v>0</v>
      </c>
    </row>
    <row r="162" spans="1:10">
      <c r="A162" s="72">
        <v>85</v>
      </c>
      <c r="B162" s="73" t="s">
        <v>129</v>
      </c>
      <c r="C162" s="74" t="s">
        <v>39</v>
      </c>
      <c r="D162" s="75">
        <v>220</v>
      </c>
      <c r="E162" s="76"/>
      <c r="F162" s="76"/>
      <c r="G162" s="76"/>
      <c r="H162" s="76"/>
      <c r="I162" s="76">
        <f t="shared" si="3"/>
        <v>0</v>
      </c>
    </row>
    <row r="163" spans="1:10">
      <c r="A163" s="84"/>
      <c r="B163" s="85" t="s">
        <v>130</v>
      </c>
      <c r="C163" s="86"/>
      <c r="D163" s="87"/>
      <c r="E163" s="77"/>
      <c r="F163" s="77"/>
      <c r="G163" s="77"/>
      <c r="H163" s="77"/>
      <c r="I163" s="77" t="str">
        <f>TEXT(SUM(I156:I162),"0,00")</f>
        <v>0,00</v>
      </c>
      <c r="J163" s="44"/>
    </row>
    <row r="164" spans="1:10">
      <c r="A164" s="37"/>
      <c r="B164" s="38"/>
      <c r="C164" s="39"/>
      <c r="D164" s="40"/>
      <c r="E164" s="41"/>
      <c r="F164" s="41"/>
      <c r="G164" s="41"/>
      <c r="H164" s="41"/>
      <c r="I164" s="41"/>
    </row>
    <row r="165" spans="1:10">
      <c r="A165" s="82"/>
      <c r="B165" s="58" t="s">
        <v>131</v>
      </c>
      <c r="C165" s="59"/>
      <c r="D165" s="60"/>
      <c r="E165" s="83"/>
      <c r="F165" s="83"/>
      <c r="G165" s="83"/>
      <c r="H165" s="83"/>
      <c r="I165" s="83"/>
    </row>
    <row r="166" spans="1:10">
      <c r="A166" s="72">
        <v>86</v>
      </c>
      <c r="B166" s="73" t="s">
        <v>128</v>
      </c>
      <c r="C166" s="74" t="s">
        <v>39</v>
      </c>
      <c r="D166" s="75">
        <v>600</v>
      </c>
      <c r="E166" s="76"/>
      <c r="F166" s="76"/>
      <c r="G166" s="76"/>
      <c r="H166" s="76"/>
      <c r="I166" s="76">
        <f t="shared" ref="I166:I171" si="4">ROUND(H166*D166,2)</f>
        <v>0</v>
      </c>
    </row>
    <row r="167" spans="1:10">
      <c r="A167" s="71">
        <v>87</v>
      </c>
      <c r="B167" s="78" t="s">
        <v>113</v>
      </c>
      <c r="C167" s="79" t="s">
        <v>19</v>
      </c>
      <c r="D167" s="80">
        <v>90</v>
      </c>
      <c r="E167" s="81"/>
      <c r="F167" s="81"/>
      <c r="G167" s="81"/>
      <c r="H167" s="81"/>
      <c r="I167" s="81">
        <f t="shared" si="4"/>
        <v>0</v>
      </c>
    </row>
    <row r="168" spans="1:10">
      <c r="A168" s="72">
        <v>88</v>
      </c>
      <c r="B168" s="73" t="s">
        <v>114</v>
      </c>
      <c r="C168" s="74" t="s">
        <v>39</v>
      </c>
      <c r="D168" s="75">
        <v>1200</v>
      </c>
      <c r="E168" s="76"/>
      <c r="F168" s="76"/>
      <c r="G168" s="76"/>
      <c r="H168" s="76"/>
      <c r="I168" s="76">
        <f t="shared" si="4"/>
        <v>0</v>
      </c>
    </row>
    <row r="169" spans="1:10" ht="38.25">
      <c r="A169" s="72">
        <v>89</v>
      </c>
      <c r="B169" s="73" t="s">
        <v>115</v>
      </c>
      <c r="C169" s="74" t="s">
        <v>39</v>
      </c>
      <c r="D169" s="75">
        <v>165</v>
      </c>
      <c r="E169" s="76"/>
      <c r="F169" s="76"/>
      <c r="G169" s="76"/>
      <c r="H169" s="76"/>
      <c r="I169" s="76">
        <f t="shared" si="4"/>
        <v>0</v>
      </c>
    </row>
    <row r="170" spans="1:10" ht="25.5">
      <c r="A170" s="61">
        <v>90</v>
      </c>
      <c r="B170" s="62" t="s">
        <v>116</v>
      </c>
      <c r="C170" s="63" t="s">
        <v>117</v>
      </c>
      <c r="D170" s="64">
        <v>105</v>
      </c>
      <c r="E170" s="65"/>
      <c r="F170" s="65"/>
      <c r="G170" s="65"/>
      <c r="H170" s="65"/>
      <c r="I170" s="65">
        <f t="shared" si="4"/>
        <v>0</v>
      </c>
    </row>
    <row r="171" spans="1:10">
      <c r="A171" s="72">
        <v>91</v>
      </c>
      <c r="B171" s="73" t="s">
        <v>129</v>
      </c>
      <c r="C171" s="74" t="s">
        <v>39</v>
      </c>
      <c r="D171" s="75">
        <v>600</v>
      </c>
      <c r="E171" s="76"/>
      <c r="F171" s="76"/>
      <c r="G171" s="76"/>
      <c r="H171" s="76"/>
      <c r="I171" s="76">
        <f t="shared" si="4"/>
        <v>0</v>
      </c>
    </row>
    <row r="172" spans="1:10">
      <c r="A172" s="57"/>
      <c r="B172" s="88" t="s">
        <v>132</v>
      </c>
      <c r="C172" s="89"/>
      <c r="D172" s="95"/>
      <c r="E172" s="96"/>
      <c r="F172" s="96"/>
      <c r="G172" s="96"/>
      <c r="H172" s="96"/>
      <c r="I172" s="96" t="str">
        <f>TEXT(SUM(I165:I171),"0,00")</f>
        <v>0,00</v>
      </c>
      <c r="J172" s="44"/>
    </row>
    <row r="173" spans="1:10">
      <c r="A173" s="90" t="s">
        <v>133</v>
      </c>
      <c r="B173" s="91"/>
      <c r="C173" s="92"/>
      <c r="D173" s="91"/>
      <c r="E173" s="93">
        <f>SUM(E$11:E172)</f>
        <v>0</v>
      </c>
      <c r="F173" s="93">
        <f>SUM(F$11:F172)</f>
        <v>0</v>
      </c>
      <c r="G173" s="93">
        <f>SUM(G$11:G172)</f>
        <v>0</v>
      </c>
      <c r="H173" s="94"/>
      <c r="I173" s="104">
        <f>SUM(I11:I172)</f>
        <v>0</v>
      </c>
    </row>
    <row r="174" spans="1:10">
      <c r="A174" s="48"/>
      <c r="B174" s="49" t="s">
        <v>134</v>
      </c>
      <c r="C174" s="50">
        <v>0.21</v>
      </c>
      <c r="D174" s="45"/>
      <c r="E174" s="51"/>
      <c r="F174" s="46"/>
      <c r="G174" s="46"/>
      <c r="H174" s="47"/>
      <c r="I174" s="104">
        <f>ROUND(I173*C174,2)</f>
        <v>0</v>
      </c>
    </row>
    <row r="175" spans="1:10">
      <c r="A175" s="97" t="s">
        <v>135</v>
      </c>
      <c r="B175" s="98"/>
      <c r="C175" s="99"/>
      <c r="D175" s="100"/>
      <c r="E175" s="101"/>
      <c r="F175" s="102"/>
      <c r="G175" s="101"/>
      <c r="H175" s="103"/>
      <c r="I175" s="104">
        <f>I173+I174</f>
        <v>0</v>
      </c>
    </row>
    <row r="176" spans="1:10">
      <c r="A176" s="15"/>
      <c r="B176" s="52"/>
      <c r="C176" s="15"/>
      <c r="D176" s="15"/>
      <c r="E176" s="15"/>
      <c r="F176" s="15"/>
      <c r="G176" s="15"/>
      <c r="H176" s="47"/>
      <c r="I176" s="15"/>
    </row>
    <row r="177" spans="1:9">
      <c r="A177" s="15"/>
      <c r="B177" s="15"/>
      <c r="C177" s="15"/>
      <c r="D177" s="15"/>
      <c r="E177" s="15"/>
      <c r="F177" s="15"/>
      <c r="G177" s="15"/>
      <c r="H177" s="47"/>
      <c r="I177" s="15"/>
    </row>
    <row r="178" spans="1:9">
      <c r="C178" s="53"/>
      <c r="D178" s="53"/>
      <c r="E178" s="36"/>
      <c r="F178" s="36"/>
      <c r="G178" s="36"/>
    </row>
    <row r="179" spans="1:9">
      <c r="C179" s="53"/>
      <c r="D179" s="53"/>
      <c r="E179" s="36"/>
      <c r="F179" s="36"/>
      <c r="G179" s="36"/>
    </row>
    <row r="180" spans="1:9">
      <c r="C180" s="53"/>
      <c r="D180" s="53"/>
      <c r="E180" s="36"/>
      <c r="F180" s="36"/>
      <c r="G180" s="36"/>
    </row>
    <row r="181" spans="1:9">
      <c r="C181" s="53"/>
      <c r="D181" s="53"/>
      <c r="E181" s="36"/>
      <c r="F181" s="36"/>
      <c r="G181" s="36"/>
    </row>
    <row r="182" spans="1:9">
      <c r="C182" s="53"/>
      <c r="D182" s="53"/>
      <c r="E182" s="36"/>
      <c r="F182" s="36"/>
      <c r="G182" s="36"/>
    </row>
    <row r="183" spans="1:9">
      <c r="C183" s="53"/>
      <c r="D183" s="53"/>
      <c r="E183" s="36"/>
      <c r="F183" s="36"/>
      <c r="G183" s="36"/>
    </row>
    <row r="184" spans="1:9">
      <c r="C184" s="53"/>
      <c r="D184" s="53"/>
      <c r="E184" s="36"/>
      <c r="F184" s="36"/>
      <c r="G184" s="36"/>
    </row>
    <row r="185" spans="1:9">
      <c r="C185" s="53"/>
      <c r="D185" s="53"/>
      <c r="E185" s="36"/>
      <c r="F185" s="36"/>
      <c r="G185" s="36"/>
    </row>
  </sheetData>
  <mergeCells count="3">
    <mergeCell ref="B5:I5"/>
    <mergeCell ref="B6:F6"/>
    <mergeCell ref="B7:F7"/>
  </mergeCells>
  <phoneticPr fontId="1" type="noConversion"/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>
    <oddHeader>&amp;L&amp;L&amp;"Times New Roman"&amp;11&amp;B&amp;C&amp;L&amp;"Times New Roman"&amp;11&amp;B&amp;C&amp;"Times New Roman"&amp;11&amp;B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SAMAT</vt:lpstr>
      <vt:lpstr>SAMAT!Print_Titles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lastModifiedBy>PC</cp:lastModifiedBy>
  <cp:lastPrinted>2009-05-19T09:04:09Z</cp:lastPrinted>
  <dcterms:created xsi:type="dcterms:W3CDTF">2009-04-14T06:40:12Z</dcterms:created>
  <dcterms:modified xsi:type="dcterms:W3CDTF">2025-10-29T07:37:23Z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