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1. GIEDRĖ\2025 m\10-28 Neveronys_\"/>
    </mc:Choice>
  </mc:AlternateContent>
  <xr:revisionPtr revIDLastSave="0" documentId="13_ncr:1_{089A9A04-3F98-44E3-86E6-86BBD90BE175}" xr6:coauthVersionLast="47" xr6:coauthVersionMax="47" xr10:uidLastSave="{00000000-0000-0000-0000-000000000000}"/>
  <bookViews>
    <workbookView xWindow="14790" yWindow="15" windowWidth="12390" windowHeight="15510" xr2:uid="{00000000-000D-0000-FFFF-FFFF00000000}"/>
  </bookViews>
  <sheets>
    <sheet name="SAMAT" sheetId="1" r:id="rId1"/>
  </sheets>
  <definedNames>
    <definedName name="M_P1">SAMAT!#REF!</definedName>
    <definedName name="_xlnm.Print_Titles" localSheetId="0">SAMAT!$9:$10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22" i="1"/>
  <c r="I21" i="1"/>
  <c r="I20" i="1"/>
  <c r="I19" i="1"/>
  <c r="I68" i="1" l="1"/>
  <c r="I64" i="1"/>
  <c r="I62" i="1"/>
  <c r="I58" i="1"/>
  <c r="I57" i="1"/>
  <c r="I52" i="1"/>
  <c r="I36" i="1"/>
  <c r="G33" i="1"/>
  <c r="G70" i="1" s="1"/>
  <c r="F33" i="1"/>
  <c r="F70" i="1" s="1"/>
  <c r="E33" i="1"/>
  <c r="E70" i="1" s="1"/>
  <c r="I47" i="1"/>
  <c r="I46" i="1"/>
  <c r="I45" i="1"/>
  <c r="I44" i="1"/>
  <c r="I43" i="1"/>
  <c r="I42" i="1"/>
  <c r="I41" i="1"/>
  <c r="I40" i="1"/>
  <c r="I31" i="1"/>
  <c r="I30" i="1"/>
  <c r="I29" i="1"/>
  <c r="I25" i="1"/>
  <c r="I24" i="1"/>
  <c r="I23" i="1"/>
  <c r="I65" i="1" l="1"/>
  <c r="I69" i="1"/>
  <c r="I59" i="1"/>
  <c r="I37" i="1"/>
  <c r="I48" i="1"/>
  <c r="I32" i="1"/>
  <c r="F80" i="1"/>
  <c r="G80" i="1"/>
  <c r="I78" i="1"/>
  <c r="I77" i="1"/>
  <c r="I76" i="1"/>
  <c r="I75" i="1"/>
  <c r="I74" i="1"/>
  <c r="I73" i="1"/>
  <c r="I18" i="1"/>
  <c r="I14" i="1"/>
  <c r="I70" i="1" l="1"/>
  <c r="I15" i="1"/>
  <c r="I26" i="1"/>
  <c r="I79" i="1"/>
  <c r="E80" i="1"/>
  <c r="I33" i="1" l="1"/>
  <c r="I80" i="1" s="1"/>
  <c r="I81" i="1" s="1"/>
  <c r="I82" i="1" s="1"/>
  <c r="I7" i="1" s="1"/>
</calcChain>
</file>

<file path=xl/sharedStrings.xml><?xml version="1.0" encoding="utf-8"?>
<sst xmlns="http://schemas.openxmlformats.org/spreadsheetml/2006/main" count="125" uniqueCount="88">
  <si>
    <t>Kompleksas:</t>
  </si>
  <si>
    <t>Objektas:</t>
  </si>
  <si>
    <t>Žiniaraštis:</t>
  </si>
  <si>
    <t>Eil.</t>
  </si>
  <si>
    <t>Darbų ir išlaidų</t>
  </si>
  <si>
    <t>Mato</t>
  </si>
  <si>
    <t>Nr.</t>
  </si>
  <si>
    <t>aprašymai</t>
  </si>
  <si>
    <t>vnt</t>
  </si>
  <si>
    <t>Kiekis</t>
  </si>
  <si>
    <t>Darbas</t>
  </si>
  <si>
    <t>Medžiagos</t>
  </si>
  <si>
    <t>Mecha-nizmai</t>
  </si>
  <si>
    <t>Iš viso</t>
  </si>
  <si>
    <t>m</t>
  </si>
  <si>
    <t>vnt.</t>
  </si>
  <si>
    <t>kompl.</t>
  </si>
  <si>
    <t>Iš viso #1</t>
  </si>
  <si>
    <t>PVM</t>
  </si>
  <si>
    <t>Iš viso #2</t>
  </si>
  <si>
    <t>Tiesioginės išlaidos su prisk.</t>
  </si>
  <si>
    <t xml:space="preserve">L o k a l i n ė  s ą m a t a  N r. </t>
  </si>
  <si>
    <t>Vieneto</t>
  </si>
  <si>
    <t>kaina</t>
  </si>
  <si>
    <t>Sudaryta 2025.04 kainų lygiu.</t>
  </si>
  <si>
    <t xml:space="preserve">Administracinės paskirties pastato ir mokslo paskirties pastato rekonstravimo į vieną mokslo paskirties pastatą projektas  </t>
  </si>
  <si>
    <t>Keramikų g. 98, Pabiržio k., Neveronių sen., Kauno r. sav.</t>
  </si>
  <si>
    <t>Procesų valdymas ir automatizacija I etapas</t>
  </si>
  <si>
    <t>ĮRANGA</t>
  </si>
  <si>
    <t>Gamyklinės automatikos komplektas (Įtraukta ŠVOK dalyje)</t>
  </si>
  <si>
    <t>kompl</t>
  </si>
  <si>
    <t xml:space="preserve">Skyrius   Patalpų grindinio šildymo sistema </t>
  </si>
  <si>
    <t xml:space="preserve">Patalpos oro termostatas </t>
  </si>
  <si>
    <t>Kolektoriaus valdymo blokas</t>
  </si>
  <si>
    <t>Grindinio šildymo pavara</t>
  </si>
  <si>
    <t xml:space="preserve">Iš viso už skyrių  Patalpų grindinio šildymo sistema </t>
  </si>
  <si>
    <t>Viso ĮRANGA</t>
  </si>
  <si>
    <t>Skyrius   Valdymo automatizacijos skydai</t>
  </si>
  <si>
    <t>Skyrius   Montavimo medžiagos</t>
  </si>
  <si>
    <t>Kabelių kanalas 50x40 mm</t>
  </si>
  <si>
    <t>Kabelių kanalas 100x60 mm</t>
  </si>
  <si>
    <t>Instaliacinis vamzdelis Ø16 mm</t>
  </si>
  <si>
    <t>Gofruotas vamzdelis Ø16 mm</t>
  </si>
  <si>
    <t>Gofruotas vamzdelis Ø25 mm</t>
  </si>
  <si>
    <t>Sujungimų dėžutė</t>
  </si>
  <si>
    <t>Kabelių tvirtinimo elementai</t>
  </si>
  <si>
    <t>Kabelių ir įrenginių ženklinimo elementai</t>
  </si>
  <si>
    <t>Iš viso už skyrių  Valdymo automatizacijos skydai</t>
  </si>
  <si>
    <t>Iš viso už skyrių  Montavimo medžiagos</t>
  </si>
  <si>
    <t>KABELIAI</t>
  </si>
  <si>
    <t>2x0,75</t>
  </si>
  <si>
    <t>3x0,75</t>
  </si>
  <si>
    <t>10x0,75 ekr.</t>
  </si>
  <si>
    <t xml:space="preserve">4x2x0,5 ekr. </t>
  </si>
  <si>
    <t xml:space="preserve">3x0,75 </t>
  </si>
  <si>
    <t>4x1,5</t>
  </si>
  <si>
    <t>4x2x0,5 ekr.</t>
  </si>
  <si>
    <t>4x0,75</t>
  </si>
  <si>
    <t>Skyrius   Montavimo darbai</t>
  </si>
  <si>
    <t>Iš viso už skyrių  Montavimo darbai</t>
  </si>
  <si>
    <t>Kompl.</t>
  </si>
  <si>
    <t>Bendrieji montavimo darbai</t>
  </si>
  <si>
    <t>Darbo projekto ruošimas</t>
  </si>
  <si>
    <t>Personalo apmokymas (+ paleidimas derinimas)</t>
  </si>
  <si>
    <t>Viso KABELIAI</t>
  </si>
  <si>
    <t>L o k a l i n ė  s ą m a t a  N r. 11</t>
  </si>
  <si>
    <t>Skyrius   Vėdinimo sistemos AHU-7</t>
  </si>
  <si>
    <t>Iš viso už skyrių  Vėdinimo sistemos AHU-7</t>
  </si>
  <si>
    <t xml:space="preserve">Skyrius  Vėdinimo sistema AHU-6 </t>
  </si>
  <si>
    <t>Laisvai programuojamas valdiklis 9AI, 8AO, 12DI, 6DO</t>
  </si>
  <si>
    <t>Lauko oro temperatūros jutiklis</t>
  </si>
  <si>
    <t xml:space="preserve">Ortakinis oro temperatūros jutiklis </t>
  </si>
  <si>
    <t>Patalpos oro temperatūros jutiklis</t>
  </si>
  <si>
    <t>Ortakinis temperatūros ir oro kokybės (CO2) jutiklis</t>
  </si>
  <si>
    <t>Oro slėgio skirtumo relė</t>
  </si>
  <si>
    <t>Spyruoklinė moduliuojanti oro užsklandos pavara</t>
  </si>
  <si>
    <t>Moduliuojanti oro užsklandos pavara</t>
  </si>
  <si>
    <t xml:space="preserve">Iš viso už skyrių  Vėdinimo sistema AHU-6 </t>
  </si>
  <si>
    <t>VAS-AHU6</t>
  </si>
  <si>
    <t>Skyrius   Vėdinimo sistemos  AHU-6</t>
  </si>
  <si>
    <t>5x0,75</t>
  </si>
  <si>
    <t>5x25</t>
  </si>
  <si>
    <t>Iš viso už skyrių  Vėdinimo sistemos  AHU-6</t>
  </si>
  <si>
    <t xml:space="preserve">Skyrius   Vėdinimo sistema AHU-7 </t>
  </si>
  <si>
    <t xml:space="preserve">Iš viso už skyrių  Vėdinimo sistema AHU-7 </t>
  </si>
  <si>
    <t>AHU-7 gamyklinės automatikos montavimo darbai</t>
  </si>
  <si>
    <t>AHU-6 montavimo, paleidimo-derinimo darbai</t>
  </si>
  <si>
    <t>Grindinio šildymo sistemos  paleidimo-derinimo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</si>
</sst>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sz val="9.75"/>
      <color indexed="9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2" fontId="2" fillId="2" borderId="0" xfId="0" applyNumberFormat="1" applyFont="1" applyFill="1" applyAlignment="1">
      <alignment vertical="top"/>
    </xf>
    <xf numFmtId="167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Continuous" vertical="top"/>
    </xf>
    <xf numFmtId="0" fontId="2" fillId="2" borderId="0" xfId="0" applyFont="1" applyFill="1" applyAlignment="1">
      <alignment horizontal="centerContinuous"/>
    </xf>
    <xf numFmtId="2" fontId="2" fillId="2" borderId="0" xfId="0" applyNumberFormat="1" applyFont="1" applyFill="1" applyAlignment="1">
      <alignment horizontal="centerContinuous" vertical="top"/>
    </xf>
    <xf numFmtId="167" fontId="2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left" vertical="top"/>
    </xf>
    <xf numFmtId="2" fontId="4" fillId="0" borderId="3" xfId="0" applyNumberFormat="1" applyFont="1" applyBorder="1" applyAlignment="1">
      <alignment horizontal="centerContinuous" vertical="center"/>
    </xf>
    <xf numFmtId="2" fontId="4" fillId="0" borderId="6" xfId="0" applyNumberFormat="1" applyFont="1" applyBorder="1" applyAlignment="1">
      <alignment horizontal="centerContinuous" vertical="center"/>
    </xf>
    <xf numFmtId="167" fontId="4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67" fontId="4" fillId="0" borderId="15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167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9" fontId="3" fillId="0" borderId="0" xfId="0" applyNumberFormat="1" applyFont="1"/>
    <xf numFmtId="166" fontId="3" fillId="3" borderId="0" xfId="0" applyNumberFormat="1" applyFont="1" applyFill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1" fontId="7" fillId="2" borderId="0" xfId="0" applyNumberFormat="1" applyFont="1" applyFill="1" applyAlignment="1">
      <alignment horizontal="centerContinuous" vertical="top"/>
    </xf>
    <xf numFmtId="0" fontId="4" fillId="0" borderId="9" xfId="0" applyFont="1" applyBorder="1" applyAlignment="1">
      <alignment horizontal="left" vertical="top" wrapText="1"/>
    </xf>
    <xf numFmtId="2" fontId="4" fillId="0" borderId="9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2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2" fontId="3" fillId="0" borderId="11" xfId="0" applyNumberFormat="1" applyFont="1" applyBorder="1" applyAlignment="1">
      <alignment horizontal="right" vertical="top"/>
    </xf>
    <xf numFmtId="1" fontId="3" fillId="0" borderId="7" xfId="0" applyNumberFormat="1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right" vertical="top"/>
    </xf>
    <xf numFmtId="2" fontId="4" fillId="0" borderId="8" xfId="0" quotePrefix="1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2" fontId="3" fillId="0" borderId="7" xfId="0" applyNumberFormat="1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center" vertical="top"/>
    </xf>
    <xf numFmtId="2" fontId="4" fillId="0" borderId="9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left" vertical="top" wrapText="1"/>
    </xf>
    <xf numFmtId="2" fontId="4" fillId="0" borderId="13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2" fontId="3" fillId="0" borderId="14" xfId="0" applyNumberFormat="1" applyFont="1" applyBorder="1" applyAlignment="1">
      <alignment horizontal="left"/>
    </xf>
    <xf numFmtId="2" fontId="3" fillId="0" borderId="14" xfId="0" applyNumberFormat="1" applyFont="1" applyBorder="1"/>
    <xf numFmtId="167" fontId="3" fillId="0" borderId="14" xfId="0" applyNumberFormat="1" applyFont="1" applyBorder="1"/>
    <xf numFmtId="0" fontId="4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top"/>
    </xf>
    <xf numFmtId="0" fontId="3" fillId="0" borderId="13" xfId="0" applyFont="1" applyBorder="1"/>
    <xf numFmtId="0" fontId="3" fillId="0" borderId="13" xfId="0" applyFont="1" applyBorder="1" applyAlignment="1">
      <alignment horizontal="left"/>
    </xf>
    <xf numFmtId="2" fontId="3" fillId="0" borderId="13" xfId="0" applyNumberFormat="1" applyFont="1" applyBorder="1"/>
    <xf numFmtId="166" fontId="3" fillId="3" borderId="13" xfId="0" applyNumberFormat="1" applyFont="1" applyFill="1" applyBorder="1"/>
    <xf numFmtId="167" fontId="3" fillId="0" borderId="13" xfId="0" applyNumberFormat="1" applyFont="1" applyBorder="1"/>
    <xf numFmtId="164" fontId="4" fillId="0" borderId="8" xfId="0" applyNumberFormat="1" applyFont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center"/>
    </xf>
    <xf numFmtId="1" fontId="3" fillId="0" borderId="9" xfId="0" applyNumberFormat="1" applyFont="1" applyBorder="1" applyAlignment="1">
      <alignment horizontal="center" vertical="top"/>
    </xf>
    <xf numFmtId="2" fontId="4" fillId="0" borderId="9" xfId="0" quotePrefix="1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J92"/>
  <sheetViews>
    <sheetView showZeros="0" tabSelected="1" workbookViewId="0">
      <pane ySplit="2" topLeftCell="A53" activePane="bottomLeft" state="frozen"/>
      <selection pane="bottomLeft" activeCell="I85" sqref="I85"/>
    </sheetView>
  </sheetViews>
  <sheetFormatPr defaultColWidth="9.33203125" defaultRowHeight="12.75"/>
  <cols>
    <col min="1" max="1" width="12.5" style="42" customWidth="1"/>
    <col min="2" max="2" width="53.33203125" style="43" customWidth="1"/>
    <col min="3" max="3" width="7.1640625" style="56" customWidth="1"/>
    <col min="4" max="4" width="8.33203125" style="56" customWidth="1"/>
    <col min="5" max="5" width="10" style="54" hidden="1" customWidth="1"/>
    <col min="6" max="6" width="10.83203125" style="54" hidden="1" customWidth="1"/>
    <col min="7" max="7" width="10.1640625" style="54" hidden="1" customWidth="1"/>
    <col min="8" max="8" width="10.1640625" style="55" customWidth="1"/>
    <col min="9" max="9" width="14.33203125" style="54" customWidth="1"/>
    <col min="10" max="16384" width="9.33203125" style="36"/>
  </cols>
  <sheetData>
    <row r="1" spans="1:10" s="6" customFormat="1">
      <c r="A1" s="1" t="s">
        <v>21</v>
      </c>
      <c r="B1" s="2">
        <v>158</v>
      </c>
      <c r="C1" s="3"/>
      <c r="D1" s="3">
        <v>110</v>
      </c>
      <c r="E1" s="4"/>
      <c r="F1" s="4"/>
      <c r="G1" s="4"/>
      <c r="H1" s="5"/>
      <c r="I1" s="4"/>
    </row>
    <row r="2" spans="1:10" s="6" customFormat="1">
      <c r="A2" s="57" t="s">
        <v>65</v>
      </c>
      <c r="B2" s="7"/>
      <c r="C2" s="7"/>
      <c r="D2" s="8"/>
      <c r="E2" s="9"/>
      <c r="F2" s="9"/>
      <c r="G2" s="9"/>
      <c r="H2" s="10"/>
      <c r="I2" s="9"/>
    </row>
    <row r="3" spans="1:10" s="14" customFormat="1">
      <c r="A3" s="11" t="s">
        <v>24</v>
      </c>
      <c r="B3" s="11"/>
      <c r="C3" s="11"/>
      <c r="D3" s="11"/>
      <c r="E3" s="12"/>
      <c r="F3" s="12"/>
      <c r="G3" s="12"/>
      <c r="H3" s="13"/>
      <c r="I3" s="12"/>
    </row>
    <row r="4" spans="1:10" s="14" customFormat="1">
      <c r="A4" s="15"/>
      <c r="B4" s="16"/>
      <c r="E4" s="17"/>
      <c r="F4" s="17"/>
      <c r="G4" s="17"/>
      <c r="H4" s="18"/>
      <c r="I4" s="17"/>
    </row>
    <row r="5" spans="1:10" s="14" customFormat="1" ht="26.25" customHeight="1">
      <c r="A5" s="19" t="s">
        <v>0</v>
      </c>
      <c r="B5" s="109" t="s">
        <v>25</v>
      </c>
      <c r="C5" s="110"/>
      <c r="D5" s="110"/>
      <c r="E5" s="110"/>
      <c r="F5" s="110"/>
      <c r="G5" s="110"/>
      <c r="H5" s="110"/>
      <c r="I5" s="110"/>
    </row>
    <row r="6" spans="1:10" s="14" customFormat="1" ht="13.5" thickBot="1">
      <c r="A6" s="19" t="s">
        <v>1</v>
      </c>
      <c r="B6" s="96" t="s">
        <v>26</v>
      </c>
      <c r="C6" s="97"/>
      <c r="D6" s="97"/>
      <c r="E6" s="97"/>
      <c r="F6" s="97"/>
      <c r="G6" s="17"/>
      <c r="H6" s="18"/>
      <c r="I6" s="17"/>
    </row>
    <row r="7" spans="1:10" s="14" customFormat="1" ht="15" thickTop="1" thickBot="1">
      <c r="A7" s="19" t="s">
        <v>2</v>
      </c>
      <c r="B7" s="109" t="s">
        <v>27</v>
      </c>
      <c r="C7" s="110"/>
      <c r="D7" s="110"/>
      <c r="E7" s="110"/>
      <c r="F7" s="110"/>
      <c r="G7" s="20" t="s">
        <v>13</v>
      </c>
      <c r="H7" s="21"/>
      <c r="I7" s="22">
        <f>I82</f>
        <v>0</v>
      </c>
    </row>
    <row r="8" spans="1:10" s="14" customFormat="1" ht="13.5" thickTop="1">
      <c r="A8" s="23"/>
      <c r="E8" s="17"/>
      <c r="F8" s="17"/>
      <c r="G8" s="17"/>
      <c r="H8" s="18"/>
      <c r="I8" s="24"/>
    </row>
    <row r="9" spans="1:10" s="33" customFormat="1">
      <c r="A9" s="25" t="s">
        <v>3</v>
      </c>
      <c r="B9" s="26" t="s">
        <v>4</v>
      </c>
      <c r="C9" s="27" t="s">
        <v>5</v>
      </c>
      <c r="D9" s="27" t="s">
        <v>9</v>
      </c>
      <c r="E9" s="28" t="s">
        <v>20</v>
      </c>
      <c r="F9" s="29"/>
      <c r="G9" s="30"/>
      <c r="H9" s="31" t="s">
        <v>22</v>
      </c>
      <c r="I9" s="32" t="s">
        <v>13</v>
      </c>
    </row>
    <row r="10" spans="1:10" ht="25.5">
      <c r="A10" s="98" t="s">
        <v>6</v>
      </c>
      <c r="B10" s="99" t="s">
        <v>7</v>
      </c>
      <c r="C10" s="100" t="s">
        <v>8</v>
      </c>
      <c r="D10" s="101"/>
      <c r="E10" s="102" t="s">
        <v>10</v>
      </c>
      <c r="F10" s="102" t="s">
        <v>11</v>
      </c>
      <c r="G10" s="102" t="s">
        <v>12</v>
      </c>
      <c r="H10" s="34" t="s">
        <v>23</v>
      </c>
      <c r="I10" s="35"/>
    </row>
    <row r="11" spans="1:10">
      <c r="A11" s="37"/>
      <c r="B11" s="103"/>
      <c r="C11" s="40"/>
      <c r="D11" s="48"/>
      <c r="E11" s="104"/>
      <c r="F11" s="104"/>
      <c r="G11" s="104"/>
      <c r="H11" s="105"/>
      <c r="I11" s="106"/>
    </row>
    <row r="12" spans="1:10">
      <c r="A12" s="37"/>
      <c r="B12" s="38" t="s">
        <v>28</v>
      </c>
      <c r="C12" s="39"/>
      <c r="D12" s="40"/>
      <c r="E12" s="41"/>
      <c r="F12" s="41"/>
      <c r="G12" s="41"/>
      <c r="H12" s="41"/>
      <c r="I12" s="41"/>
    </row>
    <row r="13" spans="1:10">
      <c r="A13" s="77"/>
      <c r="B13" s="58" t="s">
        <v>66</v>
      </c>
      <c r="C13" s="59"/>
      <c r="D13" s="60"/>
      <c r="E13" s="78"/>
      <c r="F13" s="78"/>
      <c r="G13" s="78"/>
      <c r="H13" s="78"/>
      <c r="I13" s="78"/>
    </row>
    <row r="14" spans="1:10" ht="25.5">
      <c r="A14" s="61">
        <v>1</v>
      </c>
      <c r="B14" s="62" t="s">
        <v>29</v>
      </c>
      <c r="C14" s="63" t="s">
        <v>30</v>
      </c>
      <c r="D14" s="64">
        <v>1</v>
      </c>
      <c r="E14" s="65"/>
      <c r="F14" s="65"/>
      <c r="G14" s="65"/>
      <c r="H14" s="65"/>
      <c r="I14" s="65">
        <f>ROUND(H14*D14,2)</f>
        <v>0</v>
      </c>
    </row>
    <row r="15" spans="1:10">
      <c r="A15" s="79"/>
      <c r="B15" s="80" t="s">
        <v>67</v>
      </c>
      <c r="C15" s="81"/>
      <c r="D15" s="82"/>
      <c r="E15" s="72"/>
      <c r="F15" s="72"/>
      <c r="G15" s="72"/>
      <c r="H15" s="72"/>
      <c r="I15" s="72" t="str">
        <f>TEXT(SUM(I13:I14),"0,00")</f>
        <v>0,00</v>
      </c>
      <c r="J15" s="44"/>
    </row>
    <row r="16" spans="1:10">
      <c r="A16" s="37"/>
      <c r="B16" s="38"/>
      <c r="C16" s="39"/>
      <c r="D16" s="40"/>
      <c r="E16" s="41"/>
      <c r="F16" s="41"/>
      <c r="G16" s="41"/>
      <c r="H16" s="41"/>
      <c r="I16" s="41"/>
    </row>
    <row r="17" spans="1:10">
      <c r="A17" s="77"/>
      <c r="B17" s="58" t="s">
        <v>68</v>
      </c>
      <c r="C17" s="59"/>
      <c r="D17" s="60"/>
      <c r="E17" s="78"/>
      <c r="F17" s="78"/>
      <c r="G17" s="78"/>
      <c r="H17" s="78"/>
      <c r="I17" s="78"/>
    </row>
    <row r="18" spans="1:10">
      <c r="A18" s="67">
        <v>2</v>
      </c>
      <c r="B18" s="68" t="s">
        <v>69</v>
      </c>
      <c r="C18" s="69" t="s">
        <v>15</v>
      </c>
      <c r="D18" s="70">
        <v>1</v>
      </c>
      <c r="E18" s="71"/>
      <c r="F18" s="71"/>
      <c r="G18" s="71"/>
      <c r="H18" s="71"/>
      <c r="I18" s="71">
        <f t="shared" ref="I18:I22" si="0">ROUND(H18*D18,2)</f>
        <v>0</v>
      </c>
    </row>
    <row r="19" spans="1:10">
      <c r="A19" s="66">
        <v>3</v>
      </c>
      <c r="B19" s="73" t="s">
        <v>70</v>
      </c>
      <c r="C19" s="74" t="s">
        <v>15</v>
      </c>
      <c r="D19" s="75">
        <v>1</v>
      </c>
      <c r="E19" s="76"/>
      <c r="F19" s="76"/>
      <c r="G19" s="76"/>
      <c r="H19" s="76"/>
      <c r="I19" s="76">
        <f t="shared" si="0"/>
        <v>0</v>
      </c>
    </row>
    <row r="20" spans="1:10">
      <c r="A20" s="67">
        <v>4</v>
      </c>
      <c r="B20" s="68" t="s">
        <v>71</v>
      </c>
      <c r="C20" s="69" t="s">
        <v>15</v>
      </c>
      <c r="D20" s="70">
        <v>5</v>
      </c>
      <c r="E20" s="71"/>
      <c r="F20" s="71"/>
      <c r="G20" s="71"/>
      <c r="H20" s="71"/>
      <c r="I20" s="71">
        <f t="shared" si="0"/>
        <v>0</v>
      </c>
    </row>
    <row r="21" spans="1:10">
      <c r="A21" s="66">
        <v>5</v>
      </c>
      <c r="B21" s="68" t="s">
        <v>72</v>
      </c>
      <c r="C21" s="69" t="s">
        <v>15</v>
      </c>
      <c r="D21" s="70">
        <v>1</v>
      </c>
      <c r="E21" s="71"/>
      <c r="F21" s="71"/>
      <c r="G21" s="71"/>
      <c r="H21" s="71"/>
      <c r="I21" s="71">
        <f t="shared" si="0"/>
        <v>0</v>
      </c>
    </row>
    <row r="22" spans="1:10">
      <c r="A22" s="67">
        <v>6</v>
      </c>
      <c r="B22" s="68" t="s">
        <v>73</v>
      </c>
      <c r="C22" s="69" t="s">
        <v>15</v>
      </c>
      <c r="D22" s="70">
        <v>1</v>
      </c>
      <c r="E22" s="71"/>
      <c r="F22" s="71"/>
      <c r="G22" s="71"/>
      <c r="H22" s="71"/>
      <c r="I22" s="71">
        <f t="shared" si="0"/>
        <v>0</v>
      </c>
    </row>
    <row r="23" spans="1:10">
      <c r="A23" s="66">
        <v>7</v>
      </c>
      <c r="B23" s="73" t="s">
        <v>74</v>
      </c>
      <c r="C23" s="74" t="s">
        <v>15</v>
      </c>
      <c r="D23" s="75">
        <v>5</v>
      </c>
      <c r="E23" s="76"/>
      <c r="F23" s="76"/>
      <c r="G23" s="76"/>
      <c r="H23" s="76"/>
      <c r="I23" s="76">
        <f t="shared" ref="I23:I25" si="1">ROUND(H23*D23,2)</f>
        <v>0</v>
      </c>
    </row>
    <row r="24" spans="1:10">
      <c r="A24" s="67">
        <v>8</v>
      </c>
      <c r="B24" s="68" t="s">
        <v>75</v>
      </c>
      <c r="C24" s="69" t="s">
        <v>15</v>
      </c>
      <c r="D24" s="70">
        <v>2</v>
      </c>
      <c r="E24" s="71"/>
      <c r="F24" s="71"/>
      <c r="G24" s="71"/>
      <c r="H24" s="71"/>
      <c r="I24" s="71">
        <f t="shared" si="1"/>
        <v>0</v>
      </c>
    </row>
    <row r="25" spans="1:10">
      <c r="A25" s="66">
        <v>9</v>
      </c>
      <c r="B25" s="68" t="s">
        <v>76</v>
      </c>
      <c r="C25" s="69" t="s">
        <v>15</v>
      </c>
      <c r="D25" s="70">
        <v>1</v>
      </c>
      <c r="E25" s="71"/>
      <c r="F25" s="71"/>
      <c r="G25" s="71"/>
      <c r="H25" s="71"/>
      <c r="I25" s="71">
        <f t="shared" si="1"/>
        <v>0</v>
      </c>
    </row>
    <row r="26" spans="1:10">
      <c r="A26" s="79"/>
      <c r="B26" s="80" t="s">
        <v>77</v>
      </c>
      <c r="C26" s="81"/>
      <c r="D26" s="82"/>
      <c r="E26" s="72"/>
      <c r="F26" s="72"/>
      <c r="G26" s="72"/>
      <c r="H26" s="72"/>
      <c r="I26" s="72" t="str">
        <f>TEXT(SUM(I17:I25),"0,00")</f>
        <v>0,00</v>
      </c>
      <c r="J26" s="44"/>
    </row>
    <row r="27" spans="1:10">
      <c r="A27" s="37"/>
      <c r="B27" s="38"/>
      <c r="C27" s="39"/>
      <c r="D27" s="40"/>
      <c r="E27" s="41"/>
      <c r="F27" s="41"/>
      <c r="G27" s="41"/>
      <c r="H27" s="41"/>
      <c r="I27" s="41"/>
    </row>
    <row r="28" spans="1:10">
      <c r="A28" s="77"/>
      <c r="B28" s="58" t="s">
        <v>31</v>
      </c>
      <c r="C28" s="59"/>
      <c r="D28" s="60"/>
      <c r="E28" s="78"/>
      <c r="F28" s="78"/>
      <c r="G28" s="78"/>
      <c r="H28" s="78"/>
      <c r="I28" s="78"/>
    </row>
    <row r="29" spans="1:10">
      <c r="A29" s="67">
        <v>10</v>
      </c>
      <c r="B29" s="68" t="s">
        <v>32</v>
      </c>
      <c r="C29" s="69" t="s">
        <v>15</v>
      </c>
      <c r="D29" s="70">
        <v>12</v>
      </c>
      <c r="E29" s="71"/>
      <c r="F29" s="71"/>
      <c r="G29" s="71"/>
      <c r="H29" s="71"/>
      <c r="I29" s="71">
        <f t="shared" ref="I29:I31" si="2">ROUND(H29*D29,2)</f>
        <v>0</v>
      </c>
    </row>
    <row r="30" spans="1:10">
      <c r="A30" s="66">
        <v>11</v>
      </c>
      <c r="B30" s="73" t="s">
        <v>33</v>
      </c>
      <c r="C30" s="74" t="s">
        <v>15</v>
      </c>
      <c r="D30" s="75">
        <v>3</v>
      </c>
      <c r="E30" s="76"/>
      <c r="F30" s="76"/>
      <c r="G30" s="76"/>
      <c r="H30" s="76"/>
      <c r="I30" s="76">
        <f t="shared" si="2"/>
        <v>0</v>
      </c>
    </row>
    <row r="31" spans="1:10">
      <c r="A31" s="67">
        <v>12</v>
      </c>
      <c r="B31" s="68" t="s">
        <v>34</v>
      </c>
      <c r="C31" s="69" t="s">
        <v>15</v>
      </c>
      <c r="D31" s="70">
        <v>12</v>
      </c>
      <c r="E31" s="71"/>
      <c r="F31" s="71"/>
      <c r="G31" s="71"/>
      <c r="H31" s="71"/>
      <c r="I31" s="71">
        <f t="shared" si="2"/>
        <v>0</v>
      </c>
    </row>
    <row r="32" spans="1:10">
      <c r="A32" s="79"/>
      <c r="B32" s="80" t="s">
        <v>35</v>
      </c>
      <c r="C32" s="81"/>
      <c r="D32" s="82"/>
      <c r="E32" s="72"/>
      <c r="F32" s="72"/>
      <c r="G32" s="72"/>
      <c r="H32" s="72"/>
      <c r="I32" s="72" t="str">
        <f>TEXT(SUM(I28:I31),"0,00")</f>
        <v>0,00</v>
      </c>
      <c r="J32" s="44"/>
    </row>
    <row r="33" spans="1:10">
      <c r="A33" s="83"/>
      <c r="B33" s="83" t="s">
        <v>36</v>
      </c>
      <c r="C33" s="85"/>
      <c r="D33" s="84"/>
      <c r="E33" s="86">
        <f>SUM(E$12:E32)</f>
        <v>0</v>
      </c>
      <c r="F33" s="86">
        <f>SUM(F$12:F32)</f>
        <v>0</v>
      </c>
      <c r="G33" s="86">
        <f>SUM(G$12:G32)</f>
        <v>0</v>
      </c>
      <c r="H33" s="87"/>
      <c r="I33" s="72" t="str">
        <f>TEXT(SUM(I14:I32),"0,00")</f>
        <v>0,00</v>
      </c>
    </row>
    <row r="34" spans="1:10">
      <c r="A34" s="37"/>
      <c r="B34" s="38"/>
      <c r="C34" s="39"/>
      <c r="D34" s="40"/>
      <c r="E34" s="41"/>
      <c r="F34" s="41"/>
      <c r="G34" s="41"/>
      <c r="H34" s="41"/>
      <c r="I34" s="41"/>
    </row>
    <row r="35" spans="1:10">
      <c r="A35" s="77"/>
      <c r="B35" s="58" t="s">
        <v>37</v>
      </c>
      <c r="C35" s="59"/>
      <c r="D35" s="60"/>
      <c r="E35" s="78"/>
      <c r="F35" s="78"/>
      <c r="G35" s="78"/>
      <c r="H35" s="78"/>
      <c r="I35" s="78"/>
    </row>
    <row r="36" spans="1:10">
      <c r="A36" s="67">
        <v>13</v>
      </c>
      <c r="B36" s="68" t="s">
        <v>78</v>
      </c>
      <c r="C36" s="69" t="s">
        <v>15</v>
      </c>
      <c r="D36" s="70">
        <v>1</v>
      </c>
      <c r="E36" s="71"/>
      <c r="F36" s="71"/>
      <c r="G36" s="71"/>
      <c r="H36" s="71"/>
      <c r="I36" s="71">
        <f t="shared" ref="I36" si="3">ROUND(H36*D36,2)</f>
        <v>0</v>
      </c>
    </row>
    <row r="37" spans="1:10">
      <c r="A37" s="79"/>
      <c r="B37" s="80" t="s">
        <v>47</v>
      </c>
      <c r="C37" s="81"/>
      <c r="D37" s="82"/>
      <c r="E37" s="72"/>
      <c r="F37" s="72"/>
      <c r="G37" s="72"/>
      <c r="H37" s="72"/>
      <c r="I37" s="72" t="str">
        <f>TEXT(SUM(I35:I36),"0,00")</f>
        <v>0,00</v>
      </c>
      <c r="J37" s="44"/>
    </row>
    <row r="38" spans="1:10">
      <c r="A38" s="37"/>
      <c r="B38" s="38"/>
      <c r="C38" s="39"/>
      <c r="D38" s="40"/>
      <c r="E38" s="41"/>
      <c r="F38" s="41"/>
      <c r="G38" s="41"/>
      <c r="H38" s="41"/>
      <c r="I38" s="41"/>
    </row>
    <row r="39" spans="1:10">
      <c r="A39" s="77"/>
      <c r="B39" s="58" t="s">
        <v>38</v>
      </c>
      <c r="C39" s="59"/>
      <c r="D39" s="60"/>
      <c r="E39" s="78"/>
      <c r="F39" s="78"/>
      <c r="G39" s="78"/>
      <c r="H39" s="78"/>
      <c r="I39" s="78"/>
    </row>
    <row r="40" spans="1:10">
      <c r="A40" s="67">
        <v>14</v>
      </c>
      <c r="B40" s="68" t="s">
        <v>39</v>
      </c>
      <c r="C40" s="69" t="s">
        <v>14</v>
      </c>
      <c r="D40" s="70">
        <v>20</v>
      </c>
      <c r="E40" s="71"/>
      <c r="F40" s="71"/>
      <c r="G40" s="71"/>
      <c r="H40" s="71"/>
      <c r="I40" s="71">
        <f t="shared" ref="I40:I47" si="4">ROUND(H40*D40,2)</f>
        <v>0</v>
      </c>
    </row>
    <row r="41" spans="1:10">
      <c r="A41" s="66">
        <v>15</v>
      </c>
      <c r="B41" s="73" t="s">
        <v>40</v>
      </c>
      <c r="C41" s="74" t="s">
        <v>14</v>
      </c>
      <c r="D41" s="75">
        <v>20</v>
      </c>
      <c r="E41" s="76"/>
      <c r="F41" s="76"/>
      <c r="G41" s="76"/>
      <c r="H41" s="76"/>
      <c r="I41" s="76">
        <f t="shared" si="4"/>
        <v>0</v>
      </c>
    </row>
    <row r="42" spans="1:10">
      <c r="A42" s="67">
        <v>16</v>
      </c>
      <c r="B42" s="68" t="s">
        <v>41</v>
      </c>
      <c r="C42" s="69" t="s">
        <v>14</v>
      </c>
      <c r="D42" s="70">
        <v>200</v>
      </c>
      <c r="E42" s="71"/>
      <c r="F42" s="71"/>
      <c r="G42" s="71"/>
      <c r="H42" s="71"/>
      <c r="I42" s="71">
        <f t="shared" si="4"/>
        <v>0</v>
      </c>
    </row>
    <row r="43" spans="1:10">
      <c r="A43" s="66">
        <v>17</v>
      </c>
      <c r="B43" s="68" t="s">
        <v>42</v>
      </c>
      <c r="C43" s="69" t="s">
        <v>14</v>
      </c>
      <c r="D43" s="70">
        <v>150</v>
      </c>
      <c r="E43" s="71"/>
      <c r="F43" s="71"/>
      <c r="G43" s="71"/>
      <c r="H43" s="71"/>
      <c r="I43" s="71">
        <f t="shared" si="4"/>
        <v>0</v>
      </c>
    </row>
    <row r="44" spans="1:10">
      <c r="A44" s="67">
        <v>18</v>
      </c>
      <c r="B44" s="68" t="s">
        <v>43</v>
      </c>
      <c r="C44" s="69" t="s">
        <v>14</v>
      </c>
      <c r="D44" s="70">
        <v>50</v>
      </c>
      <c r="E44" s="71"/>
      <c r="F44" s="71"/>
      <c r="G44" s="71"/>
      <c r="H44" s="71"/>
      <c r="I44" s="71">
        <f t="shared" si="4"/>
        <v>0</v>
      </c>
    </row>
    <row r="45" spans="1:10">
      <c r="A45" s="66">
        <v>19</v>
      </c>
      <c r="B45" s="68" t="s">
        <v>44</v>
      </c>
      <c r="C45" s="69" t="s">
        <v>15</v>
      </c>
      <c r="D45" s="70">
        <v>50</v>
      </c>
      <c r="E45" s="71"/>
      <c r="F45" s="71"/>
      <c r="G45" s="71"/>
      <c r="H45" s="71"/>
      <c r="I45" s="71">
        <f t="shared" si="4"/>
        <v>0</v>
      </c>
    </row>
    <row r="46" spans="1:10">
      <c r="A46" s="67">
        <v>20</v>
      </c>
      <c r="B46" s="68" t="s">
        <v>45</v>
      </c>
      <c r="C46" s="69" t="s">
        <v>16</v>
      </c>
      <c r="D46" s="70">
        <v>1</v>
      </c>
      <c r="E46" s="71"/>
      <c r="F46" s="71"/>
      <c r="G46" s="71"/>
      <c r="H46" s="71"/>
      <c r="I46" s="71">
        <f t="shared" si="4"/>
        <v>0</v>
      </c>
    </row>
    <row r="47" spans="1:10">
      <c r="A47" s="66">
        <v>21</v>
      </c>
      <c r="B47" s="62" t="s">
        <v>46</v>
      </c>
      <c r="C47" s="63" t="s">
        <v>16</v>
      </c>
      <c r="D47" s="64">
        <v>1</v>
      </c>
      <c r="E47" s="65"/>
      <c r="F47" s="65"/>
      <c r="G47" s="65"/>
      <c r="H47" s="65"/>
      <c r="I47" s="65">
        <f t="shared" si="4"/>
        <v>0</v>
      </c>
    </row>
    <row r="48" spans="1:10">
      <c r="A48" s="79"/>
      <c r="B48" s="80" t="s">
        <v>48</v>
      </c>
      <c r="C48" s="81"/>
      <c r="D48" s="82"/>
      <c r="E48" s="72"/>
      <c r="F48" s="72"/>
      <c r="G48" s="72"/>
      <c r="H48" s="72"/>
      <c r="I48" s="72" t="str">
        <f>TEXT(SUM(I39:I47),"0,00")</f>
        <v>0,00</v>
      </c>
      <c r="J48" s="44"/>
    </row>
    <row r="49" spans="1:10">
      <c r="A49" s="37"/>
      <c r="B49" s="38"/>
      <c r="C49" s="39"/>
      <c r="D49" s="40"/>
      <c r="E49" s="41"/>
      <c r="F49" s="41"/>
      <c r="G49" s="41"/>
      <c r="H49" s="41"/>
      <c r="I49" s="41"/>
    </row>
    <row r="50" spans="1:10">
      <c r="A50" s="37"/>
      <c r="B50" s="38" t="s">
        <v>49</v>
      </c>
      <c r="C50" s="39"/>
      <c r="D50" s="40"/>
      <c r="E50" s="41"/>
      <c r="F50" s="41"/>
      <c r="G50" s="41"/>
      <c r="H50" s="41"/>
      <c r="I50" s="41"/>
    </row>
    <row r="51" spans="1:10">
      <c r="A51" s="77"/>
      <c r="B51" s="58" t="s">
        <v>79</v>
      </c>
      <c r="C51" s="59"/>
      <c r="D51" s="60"/>
      <c r="E51" s="78"/>
      <c r="F51" s="78"/>
      <c r="G51" s="78"/>
      <c r="H51" s="78"/>
      <c r="I51" s="78"/>
    </row>
    <row r="52" spans="1:10">
      <c r="A52" s="67">
        <v>22</v>
      </c>
      <c r="B52" s="68" t="s">
        <v>50</v>
      </c>
      <c r="C52" s="69" t="s">
        <v>14</v>
      </c>
      <c r="D52" s="70">
        <v>400</v>
      </c>
      <c r="E52" s="71"/>
      <c r="F52" s="71"/>
      <c r="G52" s="71"/>
      <c r="H52" s="71"/>
      <c r="I52" s="71">
        <f t="shared" ref="I52:I58" si="5">ROUND(H52*D52,2)</f>
        <v>0</v>
      </c>
    </row>
    <row r="53" spans="1:10">
      <c r="A53" s="66">
        <v>23</v>
      </c>
      <c r="B53" s="73" t="s">
        <v>51</v>
      </c>
      <c r="C53" s="74" t="s">
        <v>14</v>
      </c>
      <c r="D53" s="75">
        <v>75</v>
      </c>
      <c r="E53" s="76"/>
      <c r="F53" s="76"/>
      <c r="G53" s="76"/>
      <c r="H53" s="76"/>
      <c r="I53" s="76"/>
    </row>
    <row r="54" spans="1:10">
      <c r="A54" s="66">
        <v>24</v>
      </c>
      <c r="B54" s="73" t="s">
        <v>55</v>
      </c>
      <c r="C54" s="74" t="s">
        <v>14</v>
      </c>
      <c r="D54" s="75">
        <v>75</v>
      </c>
      <c r="E54" s="76"/>
      <c r="F54" s="76"/>
      <c r="G54" s="76"/>
      <c r="H54" s="76"/>
      <c r="I54" s="76">
        <f t="shared" ref="I54:I55" si="6">ROUND(H54*D54,2)</f>
        <v>0</v>
      </c>
    </row>
    <row r="55" spans="1:10">
      <c r="A55" s="67">
        <v>25</v>
      </c>
      <c r="B55" s="68" t="s">
        <v>80</v>
      </c>
      <c r="C55" s="69" t="s">
        <v>14</v>
      </c>
      <c r="D55" s="70">
        <v>25</v>
      </c>
      <c r="E55" s="71"/>
      <c r="F55" s="71"/>
      <c r="G55" s="71"/>
      <c r="H55" s="71"/>
      <c r="I55" s="71">
        <f t="shared" si="6"/>
        <v>0</v>
      </c>
    </row>
    <row r="56" spans="1:10">
      <c r="A56" s="66">
        <v>26</v>
      </c>
      <c r="B56" s="73" t="s">
        <v>81</v>
      </c>
      <c r="C56" s="74" t="s">
        <v>14</v>
      </c>
      <c r="D56" s="75">
        <v>40</v>
      </c>
      <c r="E56" s="76"/>
      <c r="F56" s="76"/>
      <c r="G56" s="76"/>
      <c r="H56" s="76"/>
      <c r="I56" s="76"/>
    </row>
    <row r="57" spans="1:10">
      <c r="A57" s="66">
        <v>27</v>
      </c>
      <c r="B57" s="73" t="s">
        <v>52</v>
      </c>
      <c r="C57" s="74" t="s">
        <v>14</v>
      </c>
      <c r="D57" s="75">
        <v>25</v>
      </c>
      <c r="E57" s="76"/>
      <c r="F57" s="76"/>
      <c r="G57" s="76"/>
      <c r="H57" s="76"/>
      <c r="I57" s="76">
        <f t="shared" si="5"/>
        <v>0</v>
      </c>
    </row>
    <row r="58" spans="1:10">
      <c r="A58" s="67">
        <v>28</v>
      </c>
      <c r="B58" s="68" t="s">
        <v>53</v>
      </c>
      <c r="C58" s="69" t="s">
        <v>14</v>
      </c>
      <c r="D58" s="70">
        <v>75</v>
      </c>
      <c r="E58" s="71"/>
      <c r="F58" s="71"/>
      <c r="G58" s="71"/>
      <c r="H58" s="71"/>
      <c r="I58" s="71">
        <f t="shared" si="5"/>
        <v>0</v>
      </c>
    </row>
    <row r="59" spans="1:10">
      <c r="A59" s="79"/>
      <c r="B59" s="80" t="s">
        <v>82</v>
      </c>
      <c r="C59" s="81"/>
      <c r="D59" s="82"/>
      <c r="E59" s="72"/>
      <c r="F59" s="72"/>
      <c r="G59" s="72"/>
      <c r="H59" s="72"/>
      <c r="I59" s="72" t="str">
        <f>TEXT(SUM(I51:I58),"0,00")</f>
        <v>0,00</v>
      </c>
      <c r="J59" s="44"/>
    </row>
    <row r="60" spans="1:10">
      <c r="A60" s="37"/>
      <c r="B60" s="38"/>
      <c r="C60" s="39"/>
      <c r="D60" s="40"/>
      <c r="E60" s="41"/>
      <c r="F60" s="41"/>
      <c r="G60" s="41"/>
      <c r="H60" s="41"/>
      <c r="I60" s="41"/>
    </row>
    <row r="61" spans="1:10">
      <c r="A61" s="77"/>
      <c r="B61" s="58" t="s">
        <v>83</v>
      </c>
      <c r="C61" s="59"/>
      <c r="D61" s="60"/>
      <c r="E61" s="78"/>
      <c r="F61" s="78"/>
      <c r="G61" s="78"/>
      <c r="H61" s="78"/>
      <c r="I61" s="78"/>
    </row>
    <row r="62" spans="1:10">
      <c r="A62" s="67">
        <v>29</v>
      </c>
      <c r="B62" s="68" t="s">
        <v>50</v>
      </c>
      <c r="C62" s="69" t="s">
        <v>14</v>
      </c>
      <c r="D62" s="70">
        <v>40</v>
      </c>
      <c r="E62" s="71"/>
      <c r="F62" s="71"/>
      <c r="G62" s="71"/>
      <c r="H62" s="71"/>
      <c r="I62" s="71">
        <f t="shared" ref="I62" si="7">ROUND(H62*D62,2)</f>
        <v>0</v>
      </c>
    </row>
    <row r="63" spans="1:10">
      <c r="A63" s="66">
        <v>30</v>
      </c>
      <c r="B63" s="73" t="s">
        <v>54</v>
      </c>
      <c r="C63" s="74" t="s">
        <v>14</v>
      </c>
      <c r="D63" s="75">
        <v>20</v>
      </c>
      <c r="E63" s="76"/>
      <c r="F63" s="76"/>
      <c r="G63" s="76"/>
      <c r="H63" s="76"/>
      <c r="I63" s="76"/>
    </row>
    <row r="64" spans="1:10">
      <c r="A64" s="66">
        <v>31</v>
      </c>
      <c r="B64" s="73" t="s">
        <v>56</v>
      </c>
      <c r="C64" s="74" t="s">
        <v>14</v>
      </c>
      <c r="D64" s="75">
        <v>50</v>
      </c>
      <c r="E64" s="76"/>
      <c r="F64" s="76"/>
      <c r="G64" s="76"/>
      <c r="H64" s="76"/>
      <c r="I64" s="76">
        <f t="shared" ref="I64" si="8">ROUND(H64*D64,2)</f>
        <v>0</v>
      </c>
    </row>
    <row r="65" spans="1:10">
      <c r="A65" s="79"/>
      <c r="B65" s="80" t="s">
        <v>84</v>
      </c>
      <c r="C65" s="81"/>
      <c r="D65" s="82"/>
      <c r="E65" s="72"/>
      <c r="F65" s="72"/>
      <c r="G65" s="72"/>
      <c r="H65" s="72"/>
      <c r="I65" s="72" t="str">
        <f>TEXT(SUM(I61:I64),"0,00")</f>
        <v>0,00</v>
      </c>
      <c r="J65" s="44"/>
    </row>
    <row r="66" spans="1:10">
      <c r="A66" s="107"/>
      <c r="B66" s="58"/>
      <c r="C66" s="59"/>
      <c r="D66" s="60"/>
      <c r="E66" s="108"/>
      <c r="F66" s="108"/>
      <c r="G66" s="108"/>
      <c r="H66" s="108"/>
      <c r="I66" s="108"/>
      <c r="J66" s="44"/>
    </row>
    <row r="67" spans="1:10">
      <c r="A67" s="77"/>
      <c r="B67" s="58" t="s">
        <v>31</v>
      </c>
      <c r="C67" s="59"/>
      <c r="D67" s="60"/>
      <c r="E67" s="78"/>
      <c r="F67" s="78"/>
      <c r="G67" s="78"/>
      <c r="H67" s="78"/>
      <c r="I67" s="78"/>
    </row>
    <row r="68" spans="1:10">
      <c r="A68" s="67">
        <v>32</v>
      </c>
      <c r="B68" s="68" t="s">
        <v>57</v>
      </c>
      <c r="C68" s="69" t="s">
        <v>15</v>
      </c>
      <c r="D68" s="70">
        <v>220</v>
      </c>
      <c r="E68" s="71"/>
      <c r="F68" s="71"/>
      <c r="G68" s="71"/>
      <c r="H68" s="71"/>
      <c r="I68" s="71">
        <f t="shared" ref="I68" si="9">ROUND(H68*D68,2)</f>
        <v>0</v>
      </c>
    </row>
    <row r="69" spans="1:10">
      <c r="A69" s="79"/>
      <c r="B69" s="80" t="s">
        <v>35</v>
      </c>
      <c r="C69" s="81"/>
      <c r="D69" s="82"/>
      <c r="E69" s="72"/>
      <c r="F69" s="72"/>
      <c r="G69" s="72"/>
      <c r="H69" s="72"/>
      <c r="I69" s="72" t="str">
        <f>TEXT(SUM(I67:I68),"0,00")</f>
        <v>0,00</v>
      </c>
      <c r="J69" s="44"/>
    </row>
    <row r="70" spans="1:10">
      <c r="A70" s="83"/>
      <c r="B70" s="83" t="s">
        <v>64</v>
      </c>
      <c r="C70" s="85"/>
      <c r="D70" s="84"/>
      <c r="E70" s="86">
        <f>SUM(E$12:E69)</f>
        <v>0</v>
      </c>
      <c r="F70" s="86">
        <f>SUM(F$12:F69)</f>
        <v>0</v>
      </c>
      <c r="G70" s="86">
        <f>SUM(G$12:G69)</f>
        <v>0</v>
      </c>
      <c r="H70" s="87"/>
      <c r="I70" s="72" t="str">
        <f>TEXT(SUM(I52:I69),"0,00")</f>
        <v>0,00</v>
      </c>
    </row>
    <row r="71" spans="1:10">
      <c r="A71" s="107"/>
      <c r="B71" s="58"/>
      <c r="C71" s="59"/>
      <c r="D71" s="60"/>
      <c r="E71" s="108"/>
      <c r="F71" s="108"/>
      <c r="G71" s="108"/>
      <c r="H71" s="108"/>
      <c r="I71" s="108"/>
      <c r="J71" s="44"/>
    </row>
    <row r="72" spans="1:10">
      <c r="A72" s="77"/>
      <c r="B72" s="58" t="s">
        <v>58</v>
      </c>
      <c r="C72" s="59"/>
      <c r="D72" s="60"/>
      <c r="E72" s="78"/>
      <c r="F72" s="78"/>
      <c r="G72" s="78"/>
      <c r="H72" s="78"/>
      <c r="I72" s="78"/>
    </row>
    <row r="73" spans="1:10">
      <c r="A73" s="67">
        <v>33</v>
      </c>
      <c r="B73" s="68" t="s">
        <v>85</v>
      </c>
      <c r="C73" s="69" t="s">
        <v>60</v>
      </c>
      <c r="D73" s="70">
        <v>1</v>
      </c>
      <c r="E73" s="71"/>
      <c r="F73" s="71"/>
      <c r="G73" s="71"/>
      <c r="H73" s="71"/>
      <c r="I73" s="71">
        <f t="shared" ref="I73:I78" si="10">ROUND(H73*D73,2)</f>
        <v>0</v>
      </c>
    </row>
    <row r="74" spans="1:10">
      <c r="A74" s="66">
        <v>34</v>
      </c>
      <c r="B74" s="73" t="s">
        <v>86</v>
      </c>
      <c r="C74" s="74" t="s">
        <v>60</v>
      </c>
      <c r="D74" s="75">
        <v>1</v>
      </c>
      <c r="E74" s="76"/>
      <c r="F74" s="76"/>
      <c r="G74" s="76"/>
      <c r="H74" s="76"/>
      <c r="I74" s="76">
        <f t="shared" si="10"/>
        <v>0</v>
      </c>
    </row>
    <row r="75" spans="1:10">
      <c r="A75" s="67">
        <v>35</v>
      </c>
      <c r="B75" s="68" t="s">
        <v>87</v>
      </c>
      <c r="C75" s="69" t="s">
        <v>60</v>
      </c>
      <c r="D75" s="70">
        <v>1</v>
      </c>
      <c r="E75" s="71"/>
      <c r="F75" s="71"/>
      <c r="G75" s="71"/>
      <c r="H75" s="71"/>
      <c r="I75" s="71">
        <f t="shared" si="10"/>
        <v>0</v>
      </c>
    </row>
    <row r="76" spans="1:10">
      <c r="A76" s="67">
        <v>36</v>
      </c>
      <c r="B76" s="68" t="s">
        <v>61</v>
      </c>
      <c r="C76" s="69" t="s">
        <v>16</v>
      </c>
      <c r="D76" s="70">
        <v>1</v>
      </c>
      <c r="E76" s="71"/>
      <c r="F76" s="71"/>
      <c r="G76" s="71"/>
      <c r="H76" s="71"/>
      <c r="I76" s="71">
        <f t="shared" si="10"/>
        <v>0</v>
      </c>
    </row>
    <row r="77" spans="1:10">
      <c r="A77" s="67">
        <v>37</v>
      </c>
      <c r="B77" s="68" t="s">
        <v>62</v>
      </c>
      <c r="C77" s="69" t="s">
        <v>60</v>
      </c>
      <c r="D77" s="70">
        <v>1</v>
      </c>
      <c r="E77" s="71"/>
      <c r="F77" s="71"/>
      <c r="G77" s="71"/>
      <c r="H77" s="71"/>
      <c r="I77" s="71">
        <f t="shared" si="10"/>
        <v>0</v>
      </c>
    </row>
    <row r="78" spans="1:10">
      <c r="A78" s="67">
        <v>38</v>
      </c>
      <c r="B78" s="68" t="s">
        <v>63</v>
      </c>
      <c r="C78" s="69" t="s">
        <v>60</v>
      </c>
      <c r="D78" s="70">
        <v>1</v>
      </c>
      <c r="E78" s="71"/>
      <c r="F78" s="71"/>
      <c r="G78" s="71"/>
      <c r="H78" s="71"/>
      <c r="I78" s="71">
        <f t="shared" si="10"/>
        <v>0</v>
      </c>
    </row>
    <row r="79" spans="1:10">
      <c r="A79" s="79"/>
      <c r="B79" s="80" t="s">
        <v>59</v>
      </c>
      <c r="C79" s="81"/>
      <c r="D79" s="82"/>
      <c r="E79" s="72"/>
      <c r="F79" s="72"/>
      <c r="G79" s="72"/>
      <c r="H79" s="72"/>
      <c r="I79" s="72" t="str">
        <f>TEXT(SUM(I72:I78),"0,00")</f>
        <v>0,00</v>
      </c>
      <c r="J79" s="44"/>
    </row>
    <row r="80" spans="1:10">
      <c r="A80" s="83" t="s">
        <v>17</v>
      </c>
      <c r="B80" s="84"/>
      <c r="C80" s="85"/>
      <c r="D80" s="84"/>
      <c r="E80" s="86">
        <f>SUM(E$12:E79)</f>
        <v>0</v>
      </c>
      <c r="F80" s="86">
        <f>SUM(F$12:F79)</f>
        <v>0</v>
      </c>
      <c r="G80" s="86">
        <f>SUM(G$12:G79)</f>
        <v>0</v>
      </c>
      <c r="H80" s="87"/>
      <c r="I80" s="95">
        <f>SUM(I12:I79)</f>
        <v>0</v>
      </c>
    </row>
    <row r="81" spans="1:9">
      <c r="A81" s="48"/>
      <c r="B81" s="49" t="s">
        <v>18</v>
      </c>
      <c r="C81" s="50">
        <v>0.21</v>
      </c>
      <c r="D81" s="45"/>
      <c r="E81" s="51"/>
      <c r="F81" s="46"/>
      <c r="G81" s="46"/>
      <c r="H81" s="47"/>
      <c r="I81" s="95">
        <f>ROUND(I80*C81,2)</f>
        <v>0</v>
      </c>
    </row>
    <row r="82" spans="1:9">
      <c r="A82" s="88" t="s">
        <v>19</v>
      </c>
      <c r="B82" s="89"/>
      <c r="C82" s="90"/>
      <c r="D82" s="91"/>
      <c r="E82" s="92"/>
      <c r="F82" s="93"/>
      <c r="G82" s="92"/>
      <c r="H82" s="94"/>
      <c r="I82" s="95">
        <f>I80+I81</f>
        <v>0</v>
      </c>
    </row>
    <row r="83" spans="1:9">
      <c r="A83" s="52"/>
      <c r="B83" s="53"/>
      <c r="C83" s="15"/>
      <c r="D83" s="15"/>
      <c r="E83" s="15"/>
      <c r="F83" s="15"/>
      <c r="G83" s="15"/>
      <c r="H83" s="47"/>
      <c r="I83" s="15"/>
    </row>
    <row r="84" spans="1:9">
      <c r="A84" s="15"/>
      <c r="B84" s="15"/>
      <c r="C84" s="15"/>
      <c r="D84" s="15"/>
      <c r="E84" s="15"/>
      <c r="F84" s="15"/>
      <c r="G84" s="15"/>
      <c r="H84" s="47"/>
      <c r="I84" s="15"/>
    </row>
    <row r="85" spans="1:9">
      <c r="C85" s="54"/>
      <c r="D85" s="54"/>
      <c r="E85" s="36"/>
      <c r="F85" s="36"/>
      <c r="G85" s="36"/>
    </row>
    <row r="86" spans="1:9">
      <c r="C86" s="54"/>
      <c r="D86" s="54"/>
      <c r="E86" s="36"/>
      <c r="F86" s="36"/>
      <c r="G86" s="36"/>
    </row>
    <row r="87" spans="1:9">
      <c r="C87" s="54"/>
      <c r="D87" s="54"/>
      <c r="E87" s="36"/>
      <c r="F87" s="36"/>
      <c r="G87" s="36"/>
    </row>
    <row r="88" spans="1:9">
      <c r="C88" s="54"/>
      <c r="D88" s="54"/>
      <c r="E88" s="36"/>
      <c r="F88" s="36"/>
      <c r="G88" s="36"/>
    </row>
    <row r="89" spans="1:9">
      <c r="C89" s="54"/>
      <c r="D89" s="54"/>
      <c r="E89" s="36"/>
      <c r="F89" s="36"/>
      <c r="G89" s="36"/>
    </row>
    <row r="90" spans="1:9">
      <c r="C90" s="54"/>
      <c r="D90" s="54"/>
      <c r="E90" s="36"/>
      <c r="F90" s="36"/>
      <c r="G90" s="36"/>
    </row>
    <row r="91" spans="1:9">
      <c r="C91" s="54"/>
      <c r="D91" s="54"/>
      <c r="E91" s="36"/>
      <c r="F91" s="36"/>
      <c r="G91" s="36"/>
    </row>
    <row r="92" spans="1:9">
      <c r="C92" s="54"/>
      <c r="D92" s="54"/>
      <c r="E92" s="36"/>
      <c r="F92" s="36"/>
      <c r="G92" s="36"/>
    </row>
  </sheetData>
  <mergeCells count="2">
    <mergeCell ref="B5:I5"/>
    <mergeCell ref="B7:F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Roman"&amp;11&amp;B&amp;C&amp;L&amp;"Times New Roman"&amp;11&amp;B&amp;C&amp;"Times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SAMAT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AM</cp:lastModifiedBy>
  <cp:lastPrinted>2009-05-19T09:04:09Z</cp:lastPrinted>
  <dcterms:created xsi:type="dcterms:W3CDTF">2009-04-14T06:40:12Z</dcterms:created>
  <dcterms:modified xsi:type="dcterms:W3CDTF">2025-10-29T08:48:10Z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