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1. GIEDRĖ\2025 m\10-28 Neveronys_\Sąmatos, DKŽ\"/>
    </mc:Choice>
  </mc:AlternateContent>
  <xr:revisionPtr revIDLastSave="0" documentId="13_ncr:1_{163C3011-9459-4513-9820-DE62717498CA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SAMAT" sheetId="1" r:id="rId1"/>
  </sheets>
  <definedNames>
    <definedName name="M_P1">SAMAT!#REF!</definedName>
    <definedName name="_xlnm.Print_Area" localSheetId="0">SAMAT!$A$1:$I$39</definedName>
    <definedName name="_xlnm.Print_Titles" localSheetId="0">SAMAT!$9:$10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5" i="1" s="1"/>
  <c r="I30" i="1"/>
  <c r="I29" i="1"/>
  <c r="I25" i="1"/>
  <c r="I24" i="1"/>
  <c r="I23" i="1"/>
  <c r="I22" i="1"/>
  <c r="I21" i="1"/>
  <c r="I20" i="1"/>
  <c r="I19" i="1"/>
  <c r="I18" i="1"/>
  <c r="I14" i="1"/>
  <c r="I13" i="1"/>
  <c r="I15" i="1" s="1"/>
  <c r="I26" i="1" l="1"/>
  <c r="I31" i="1"/>
  <c r="G36" i="1"/>
  <c r="F36" i="1"/>
  <c r="E36" i="1"/>
  <c r="I36" i="1" l="1"/>
  <c r="I37" i="1" s="1"/>
  <c r="I38" i="1" s="1"/>
  <c r="I7" i="1" s="1"/>
</calcChain>
</file>

<file path=xl/sharedStrings.xml><?xml version="1.0" encoding="utf-8"?>
<sst xmlns="http://schemas.openxmlformats.org/spreadsheetml/2006/main" count="61" uniqueCount="51">
  <si>
    <t>Kompleksas:</t>
  </si>
  <si>
    <t>Objektas:</t>
  </si>
  <si>
    <t>Žiniaraštis: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</si>
  <si>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</si>
  <si>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</si>
  <si>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</si>
  <si>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</si>
  <si>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</si>
  <si>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</si>
  <si>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</si>
  <si>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</si>
  <si>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</si>
  <si>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</si>
  <si>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Iš viso</t>
  </si>
  <si>
    <t>Sklypo planas II etapas</t>
  </si>
  <si>
    <t>Skyrius   1. Žemės darbai</t>
  </si>
  <si>
    <t>Dirvožemio, augalų, dangų ir kt. pašalinimas, h vid-0,25 m, sandėliavimas</t>
  </si>
  <si>
    <t>m3</t>
  </si>
  <si>
    <t>Dirvožemio ir kt. pakrovimas ir išvežimas</t>
  </si>
  <si>
    <t>Iš viso už skyrių  1. Žemės darbai</t>
  </si>
  <si>
    <t>Skyrius   2. Betono trinkelių danga PT1</t>
  </si>
  <si>
    <t>Grunto iškasimas žemės sankasos suformavimui, išvežimas savivarčiais</t>
  </si>
  <si>
    <t>Planiravimas mechanizuotu būdu</t>
  </si>
  <si>
    <t>m2</t>
  </si>
  <si>
    <t>Tankinimas mechanizuotu būdu</t>
  </si>
  <si>
    <t>Apsauginio šalčiui atsparaus sluoksnio įrengimas h-0,20m</t>
  </si>
  <si>
    <t>Skaldos 0/45 pagrindo sluoksnio įrengimas h-0,15m</t>
  </si>
  <si>
    <t>Skaldos atsijų pasluoksnio įrengimas h-0,03m</t>
  </si>
  <si>
    <t>Betoninių trinkelių 10x20x8 įrengimas, užpilant siūles atsijom</t>
  </si>
  <si>
    <t>Betoniniai vejos bortai</t>
  </si>
  <si>
    <t>m</t>
  </si>
  <si>
    <t>Iš viso už skyrių  2. Betono trinkelių danga PT1</t>
  </si>
  <si>
    <t>Betoninių trinkelių dangos ardymo darbai</t>
  </si>
  <si>
    <t>Vejos bordiūrų ardymo darbai</t>
  </si>
  <si>
    <t>Skyrius   4. Kiti darbai</t>
  </si>
  <si>
    <t>Batų valymo grotos 500 x1400 su gumos ir šepečių intarpais. _x000D_
Duobės įlajos Žr. VN dalyje.</t>
  </si>
  <si>
    <t>kompl.</t>
  </si>
  <si>
    <t>Iš viso už skyrių  4. Kiti darbai</t>
  </si>
  <si>
    <t>Iš viso #1</t>
  </si>
  <si>
    <t>PVM</t>
  </si>
  <si>
    <t>Iš viso #2</t>
  </si>
  <si>
    <t>Tiesioginės išlaidos su prisk.</t>
  </si>
  <si>
    <t xml:space="preserve">L o k a l i n ė  s ą m a t a  N r. </t>
  </si>
  <si>
    <t>Vieneto</t>
  </si>
  <si>
    <t>kaina</t>
  </si>
  <si>
    <t>Sudaryta 2025.04 kainų lygiu.</t>
  </si>
  <si>
    <t xml:space="preserve">Administracinės paskirties pastato ir mokslo paskirties pastato rekonstravimo į vieną mokslo paskirties pastatą projektas  </t>
  </si>
  <si>
    <t>Keramikų g. 98, Pabiržio k., Neveronių sen., Kauno r. sav.</t>
  </si>
  <si>
    <t>L o k a l i n ė  s ą m a t a  N r. 2</t>
  </si>
  <si>
    <t>Skyrius   3. Laikinos betono trinkelių dangos PT2 demontavimas</t>
  </si>
  <si>
    <t>Iš viso už skyrių  3. Laikinos betono trinkelių dangos PT2 demontavimas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</si>
</sst>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2" fontId="2" fillId="2" borderId="0" xfId="0" applyNumberFormat="1" applyFont="1" applyFill="1" applyAlignment="1">
      <alignment vertical="top"/>
    </xf>
    <xf numFmtId="167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top"/>
    </xf>
    <xf numFmtId="0" fontId="2" fillId="2" borderId="0" xfId="0" applyFont="1" applyFill="1" applyAlignment="1">
      <alignment horizontal="centerContinuous"/>
    </xf>
    <xf numFmtId="2" fontId="2" fillId="2" borderId="0" xfId="0" applyNumberFormat="1" applyFont="1" applyFill="1" applyAlignment="1">
      <alignment horizontal="centerContinuous" vertical="top"/>
    </xf>
    <xf numFmtId="167" fontId="2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centerContinuous" vertical="center"/>
    </xf>
    <xf numFmtId="2" fontId="4" fillId="0" borderId="6" xfId="0" applyNumberFormat="1" applyFont="1" applyBorder="1" applyAlignment="1">
      <alignment horizontal="centerContinuous" vertical="center"/>
    </xf>
    <xf numFmtId="167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67" fontId="4" fillId="0" borderId="16" xfId="0" applyNumberFormat="1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167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9" fontId="3" fillId="3" borderId="0" xfId="0" applyNumberFormat="1" applyFont="1" applyFill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3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" fontId="3" fillId="0" borderId="7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right" vertical="top"/>
    </xf>
    <xf numFmtId="2" fontId="4" fillId="0" borderId="8" xfId="0" quotePrefix="1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center" vertical="top"/>
    </xf>
    <xf numFmtId="2" fontId="4" fillId="0" borderId="9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2" fontId="4" fillId="0" borderId="14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2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2" fontId="3" fillId="0" borderId="15" xfId="0" applyNumberFormat="1" applyFont="1" applyBorder="1" applyAlignment="1">
      <alignment horizontal="left"/>
    </xf>
    <xf numFmtId="2" fontId="3" fillId="0" borderId="15" xfId="0" applyNumberFormat="1" applyFont="1" applyBorder="1"/>
    <xf numFmtId="167" fontId="3" fillId="0" borderId="15" xfId="0" applyNumberFormat="1" applyFont="1" applyBorder="1"/>
    <xf numFmtId="0" fontId="4" fillId="0" borderId="18" xfId="0" applyFont="1" applyBorder="1" applyAlignment="1">
      <alignment horizontal="center" vertical="top"/>
    </xf>
    <xf numFmtId="2" fontId="4" fillId="0" borderId="11" xfId="0" quotePrefix="1" applyNumberFormat="1" applyFont="1" applyBorder="1" applyAlignment="1">
      <alignment horizontal="right" vertical="top"/>
    </xf>
    <xf numFmtId="0" fontId="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/>
    <xf numFmtId="166" fontId="3" fillId="3" borderId="14" xfId="0" applyNumberFormat="1" applyFont="1" applyFill="1" applyBorder="1"/>
    <xf numFmtId="167" fontId="3" fillId="0" borderId="14" xfId="0" applyNumberFormat="1" applyFont="1" applyBorder="1"/>
    <xf numFmtId="164" fontId="4" fillId="0" borderId="8" xfId="0" applyNumberFormat="1" applyFont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4" fillId="0" borderId="16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9" xfId="0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48"/>
  <sheetViews>
    <sheetView showZeros="0" tabSelected="1" workbookViewId="0">
      <pane ySplit="2" topLeftCell="A15" activePane="bottomLeft" state="frozen"/>
      <selection pane="bottomLeft" activeCell="B32" sqref="B32"/>
    </sheetView>
  </sheetViews>
  <sheetFormatPr defaultColWidth="9.33203125" defaultRowHeight="12.75"/>
  <cols>
    <col min="1" max="1" width="12.5" style="42" customWidth="1"/>
    <col min="2" max="2" width="53.33203125" style="43" customWidth="1"/>
    <col min="3" max="3" width="7.1640625" style="56" customWidth="1"/>
    <col min="4" max="4" width="8.33203125" style="56" customWidth="1"/>
    <col min="5" max="5" width="10" style="54" hidden="1" customWidth="1"/>
    <col min="6" max="6" width="10.83203125" style="54" hidden="1" customWidth="1"/>
    <col min="7" max="7" width="10.1640625" style="54" hidden="1" customWidth="1"/>
    <col min="8" max="8" width="10.1640625" style="55" customWidth="1"/>
    <col min="9" max="9" width="13" style="54" customWidth="1"/>
    <col min="10" max="16384" width="9.33203125" style="36"/>
  </cols>
  <sheetData>
    <row r="1" spans="1:10" s="6" customFormat="1">
      <c r="A1" s="1" t="s">
        <v>42</v>
      </c>
      <c r="B1" s="2">
        <v>25</v>
      </c>
      <c r="C1" s="3"/>
      <c r="D1" s="3">
        <v>13</v>
      </c>
      <c r="E1" s="4"/>
      <c r="F1" s="4"/>
      <c r="G1" s="4"/>
      <c r="H1" s="5"/>
      <c r="I1" s="4"/>
    </row>
    <row r="2" spans="1:10" s="6" customFormat="1">
      <c r="A2" s="57" t="s">
        <v>48</v>
      </c>
      <c r="B2" s="7"/>
      <c r="C2" s="7"/>
      <c r="D2" s="8"/>
      <c r="E2" s="9"/>
      <c r="F2" s="9"/>
      <c r="G2" s="9"/>
      <c r="H2" s="10"/>
      <c r="I2" s="9"/>
    </row>
    <row r="3" spans="1:10" s="14" customFormat="1">
      <c r="A3" s="11" t="s">
        <v>45</v>
      </c>
      <c r="B3" s="11"/>
      <c r="C3" s="11"/>
      <c r="D3" s="11"/>
      <c r="E3" s="12"/>
      <c r="F3" s="12"/>
      <c r="G3" s="12"/>
      <c r="H3" s="13"/>
      <c r="I3" s="12"/>
    </row>
    <row r="4" spans="1:10" s="14" customFormat="1">
      <c r="A4" s="15"/>
      <c r="B4" s="16"/>
      <c r="E4" s="17"/>
      <c r="F4" s="17"/>
      <c r="G4" s="17"/>
      <c r="H4" s="18"/>
      <c r="I4" s="17"/>
    </row>
    <row r="5" spans="1:10" s="14" customFormat="1" ht="25.5" customHeight="1">
      <c r="A5" s="19" t="s">
        <v>0</v>
      </c>
      <c r="B5" s="108" t="s">
        <v>46</v>
      </c>
      <c r="C5" s="109"/>
      <c r="D5" s="109"/>
      <c r="E5" s="109"/>
      <c r="F5" s="109"/>
      <c r="G5" s="109"/>
      <c r="H5" s="109"/>
      <c r="I5" s="109"/>
    </row>
    <row r="6" spans="1:10" s="14" customFormat="1" ht="13.5" thickBot="1">
      <c r="A6" s="19" t="s">
        <v>1</v>
      </c>
      <c r="B6" s="101" t="s">
        <v>47</v>
      </c>
      <c r="C6" s="102"/>
      <c r="D6" s="102"/>
      <c r="E6" s="102"/>
      <c r="F6" s="102"/>
      <c r="G6" s="17"/>
      <c r="H6" s="18"/>
      <c r="I6" s="17"/>
    </row>
    <row r="7" spans="1:10" s="14" customFormat="1" ht="15" thickTop="1" thickBot="1">
      <c r="A7" s="19" t="s">
        <v>2</v>
      </c>
      <c r="B7" s="108" t="s">
        <v>14</v>
      </c>
      <c r="C7" s="109"/>
      <c r="D7" s="109"/>
      <c r="E7" s="109"/>
      <c r="F7" s="109"/>
      <c r="G7" s="20" t="s">
        <v>13</v>
      </c>
      <c r="H7" s="21"/>
      <c r="I7" s="22">
        <f>I38</f>
        <v>0</v>
      </c>
    </row>
    <row r="8" spans="1:10" s="14" customFormat="1" ht="13.5" thickTop="1">
      <c r="A8" s="23"/>
      <c r="E8" s="17"/>
      <c r="F8" s="17"/>
      <c r="G8" s="17"/>
      <c r="H8" s="18"/>
      <c r="I8" s="24"/>
    </row>
    <row r="9" spans="1:10" s="33" customFormat="1">
      <c r="A9" s="25" t="s">
        <v>3</v>
      </c>
      <c r="B9" s="26" t="s">
        <v>4</v>
      </c>
      <c r="C9" s="27" t="s">
        <v>5</v>
      </c>
      <c r="D9" s="27" t="s">
        <v>9</v>
      </c>
      <c r="E9" s="28" t="s">
        <v>41</v>
      </c>
      <c r="F9" s="29"/>
      <c r="G9" s="30"/>
      <c r="H9" s="31" t="s">
        <v>43</v>
      </c>
      <c r="I9" s="32" t="s">
        <v>13</v>
      </c>
    </row>
    <row r="10" spans="1:10" ht="25.5">
      <c r="A10" s="103" t="s">
        <v>6</v>
      </c>
      <c r="B10" s="104" t="s">
        <v>7</v>
      </c>
      <c r="C10" s="105" t="s">
        <v>8</v>
      </c>
      <c r="D10" s="106"/>
      <c r="E10" s="107" t="s">
        <v>10</v>
      </c>
      <c r="F10" s="107" t="s">
        <v>11</v>
      </c>
      <c r="G10" s="107" t="s">
        <v>12</v>
      </c>
      <c r="H10" s="34" t="s">
        <v>44</v>
      </c>
      <c r="I10" s="35"/>
    </row>
    <row r="11" spans="1:10">
      <c r="A11" s="37"/>
      <c r="B11" s="38"/>
      <c r="C11" s="39"/>
      <c r="D11" s="40"/>
      <c r="E11" s="41"/>
      <c r="F11" s="41"/>
      <c r="G11" s="41"/>
      <c r="H11" s="41"/>
      <c r="I11" s="41"/>
    </row>
    <row r="12" spans="1:10">
      <c r="A12" s="78"/>
      <c r="B12" s="59" t="s">
        <v>15</v>
      </c>
      <c r="C12" s="60"/>
      <c r="D12" s="61"/>
      <c r="E12" s="79"/>
      <c r="F12" s="79"/>
      <c r="G12" s="79"/>
      <c r="H12" s="79"/>
      <c r="I12" s="79"/>
    </row>
    <row r="13" spans="1:10" ht="25.5">
      <c r="A13" s="62">
        <v>1</v>
      </c>
      <c r="B13" s="63" t="s">
        <v>16</v>
      </c>
      <c r="C13" s="64" t="s">
        <v>17</v>
      </c>
      <c r="D13" s="65">
        <v>1052.82</v>
      </c>
      <c r="E13" s="66"/>
      <c r="F13" s="66"/>
      <c r="G13" s="66"/>
      <c r="H13" s="66"/>
      <c r="I13" s="66">
        <f>ROUND(H13*D13,2)</f>
        <v>0</v>
      </c>
    </row>
    <row r="14" spans="1:10">
      <c r="A14" s="68">
        <v>2</v>
      </c>
      <c r="B14" s="69" t="s">
        <v>18</v>
      </c>
      <c r="C14" s="70" t="s">
        <v>17</v>
      </c>
      <c r="D14" s="71">
        <v>267</v>
      </c>
      <c r="E14" s="72"/>
      <c r="F14" s="72"/>
      <c r="G14" s="72"/>
      <c r="H14" s="72"/>
      <c r="I14" s="72">
        <f>ROUND(H14*D14,2)</f>
        <v>0</v>
      </c>
    </row>
    <row r="15" spans="1:10">
      <c r="A15" s="80"/>
      <c r="B15" s="81" t="s">
        <v>19</v>
      </c>
      <c r="C15" s="82"/>
      <c r="D15" s="83"/>
      <c r="E15" s="73"/>
      <c r="F15" s="73"/>
      <c r="G15" s="73"/>
      <c r="H15" s="73"/>
      <c r="I15" s="73" t="str">
        <f>TEXT(SUM(I12:I14),"0,00")</f>
        <v>0,00</v>
      </c>
      <c r="J15" s="44"/>
    </row>
    <row r="16" spans="1:10">
      <c r="A16" s="37"/>
      <c r="B16" s="38"/>
      <c r="C16" s="39"/>
      <c r="D16" s="40"/>
      <c r="E16" s="41"/>
      <c r="F16" s="41"/>
      <c r="G16" s="41"/>
      <c r="H16" s="41"/>
      <c r="I16" s="41"/>
    </row>
    <row r="17" spans="1:10">
      <c r="A17" s="78"/>
      <c r="B17" s="59" t="s">
        <v>20</v>
      </c>
      <c r="C17" s="60"/>
      <c r="D17" s="61"/>
      <c r="E17" s="79"/>
      <c r="F17" s="79"/>
      <c r="G17" s="79"/>
      <c r="H17" s="79"/>
      <c r="I17" s="79"/>
    </row>
    <row r="18" spans="1:10" ht="25.5">
      <c r="A18" s="68">
        <v>3</v>
      </c>
      <c r="B18" s="69" t="s">
        <v>21</v>
      </c>
      <c r="C18" s="70" t="s">
        <v>17</v>
      </c>
      <c r="D18" s="71">
        <v>50</v>
      </c>
      <c r="E18" s="72"/>
      <c r="F18" s="72"/>
      <c r="G18" s="72"/>
      <c r="H18" s="72"/>
      <c r="I18" s="72">
        <f t="shared" ref="I18:I25" si="0">ROUND(H18*D18,2)</f>
        <v>0</v>
      </c>
    </row>
    <row r="19" spans="1:10">
      <c r="A19" s="67">
        <v>4</v>
      </c>
      <c r="B19" s="74" t="s">
        <v>22</v>
      </c>
      <c r="C19" s="75" t="s">
        <v>23</v>
      </c>
      <c r="D19" s="76">
        <v>106.64</v>
      </c>
      <c r="E19" s="77"/>
      <c r="F19" s="77"/>
      <c r="G19" s="77"/>
      <c r="H19" s="77"/>
      <c r="I19" s="77">
        <f t="shared" si="0"/>
        <v>0</v>
      </c>
    </row>
    <row r="20" spans="1:10">
      <c r="A20" s="68">
        <v>5</v>
      </c>
      <c r="B20" s="69" t="s">
        <v>24</v>
      </c>
      <c r="C20" s="70" t="s">
        <v>23</v>
      </c>
      <c r="D20" s="71">
        <v>106.64</v>
      </c>
      <c r="E20" s="72"/>
      <c r="F20" s="72"/>
      <c r="G20" s="72"/>
      <c r="H20" s="72"/>
      <c r="I20" s="72">
        <f t="shared" si="0"/>
        <v>0</v>
      </c>
    </row>
    <row r="21" spans="1:10" ht="25.5">
      <c r="A21" s="68">
        <v>6</v>
      </c>
      <c r="B21" s="69" t="s">
        <v>25</v>
      </c>
      <c r="C21" s="70" t="s">
        <v>23</v>
      </c>
      <c r="D21" s="71">
        <v>106.64</v>
      </c>
      <c r="E21" s="72"/>
      <c r="F21" s="72"/>
      <c r="G21" s="72"/>
      <c r="H21" s="72"/>
      <c r="I21" s="72">
        <f t="shared" si="0"/>
        <v>0</v>
      </c>
    </row>
    <row r="22" spans="1:10">
      <c r="A22" s="68">
        <v>7</v>
      </c>
      <c r="B22" s="69" t="s">
        <v>26</v>
      </c>
      <c r="C22" s="70" t="s">
        <v>23</v>
      </c>
      <c r="D22" s="71">
        <v>106.64</v>
      </c>
      <c r="E22" s="72"/>
      <c r="F22" s="72"/>
      <c r="G22" s="72"/>
      <c r="H22" s="72"/>
      <c r="I22" s="72">
        <f t="shared" si="0"/>
        <v>0</v>
      </c>
    </row>
    <row r="23" spans="1:10">
      <c r="A23" s="68">
        <v>8</v>
      </c>
      <c r="B23" s="69" t="s">
        <v>27</v>
      </c>
      <c r="C23" s="70" t="s">
        <v>23</v>
      </c>
      <c r="D23" s="71">
        <v>106.64</v>
      </c>
      <c r="E23" s="72"/>
      <c r="F23" s="72"/>
      <c r="G23" s="72"/>
      <c r="H23" s="72"/>
      <c r="I23" s="72">
        <f t="shared" si="0"/>
        <v>0</v>
      </c>
    </row>
    <row r="24" spans="1:10" ht="25.5">
      <c r="A24" s="62">
        <v>9</v>
      </c>
      <c r="B24" s="63" t="s">
        <v>28</v>
      </c>
      <c r="C24" s="64" t="s">
        <v>23</v>
      </c>
      <c r="D24" s="65">
        <v>106.64</v>
      </c>
      <c r="E24" s="66"/>
      <c r="F24" s="66"/>
      <c r="G24" s="66"/>
      <c r="H24" s="66"/>
      <c r="I24" s="66">
        <f t="shared" si="0"/>
        <v>0</v>
      </c>
    </row>
    <row r="25" spans="1:10">
      <c r="A25" s="68">
        <v>10</v>
      </c>
      <c r="B25" s="69" t="s">
        <v>29</v>
      </c>
      <c r="C25" s="70" t="s">
        <v>30</v>
      </c>
      <c r="D25" s="71">
        <v>98.4</v>
      </c>
      <c r="E25" s="72"/>
      <c r="F25" s="72"/>
      <c r="G25" s="72"/>
      <c r="H25" s="72"/>
      <c r="I25" s="72">
        <f t="shared" si="0"/>
        <v>0</v>
      </c>
    </row>
    <row r="26" spans="1:10">
      <c r="A26" s="80"/>
      <c r="B26" s="81" t="s">
        <v>31</v>
      </c>
      <c r="C26" s="82"/>
      <c r="D26" s="83"/>
      <c r="E26" s="73"/>
      <c r="F26" s="73"/>
      <c r="G26" s="73"/>
      <c r="H26" s="73"/>
      <c r="I26" s="73" t="str">
        <f>TEXT(SUM(I17:I25),"0,00")</f>
        <v>0,00</v>
      </c>
      <c r="J26" s="44"/>
    </row>
    <row r="27" spans="1:10">
      <c r="A27" s="37"/>
      <c r="B27" s="38"/>
      <c r="C27" s="39"/>
      <c r="D27" s="40"/>
      <c r="E27" s="41"/>
      <c r="F27" s="41"/>
      <c r="G27" s="41"/>
      <c r="H27" s="41"/>
      <c r="I27" s="41"/>
    </row>
    <row r="28" spans="1:10">
      <c r="A28" s="78"/>
      <c r="B28" s="110" t="s">
        <v>49</v>
      </c>
      <c r="C28" s="60"/>
      <c r="D28" s="61"/>
      <c r="E28" s="79"/>
      <c r="F28" s="79"/>
      <c r="G28" s="79"/>
      <c r="H28" s="79"/>
      <c r="I28" s="79"/>
    </row>
    <row r="29" spans="1:10">
      <c r="A29" s="62">
        <v>11</v>
      </c>
      <c r="B29" s="63" t="s">
        <v>32</v>
      </c>
      <c r="C29" s="64" t="s">
        <v>23</v>
      </c>
      <c r="D29" s="65">
        <v>19.77</v>
      </c>
      <c r="E29" s="66"/>
      <c r="F29" s="66"/>
      <c r="G29" s="66"/>
      <c r="H29" s="66"/>
      <c r="I29" s="66">
        <f>ROUND(H29*D29,2)</f>
        <v>0</v>
      </c>
    </row>
    <row r="30" spans="1:10">
      <c r="A30" s="68">
        <v>12</v>
      </c>
      <c r="B30" s="69" t="s">
        <v>33</v>
      </c>
      <c r="C30" s="70" t="s">
        <v>30</v>
      </c>
      <c r="D30" s="71">
        <v>14.11</v>
      </c>
      <c r="E30" s="72"/>
      <c r="F30" s="72"/>
      <c r="G30" s="72"/>
      <c r="H30" s="72"/>
      <c r="I30" s="72">
        <f>ROUND(H30*D30,2)</f>
        <v>0</v>
      </c>
    </row>
    <row r="31" spans="1:10" ht="25.5">
      <c r="A31" s="80"/>
      <c r="B31" s="81" t="s">
        <v>50</v>
      </c>
      <c r="C31" s="82"/>
      <c r="D31" s="83"/>
      <c r="E31" s="73"/>
      <c r="F31" s="73"/>
      <c r="G31" s="73"/>
      <c r="H31" s="73"/>
      <c r="I31" s="73" t="str">
        <f>TEXT(SUM(I28:I30),"0,00")</f>
        <v>0,00</v>
      </c>
      <c r="J31" s="44"/>
    </row>
    <row r="32" spans="1:10">
      <c r="A32" s="37"/>
      <c r="B32" s="38"/>
      <c r="C32" s="39"/>
      <c r="D32" s="40"/>
      <c r="E32" s="41"/>
      <c r="F32" s="41"/>
      <c r="G32" s="41"/>
      <c r="H32" s="41"/>
      <c r="I32" s="41"/>
    </row>
    <row r="33" spans="1:10">
      <c r="A33" s="37"/>
      <c r="B33" s="38" t="s">
        <v>34</v>
      </c>
      <c r="C33" s="39"/>
      <c r="D33" s="40"/>
      <c r="E33" s="41"/>
      <c r="F33" s="41"/>
      <c r="G33" s="41"/>
      <c r="H33" s="41"/>
      <c r="I33" s="41"/>
    </row>
    <row r="34" spans="1:10" ht="38.25">
      <c r="A34" s="68">
        <v>13</v>
      </c>
      <c r="B34" s="69" t="s">
        <v>35</v>
      </c>
      <c r="C34" s="70" t="s">
        <v>36</v>
      </c>
      <c r="D34" s="71">
        <v>1</v>
      </c>
      <c r="E34" s="72"/>
      <c r="F34" s="72"/>
      <c r="G34" s="72"/>
      <c r="H34" s="72"/>
      <c r="I34" s="72">
        <f>ROUND(H34*D34,2)</f>
        <v>0</v>
      </c>
    </row>
    <row r="35" spans="1:10">
      <c r="A35" s="58"/>
      <c r="B35" s="84" t="s">
        <v>37</v>
      </c>
      <c r="C35" s="85"/>
      <c r="D35" s="91"/>
      <c r="E35" s="92"/>
      <c r="F35" s="92"/>
      <c r="G35" s="92"/>
      <c r="H35" s="92"/>
      <c r="I35" s="92" t="str">
        <f>TEXT(SUM(I33:I34),"0,00")</f>
        <v>0,00</v>
      </c>
      <c r="J35" s="44"/>
    </row>
    <row r="36" spans="1:10">
      <c r="A36" s="86" t="s">
        <v>38</v>
      </c>
      <c r="B36" s="87"/>
      <c r="C36" s="88"/>
      <c r="D36" s="87"/>
      <c r="E36" s="89">
        <f>SUM(E$11:E35)</f>
        <v>0</v>
      </c>
      <c r="F36" s="89">
        <f>SUM(F$11:F35)</f>
        <v>0</v>
      </c>
      <c r="G36" s="89">
        <f>SUM(G$11:G35)</f>
        <v>0</v>
      </c>
      <c r="H36" s="90"/>
      <c r="I36" s="100">
        <f>SUM(I11:I35)</f>
        <v>0</v>
      </c>
    </row>
    <row r="37" spans="1:10">
      <c r="A37" s="48"/>
      <c r="B37" s="49" t="s">
        <v>39</v>
      </c>
      <c r="C37" s="50">
        <v>0.21</v>
      </c>
      <c r="D37" s="45"/>
      <c r="E37" s="51"/>
      <c r="F37" s="46"/>
      <c r="G37" s="46"/>
      <c r="H37" s="47"/>
      <c r="I37" s="100">
        <f>ROUND(I36*C37,2)</f>
        <v>0</v>
      </c>
    </row>
    <row r="38" spans="1:10">
      <c r="A38" s="93" t="s">
        <v>40</v>
      </c>
      <c r="B38" s="94"/>
      <c r="C38" s="95"/>
      <c r="D38" s="96"/>
      <c r="E38" s="97"/>
      <c r="F38" s="98"/>
      <c r="G38" s="97"/>
      <c r="H38" s="99"/>
      <c r="I38" s="100">
        <f>I36+I37</f>
        <v>0</v>
      </c>
    </row>
    <row r="39" spans="1:10">
      <c r="A39" s="52"/>
      <c r="B39" s="53"/>
      <c r="C39" s="15"/>
      <c r="D39" s="15"/>
      <c r="E39" s="15"/>
      <c r="F39" s="15"/>
      <c r="G39" s="15"/>
      <c r="H39" s="47"/>
      <c r="I39" s="15"/>
    </row>
    <row r="40" spans="1:10">
      <c r="A40" s="15"/>
      <c r="B40" s="15"/>
      <c r="C40" s="15"/>
      <c r="D40" s="15"/>
      <c r="E40" s="15"/>
      <c r="F40" s="15"/>
      <c r="G40" s="15"/>
      <c r="H40" s="47"/>
      <c r="I40" s="15"/>
    </row>
    <row r="41" spans="1:10">
      <c r="C41" s="54"/>
      <c r="D41" s="54"/>
      <c r="E41" s="36"/>
      <c r="F41" s="36"/>
      <c r="G41" s="36"/>
    </row>
    <row r="42" spans="1:10">
      <c r="C42" s="54"/>
      <c r="D42" s="54"/>
      <c r="E42" s="36"/>
      <c r="F42" s="36"/>
      <c r="G42" s="36"/>
    </row>
    <row r="43" spans="1:10">
      <c r="C43" s="54"/>
      <c r="D43" s="54"/>
      <c r="E43" s="36"/>
      <c r="F43" s="36"/>
      <c r="G43" s="36"/>
    </row>
    <row r="44" spans="1:10">
      <c r="C44" s="54"/>
      <c r="D44" s="54"/>
      <c r="E44" s="36"/>
      <c r="F44" s="36"/>
      <c r="G44" s="36"/>
    </row>
    <row r="45" spans="1:10">
      <c r="C45" s="54"/>
      <c r="D45" s="54"/>
      <c r="E45" s="36"/>
      <c r="F45" s="36"/>
      <c r="G45" s="36"/>
    </row>
    <row r="46" spans="1:10">
      <c r="C46" s="54"/>
      <c r="D46" s="54"/>
      <c r="E46" s="36"/>
      <c r="F46" s="36"/>
      <c r="G46" s="36"/>
    </row>
    <row r="47" spans="1:10">
      <c r="C47" s="54"/>
      <c r="D47" s="54"/>
      <c r="E47" s="36"/>
      <c r="F47" s="36"/>
      <c r="G47" s="36"/>
    </row>
    <row r="48" spans="1:10">
      <c r="C48" s="54"/>
      <c r="D48" s="54"/>
      <c r="E48" s="36"/>
      <c r="F48" s="36"/>
      <c r="G48" s="36"/>
    </row>
  </sheetData>
  <mergeCells count="2">
    <mergeCell ref="B5:I5"/>
    <mergeCell ref="B7:F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SAMAT!Print_Area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AM</cp:lastModifiedBy>
  <cp:lastPrinted>2025-10-29T07:35:22Z</cp:lastPrinted>
  <dcterms:created xsi:type="dcterms:W3CDTF">2009-04-14T06:40:12Z</dcterms:created>
  <dcterms:modified xsi:type="dcterms:W3CDTF">2025-10-29T07:36:12Z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