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C:\Users\PC\Desktop\Skaičiuojami objektai\2025\Mokykla\Žiniaraščiai\I etapas\"/>
    </mc:Choice>
  </mc:AlternateContent>
  <xr:revisionPtr revIDLastSave="0" documentId="13_ncr:1_{913298F6-3858-4E4F-BF5E-798E7C36D2C7}" xr6:coauthVersionLast="47" xr6:coauthVersionMax="47" xr10:uidLastSave="{00000000-0000-0000-0000-000000000000}"/>
  <bookViews>
    <workbookView xWindow="2700" yWindow="0" windowWidth="14175" windowHeight="15165" xr2:uid="{00000000-000D-0000-FFFF-FFFF00000000}"/>
  </bookViews>
  <sheets>
    <sheet name="SAMAT" sheetId="1" r:id="rId1"/>
  </sheets>
  <definedNames>
    <definedName name="M_P1">SAMAT!#REF!</definedName>
    <definedName name="_xlnm.Print_Titles" localSheetId="0">SAMAT!$9:$10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5" i="1" l="1"/>
  <c r="F165" i="1"/>
  <c r="I163" i="1"/>
  <c r="I164" i="1" s="1"/>
  <c r="I159" i="1"/>
  <c r="I158" i="1"/>
  <c r="I157" i="1"/>
  <c r="I156" i="1"/>
  <c r="I155" i="1"/>
  <c r="I151" i="1"/>
  <c r="I150" i="1"/>
  <c r="I149" i="1"/>
  <c r="I148" i="1"/>
  <c r="I147" i="1"/>
  <c r="I143" i="1"/>
  <c r="I142" i="1"/>
  <c r="I141" i="1"/>
  <c r="I144" i="1" s="1"/>
  <c r="I137" i="1"/>
  <c r="I136" i="1"/>
  <c r="I135" i="1"/>
  <c r="I134" i="1"/>
  <c r="I133" i="1"/>
  <c r="I132" i="1"/>
  <c r="I131" i="1"/>
  <c r="I130" i="1"/>
  <c r="I129" i="1"/>
  <c r="I128" i="1"/>
  <c r="I127" i="1"/>
  <c r="I126" i="1"/>
  <c r="I125" i="1"/>
  <c r="I124" i="1"/>
  <c r="I120" i="1"/>
  <c r="I119" i="1"/>
  <c r="I118" i="1"/>
  <c r="I117" i="1"/>
  <c r="I116" i="1"/>
  <c r="I115" i="1"/>
  <c r="I114" i="1"/>
  <c r="I113" i="1"/>
  <c r="I112" i="1"/>
  <c r="I111" i="1"/>
  <c r="I110" i="1"/>
  <c r="I109" i="1"/>
  <c r="I108" i="1"/>
  <c r="I107" i="1"/>
  <c r="I106" i="1"/>
  <c r="I102" i="1"/>
  <c r="I103" i="1" s="1"/>
  <c r="I98" i="1"/>
  <c r="I99" i="1" s="1"/>
  <c r="I94" i="1"/>
  <c r="I93" i="1"/>
  <c r="I92" i="1"/>
  <c r="I91" i="1"/>
  <c r="I90" i="1"/>
  <c r="I89" i="1"/>
  <c r="I88" i="1"/>
  <c r="I87" i="1"/>
  <c r="I86" i="1"/>
  <c r="I85" i="1"/>
  <c r="I84" i="1"/>
  <c r="I80" i="1"/>
  <c r="I79" i="1"/>
  <c r="I78" i="1"/>
  <c r="I77" i="1"/>
  <c r="I73" i="1"/>
  <c r="I72" i="1"/>
  <c r="I74" i="1" s="1"/>
  <c r="I68" i="1"/>
  <c r="I69" i="1" s="1"/>
  <c r="I64" i="1"/>
  <c r="I63" i="1"/>
  <c r="I65" i="1" s="1"/>
  <c r="I59" i="1"/>
  <c r="I58" i="1"/>
  <c r="I57" i="1"/>
  <c r="I56" i="1"/>
  <c r="I55" i="1"/>
  <c r="I54" i="1"/>
  <c r="I50" i="1"/>
  <c r="I49" i="1"/>
  <c r="I48" i="1"/>
  <c r="I47" i="1"/>
  <c r="I43" i="1"/>
  <c r="I42" i="1"/>
  <c r="I44" i="1" s="1"/>
  <c r="I38" i="1"/>
  <c r="I37" i="1"/>
  <c r="I36" i="1"/>
  <c r="I35" i="1"/>
  <c r="I34" i="1"/>
  <c r="I33" i="1"/>
  <c r="I29" i="1"/>
  <c r="I28" i="1"/>
  <c r="I30" i="1" s="1"/>
  <c r="I24" i="1"/>
  <c r="I23" i="1"/>
  <c r="I22" i="1"/>
  <c r="I21" i="1"/>
  <c r="I20" i="1"/>
  <c r="I19" i="1"/>
  <c r="I18" i="1"/>
  <c r="I17" i="1"/>
  <c r="I16" i="1"/>
  <c r="I15" i="1"/>
  <c r="I14" i="1"/>
  <c r="I13" i="1"/>
  <c r="G165" i="1"/>
  <c r="I25" i="1" l="1"/>
  <c r="I138" i="1"/>
  <c r="I95" i="1"/>
  <c r="I160" i="1"/>
  <c r="I39" i="1"/>
  <c r="I51" i="1"/>
  <c r="I60" i="1"/>
  <c r="I81" i="1"/>
  <c r="I121" i="1"/>
  <c r="I152" i="1"/>
  <c r="I165" i="1" l="1"/>
  <c r="I166" i="1" s="1"/>
  <c r="I167" i="1" s="1"/>
  <c r="I7" i="1" s="1"/>
</calcChain>
</file>

<file path=xl/sharedStrings.xml><?xml version="1.0" encoding="utf-8"?>
<sst xmlns="http://schemas.openxmlformats.org/spreadsheetml/2006/main" count="259" uniqueCount="162">
  <si>
    <t>Kompleksas:</t>
  </si>
  <si>
    <t>Objektas:</t>
  </si>
  <si>
    <t>Žiniaraštis:</t>
  </si>
  <si>
    <t>Eil.</t>
  </si>
  <si>
    <t>Darbų ir išlaidų</t>
  </si>
  <si>
    <t>Mato</t>
  </si>
  <si>
    <t>Nr.</t>
  </si>
  <si>
    <t>aprašymai</t>
  </si>
  <si>
    <t>vnt</t>
  </si>
  <si>
    <t>Kiekis</t>
  </si>
  <si>
    <t>Darbas</t>
  </si>
  <si>
    <t>Medžiagos</t>
  </si>
  <si>
    <t>Mecha-nizmai</t>
  </si>
  <si>
    <t>Iš viso</t>
  </si>
  <si>
    <t>Administracinės paskirties pastato ir mokslo paskirties pastato rekonstravimas į vieną mokslo paskirties pastatą projektas</t>
  </si>
  <si>
    <t>Keramikų g. 98, Pabiržio k., Neveronių sen., Kauno r. sav.</t>
  </si>
  <si>
    <t>Architektūra I etapas</t>
  </si>
  <si>
    <t>Skyrius   GRIOVIMAS DEMONTAVIMAS</t>
  </si>
  <si>
    <t>Esamų langų demontavimas</t>
  </si>
  <si>
    <t>m2</t>
  </si>
  <si>
    <t>Esamų durų demontavimas</t>
  </si>
  <si>
    <t>Esamos konsolinės pastato dalies trisluoksnės mūro sienos d500 demontavimas</t>
  </si>
  <si>
    <t>Mozaikinės (teraco) grindų dangos išardymas rankiniu būdu (mažų apimčių)</t>
  </si>
  <si>
    <t>Betoninių grindų d50 ardymas</t>
  </si>
  <si>
    <t>Mineralinės vatos izoliacijos ardymas</t>
  </si>
  <si>
    <t>Kiaurymėtos g/b perdangos plokštės d220 pjovimas</t>
  </si>
  <si>
    <t>m</t>
  </si>
  <si>
    <t>Ruloninių stogų dangos išardymas</t>
  </si>
  <si>
    <t>Parapetų mūro ardymas</t>
  </si>
  <si>
    <t>Plokščių stogų parapetų apskardinimo ardymas</t>
  </si>
  <si>
    <t>Iš viso už skyrių  GRIOVIMAS DEMONTAVIMAS</t>
  </si>
  <si>
    <t>Skyrius   ANGŲ KIRTIMAS</t>
  </si>
  <si>
    <t>Esamos konsolinės pastato dalies trisluoksnės mūro sienos d500 demontavimas /anga langams L3</t>
  </si>
  <si>
    <t>Esamos konsolinės pastato dalies trisluoksnės mūro sienos d500 demontavimas /anga langui FG1</t>
  </si>
  <si>
    <t>Iš viso už skyrių  ANGŲ KIRTIMAS</t>
  </si>
  <si>
    <t>Skyrius   SIENOS</t>
  </si>
  <si>
    <t>S1. Išorinis - fibrocementinė plokštė smėlio RAL 1002 TE30 
Lygi (smulkiagrūdė) faktūra; d= 8 mm</t>
  </si>
  <si>
    <t xml:space="preserve">S2. Išorinis - fibrocementinė plokštė grafito RAL 7024 LT85 
Vertikaliai rifliuota (frezuota) faktūra; d= 10 mm. </t>
  </si>
  <si>
    <t xml:space="preserve">S7. Išorinis - fibrocementinė plokštė grafito RAL 7024 LT85 
Vertikaliai rifliuota (frezuota) faktūra; d= 10 mm. </t>
  </si>
  <si>
    <t>SV1. Silikatinių blokų mūro siena EI60, netinkuota, dažyta mūro 
dažais balta RAL 9010</t>
  </si>
  <si>
    <t>SV2. Esamos 500 mm angos mūro sienoje užpildymas silikatinių  blokų mūru</t>
  </si>
  <si>
    <t>C1. Cokolio apdaila - tinkas, hidrofobiniai dažai RAL 7015</t>
  </si>
  <si>
    <t>Iš viso už skyrių  SIENOS</t>
  </si>
  <si>
    <t>Skyrius   ANGOKRAŠČIAI</t>
  </si>
  <si>
    <t>S1 angokraščiai. Išorinis - fibrocementinė plokštė smėlio RAL 1002 TE30 
Lygi (smulkiagrūdė) faktūra; d= 8 mm</t>
  </si>
  <si>
    <t xml:space="preserve">S2 angokraščiai. Išorinis - fibrocementinė plokštė grafito RAL 7024 LT85 
Vertikaliai rifliuota (frezuota) faktūra; d= 10 mm. </t>
  </si>
  <si>
    <t>Iš viso už skyrių  ANGOKRAŠČIAI</t>
  </si>
  <si>
    <t>Skyrius    PERTVAROS</t>
  </si>
  <si>
    <t>P2. Iš abiejų pusių dvigubo gipso kartono plokščių atitvarų su akmens vatos užpildu montavimas (100 mm karkasas).</t>
  </si>
  <si>
    <t>P3. Berėmė grūdinto stiklo d=10 mm pertvarų sistema</t>
  </si>
  <si>
    <t>P4. Iš vienos pusės viengubo, gipso kartono plokščių atitvarų su akmens vatos užpildu montavimas (75 mm karkasas).</t>
  </si>
  <si>
    <t>P5. Iš vienos pusės viengubo, priešgaisrinio, gipso kartono plokščių atitvarų su akmens vatos užpildu montavimas (50 mm karkasas).</t>
  </si>
  <si>
    <t>Iš viso už skyrių   PERTVAROS</t>
  </si>
  <si>
    <t>Skyrius   GRINDYS</t>
  </si>
  <si>
    <t>GD1. Ruloninė PVC danga (spalva - bazalto pilka 6980)</t>
  </si>
  <si>
    <t>GD2. Ruloninė PVC danga (spalva - kontrastingas geometrinis raštas)</t>
  </si>
  <si>
    <t xml:space="preserve">GD3. Ruloninė Vinilinė danga (spalva – balinto ąžuolo) </t>
  </si>
  <si>
    <t xml:space="preserve">GD4. Ruloninė gumos danga </t>
  </si>
  <si>
    <t xml:space="preserve">GD5. Keraminių plytelių (pilka, granito) danga ant klijų ir teptinės 
hidroizoliacijos sluoksnio </t>
  </si>
  <si>
    <t>GD6. Savaime išsilyginantis cementinio pagrindo betono mišinys su  paviršiaus kietikliais.  Impregnuotas</t>
  </si>
  <si>
    <t>Iš viso už skyrių  GRINDYS</t>
  </si>
  <si>
    <t>Skyrius   LAIPTŲ PAKOPŲ APDAILA</t>
  </si>
  <si>
    <t>LAIPTŲ PAKOPŲ APDAILA. Ruloninė PVC danga (spalva - bazalto pilka 6980)</t>
  </si>
  <si>
    <t>LAIPTŲ PAKOPŲ APDAILA. Savaime išsilyginantis cementinio pagrindo betono mišinys su  paviršiaus kietikliais.  Impregnuotas</t>
  </si>
  <si>
    <t>Iš viso už skyrių  LAIPTŲ PAKOPŲ APDAILA</t>
  </si>
  <si>
    <t>Skyrius    SIGNALINIS PAVIRŠIUS</t>
  </si>
  <si>
    <t xml:space="preserve">SIGNALINIS PAVIRŠIUS. Įspėjimo paviršius iš kontrastinės spalvos. Ruloninė PVC danga (spalva – signal yellow) </t>
  </si>
  <si>
    <t>Iš viso už skyrių   SIGNALINIS PAVIRŠIUS</t>
  </si>
  <si>
    <t>Skyrius   GRINDJUOSTĖS</t>
  </si>
  <si>
    <t xml:space="preserve"> PVC dangos užbaigimo profilis ant sienos </t>
  </si>
  <si>
    <t xml:space="preserve"> Grindų dangų sujungimo Al profiliai</t>
  </si>
  <si>
    <t>Iš viso už skyrių  GRINDJUOSTĖS</t>
  </si>
  <si>
    <t>Skyrius    LUBOS</t>
  </si>
  <si>
    <t xml:space="preserve">CL1 Lubos pakabinamossu karkasu (KORIDORIUOSE) 
Užpildo plokštės  - Akustinės, beržo faneros lukštu dengtos gipso 
lamelės, orientuotos išilgai patalpos ilgosios kraštinės krypčiai. </t>
  </si>
  <si>
    <t xml:space="preserve">CL2 Lubos pakabinamos 600x600 karkase (KLASĖSE) 
Užpildo plokštės - Akustinės, mineralinės. </t>
  </si>
  <si>
    <t>CL3 Lubos pakabinamos 600x600 karkase (DRĖGNOSE PAT., 
LABORATORIJOJE) Užpildo plokštės  -  Temptas plieninis 
tinklas dažytas RAL 9006.</t>
  </si>
  <si>
    <t>CL4 Lubų paviršius dažytas RAL 9001</t>
  </si>
  <si>
    <t>Iš viso už skyrių   LUBOS</t>
  </si>
  <si>
    <t>Skyrius   SKARDINIMO DARBAI</t>
  </si>
  <si>
    <t>LP1 Lauko palangė 2100x250 Lygaus cinkuoto plieno lakšto dengtu poliesteriu 
RR23 (58vnt)</t>
  </si>
  <si>
    <t>LP4  Lauko palangė 2100x250 Lygaus cinkuoto plieno lakšto dengtu poliesteriu 
RR23 (2vnt)</t>
  </si>
  <si>
    <t>LP5  Lauko palangė 2800x250 Lygaus cinkuoto plieno lakšto cinko paviršius (1vnt)</t>
  </si>
  <si>
    <t>LP6  Lauko palangė 7000x250 Lygaus cinkuoto plieno lakšto dengtu poliesteriu 
RR23 (1vnt)</t>
  </si>
  <si>
    <t>LP7  Lauko palangė 14450x250 Lygaus cinkuoto plieno lakšto dengtu poliesteriu 
RR23 (1vnt)</t>
  </si>
  <si>
    <t>Ant esamo pastato užleisto apšiltinimo apskardinimas w=1000 
mm</t>
  </si>
  <si>
    <t>R3. Grūdinto stiklo stogelis, pakabinamas nerudijančio plieno 
furnitūra.</t>
  </si>
  <si>
    <t>SK1. Lygaus cinkuoto plieno lakšto dengtu poliesteriu RR23 parapeto 
apskardinimas w=630 mm</t>
  </si>
  <si>
    <t>SK2. Lygaus cinkuoto plieno lakšto dengtu poliesteriu RR23 parapeto 
apskardinimas w=630 mm</t>
  </si>
  <si>
    <t>SK4. Lygaus cinkuoto plieno lakšto dengtu poliesteriu RR23 parapeto 
apskardinimas w=875 mm</t>
  </si>
  <si>
    <t>SK5. Lygaus cinkuoto plieno lakšto dengtu poliesteriu RR23 parapeto 
apskardinimas w=875 mm</t>
  </si>
  <si>
    <t>Iš viso už skyrių  SKARDINIMO DARBAI</t>
  </si>
  <si>
    <t>Skyrius   LIETAUS NUVEDIMAS</t>
  </si>
  <si>
    <t>Plieninė išorinė lietaus nuvedimo sistema dengta poliesteriu 
RR23. Lietvamzdžiai d100</t>
  </si>
  <si>
    <t>Iš viso už skyrių  LIETAUS NUVEDIMAS</t>
  </si>
  <si>
    <t>Skyrius   PRIEŠGAISRINĖS STOGO KOPĖČIOS</t>
  </si>
  <si>
    <t xml:space="preserve">PK1. 600mm pločio priešgaisrinės cinkuotos plieninės kopėčios, 
pakopos žingsnis 360 mm. L-5700mm </t>
  </si>
  <si>
    <t>vnt.</t>
  </si>
  <si>
    <t>Iš viso už skyrių  PRIEŠGAISRINĖS STOGO KOPĖČIOS</t>
  </si>
  <si>
    <t>Skyrius   LANGAI, VITRINOS</t>
  </si>
  <si>
    <t xml:space="preserve">V1 Aliuminio profilio vitrina 6880x3000h U = 0,8 (W/m²K) </t>
  </si>
  <si>
    <t xml:space="preserve">V2 Aliuminio profilio vitrina 14450x2450h U = 0,8 (W/m²K) </t>
  </si>
  <si>
    <t xml:space="preserve"> VV1 Aliuminio profilio vitrina 7595x2300h</t>
  </si>
  <si>
    <t>VV4 Aliuminio profilio vitrina 9460x2900h Priešgaisrinė EI60</t>
  </si>
  <si>
    <t>VV3 Aliuminio profilio vitrina 6000x2300h</t>
  </si>
  <si>
    <t>L1 PVC profilio RAL 7016 langas 2050x2050h (anga 2050x2070h) U = 0,8 (W/m²K)</t>
  </si>
  <si>
    <t>L2 PVC rėmo langas 2070x1750h (anga 2100x1750h) U = 0,8 (W/m²K)</t>
  </si>
  <si>
    <t xml:space="preserve">L3 PVC rėmo langas 2070x2050h (anga 2100x2050h) U = 0,8 (W/m²K) </t>
  </si>
  <si>
    <t>L3g Aliuminio rėmo langas 2070x2050h (anga 2070x2050h) U = 0,8 (W/m²K) priešgaisrinis EI60</t>
  </si>
  <si>
    <t>L3ge Aliuminio rėmo langas 2070x2050h (anga 2070x2050h) U = 0,8 (W/m²K) priešgaisrinis EI60</t>
  </si>
  <si>
    <t xml:space="preserve">L4 PVC rėmo langas 1070x2050h (anga 1070x2050h) U = 0,8 (W/m²K) </t>
  </si>
  <si>
    <t xml:space="preserve">FG5 PVC rėmo langas 2720x2070h (anga 2900x2200h) U = 0,8 (W/m²K) </t>
  </si>
  <si>
    <t>Angokraščių tinkavimas, gruntavimas, dažymas artimai esamai  spalvai</t>
  </si>
  <si>
    <t xml:space="preserve"> SL1 1000x1000; U = 0,8 (W/m2K). Kupolinis skaidraus polikarbonato stoglangis. Varstomas.</t>
  </si>
  <si>
    <t>SL2 3600x2000; U = 0,8 (W/m2K). Aliuminio profilio stoglangis su varstoma 1,2 m² sekcija. 
Įstiklintas dvkameriniu selektyviniu stiklo paketu. 
PVC rėmo, RAL 9016 (Balta).  Vidaus rėmo spalva balta.  
Varstoma sekcija atidaroma el pavara.</t>
  </si>
  <si>
    <t>Iš viso už skyrių  LANGAI, VITRINOS</t>
  </si>
  <si>
    <t>Skyrius   DURYS</t>
  </si>
  <si>
    <t>DL1
Lauko durys 2100x2300 (Angos matmenys 2250x2400)  U=1.4 W/m²K.
Dvivėrės, vienodų varčių pločių 1050 mm, aliuminio profilio rėmų RAL 7016 vitrinos durys. 
Nerudijančio plieno rankenomis, su užraktu ir pritraukimo mechanizmu.
Evakuacinės anti- panikos rankenos iš vidinės pusės.</t>
  </si>
  <si>
    <t>DL15
Lauko durys 1500x2300 (Angos matmenys 1650x2400)  U=1.4 W/m²K.
Dvivėrės, skirtingų varčių pločių 1000 ir 500 mm, aliuminio profilio rėmų RAL 7016 
Dviejų dvikameriu paketu stiklintų sekcijų. 
Su rankenomis, su užraktu ir pritraukimo mechanizmu.
Evakuacinės anti- panikos rankenos iš vidinės pusės.</t>
  </si>
  <si>
    <t>DL18
Lauko durys 1750x2850 (Angos matmenys 1900x2950)  U=1.4 W/m²K.
Priešgaisrinės durys EI260-C3
Dvivėrės, skirtingų varčių pločių 1150 ir 600 mm, aliuminio profilio rėmų RAL 7016 
Trijų dvikameriu paketu stiklintų sekcijų. Nevarstomas sekcija viršutinėje angos dalyje. 
Su rankenomis, su užraktu ir pritraukimo mechanizmu.
Evakuacinės anti- panikos rankenos iš vidinės pusės.</t>
  </si>
  <si>
    <t>DL12
Lauko durys 1200x2200 (Angos matmenys 1350x2300)  U=1.4 W/m²K. 
Dvivėrės, skirtingų varčių pločių 900 ir 300 mm,
Plieninės lygios dažytos milteliniu būdu RAL 7016
Su rankenomis, su užraktu ir pritraukimo mechanizmu.</t>
  </si>
  <si>
    <t>DL21
Lauko durys 2070x2850 (Angos matmenys 1400x2300)  U=1.4 W/m²K. 
Dvivėrės, skirtingų varčių pločių 935 ir 300 mm, Pagr. varčia dešininės. 
Dviejų dvikameriu paketu stiklintų sekcijų, aliuminio profilio rėmų RAL 7016  Su rankenomis, su užraktu ir pritraukimo mechanizmu.
Evakuacinės anti- panikos rankenos iš vidinės pusės.</t>
  </si>
  <si>
    <t>DV1
1000x2200h (anga 1150x2300h)
Medinės, skydinės dažytos RAL9016 vidaus durys.</t>
  </si>
  <si>
    <t>DV1g 
1000x2200h
Priešgaisrinės durys EI230-C3
Plieninės dažytos RAL9016 vidaus durys.</t>
  </si>
  <si>
    <t>DV15
1500x2200h (angos matmenys 1650x2300) 
Dvivėrės vidaus durys, skirtingų varčių pločių 1000 ir 500 mm. 
Metalinės, dažytos RAL7016.</t>
  </si>
  <si>
    <t xml:space="preserve"> DV15g LAIPTINĖ
1500x2200h (angos matmenys 1650x2300) 
EI2 30-C3 Ugniaatsparios EI60 sienoje, Dvivėrės vidaus durys, skirtingų varčių pločių 1000 
ir 500 mm. Metalinės, dažytos RAL7016</t>
  </si>
  <si>
    <t>DV16
2000x2200h (angos matmenys 2150x2350) 
Priešgaisrinės durys EI30
Ugniaatsparios EI45 sienoje, Dvivėrės vidaus durys, vienodų varčių pločių 1000 mm. 
Metalinės, dažytos RAL7016.
Evakuacinės anti- panikos rankenos iš vidinės pusės.</t>
  </si>
  <si>
    <t>DV18 LAIPTINĖ
1800x2200h (angos matmenys 1950x2300h) 
Priešgaisrinės durys EI30
Ugniaatsparios, Dvivėrės vidaus durys, skirtingų varčių pločių 1000 ir 800 mm. 
Metalinės, dažytos RAL7016. Evakuacinės anti- panikos rankenos iš vidinės pusės.</t>
  </si>
  <si>
    <t>DV19
1700x2200h (angos matmenys 1850x2300) 
Priešgaisrinės durys EI60
Ugniaatsparios, Dvivėrės vidaus durys, skirtingų varčių pločių 1000 ir 700 mm. 
Metalinės, dažytos RAL7016. Evakuacinės anti- panikos rankenos iš vidinės pusės.</t>
  </si>
  <si>
    <t>DV22 
Priešgaisrinės EI230-C3
1900x2100h Dvivėrės, skirtingų varčių pločių 1080 ir 850 mm, 
aliuminio profilio rėmų RAL 7016 Dviejų stiklintų sekcijų. 
Su rankenomis, su užraktu ir pritraukimo mechanizmu.</t>
  </si>
  <si>
    <t>DV5 700x2100h 
Drėgmei atsparaus WC pertvarų durys su rankenomis.</t>
  </si>
  <si>
    <t>Iš viso už skyrių  DURYS</t>
  </si>
  <si>
    <t>Skyrius   VIDAUS PALANGĖS</t>
  </si>
  <si>
    <t>VP1 Balta MDP dengta HPL vidaus palangė 400x2100  (48vnt)</t>
  </si>
  <si>
    <t>VP4 Balta MDP dengta HPL vidaus palangė 400x1100   (2vnt)</t>
  </si>
  <si>
    <t>VP5 Balta MDP dengta HPL vidaus palangė 400x2700   (1vnt)</t>
  </si>
  <si>
    <t>Iš viso už skyrių  VIDAUS PALANGĖS</t>
  </si>
  <si>
    <t>Skyrius   PATALPŲ APDAILA</t>
  </si>
  <si>
    <t xml:space="preserve"> Sienų dengimas plytelėmis 
Keraminės plytelės h=2100mm</t>
  </si>
  <si>
    <t>Teptinės hidroizoliacijos įrengimas</t>
  </si>
  <si>
    <t>Glaistymas, gruntavimas, dažymas hidrofobiniais dažais RAL9010</t>
  </si>
  <si>
    <t>Glaistymas, gruntavimas, dažymas dispersiniais dažais RAL9010</t>
  </si>
  <si>
    <t>SA1 Dekoratyvinių laminuotų fibrogipso plokščių spalva beržo, 
vertikalių elementų ž=12-20 mm  raštas</t>
  </si>
  <si>
    <t>Iš viso už skyrių  PATALPŲ APDAILA</t>
  </si>
  <si>
    <t>Skyrius   APSAUGINIAI ATITVARAI TURĖKLAI IR ATMUŠOS</t>
  </si>
  <si>
    <t xml:space="preserve">ATM1 Sienų atmuša – HPL plokštės, klijuojamos prie aliuminio profilių 
h=500 mm apat alt. +0.400 Nuo grindų. Beržo fanieros spalvos. </t>
  </si>
  <si>
    <t>LT1 laiptų turėklai. Plieninis karkasas su HPL plokščių apdaila</t>
  </si>
  <si>
    <t>LT2 laiptų turėklai. Kirsto tempto tinklo užpildas</t>
  </si>
  <si>
    <t>AT1 atitvaras tarp skirtingų grindų lygių. Kirsto tempto tinklo užpildas</t>
  </si>
  <si>
    <t>AT2 atitvaras 2 aukšto hole. Plieninis karkasas su HPL plokščių apdaila</t>
  </si>
  <si>
    <t>Iš viso už skyrių  APSAUGINIAI ATITVARAI TURĖKLAI IR ATMUŠOS</t>
  </si>
  <si>
    <t>Skyrius   KITI GAMINIAI IR ĮRANGA</t>
  </si>
  <si>
    <t>Lubų aptaisymas akustinėmis plokštėmis</t>
  </si>
  <si>
    <t>Iš viso už skyrių  KITI GAMINIAI IR ĮRANGA</t>
  </si>
  <si>
    <t>Iš viso #1</t>
  </si>
  <si>
    <t>PVM</t>
  </si>
  <si>
    <t>Iš viso #2</t>
  </si>
  <si>
    <t>Tiesioginės išlaidos su prisk.</t>
  </si>
  <si>
    <t xml:space="preserve">L o k a l i n ė  s ą m a t a  N r. </t>
  </si>
  <si>
    <t>Vieneto</t>
  </si>
  <si>
    <t>kaina</t>
  </si>
  <si>
    <t>Sudaryta 2025.04 kainų lygiu.</t>
  </si>
  <si>
    <t>L o k a l i n ė  s ą m a t a  N 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</si>
</sst>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 [$Lt-1];\-#,##0.00\ [$Lt-1]"/>
    <numFmt numFmtId="166" formatCode="0.0%"/>
    <numFmt numFmtId="167" formatCode="0.0000"/>
  </numFmts>
  <fonts count="8">
    <font>
      <sz val="10"/>
      <name val="TimesLT"/>
      <charset val="186"/>
    </font>
    <font>
      <sz val="8"/>
      <name val="TimesLT"/>
      <charset val="186"/>
    </font>
    <font>
      <sz val="9.75"/>
      <color indexed="9"/>
      <name val="Times New Roman"/>
      <family val="1"/>
      <charset val="186"/>
    </font>
    <font>
      <sz val="9.75"/>
      <name val="Times New Roman"/>
      <family val="1"/>
      <charset val="186"/>
    </font>
    <font>
      <b/>
      <sz val="9.75"/>
      <name val="Times New Roman"/>
      <family val="1"/>
      <charset val="186"/>
    </font>
    <font>
      <i/>
      <sz val="9.75"/>
      <name val="Times New Roman"/>
      <family val="1"/>
      <charset val="186"/>
    </font>
    <font>
      <b/>
      <i/>
      <sz val="9.75"/>
      <name val="Times New Roman"/>
      <family val="1"/>
      <charset val="186"/>
    </font>
    <font>
      <b/>
      <sz val="9.75"/>
      <color rgb="FF00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indexed="9"/>
        <bgColor indexed="8"/>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000000"/>
      </left>
      <right style="double">
        <color rgb="FF000000"/>
      </right>
      <top style="double">
        <color rgb="FF000000"/>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rgb="FFC0C0C0"/>
      </left>
      <right/>
      <top style="thin">
        <color rgb="FFC0C0C0"/>
      </top>
      <bottom style="thin">
        <color rgb="FFC0C0C0"/>
      </bottom>
      <diagonal/>
    </border>
    <border>
      <left style="thin">
        <color rgb="FFC0C0C0"/>
      </left>
      <right/>
      <top style="thin">
        <color rgb="FFC0C0C0"/>
      </top>
      <bottom/>
      <diagonal/>
    </border>
    <border>
      <left/>
      <right/>
      <top style="thin">
        <color rgb="FFC0C0C0"/>
      </top>
      <bottom style="thin">
        <color rgb="FFC0C0C0"/>
      </bottom>
      <diagonal/>
    </border>
    <border>
      <left/>
      <right/>
      <top style="thin">
        <color rgb="FFC0C0C0"/>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rgb="FFC0C0C0"/>
      </right>
      <top style="thin">
        <color rgb="FFC0C0C0"/>
      </top>
      <bottom/>
      <diagonal/>
    </border>
  </borders>
  <cellStyleXfs count="1">
    <xf numFmtId="0" fontId="0" fillId="0" borderId="0"/>
  </cellStyleXfs>
  <cellXfs count="112">
    <xf numFmtId="0" fontId="0" fillId="0" borderId="0" xfId="0"/>
    <xf numFmtId="1" fontId="2" fillId="2" borderId="0" xfId="0" applyNumberFormat="1" applyFont="1" applyFill="1" applyAlignment="1">
      <alignment horizontal="center" vertical="top"/>
    </xf>
    <xf numFmtId="0" fontId="2" fillId="2" borderId="0" xfId="0" applyFont="1" applyFill="1" applyAlignment="1">
      <alignment horizontal="left" vertical="top" wrapText="1"/>
    </xf>
    <xf numFmtId="0" fontId="2" fillId="2" borderId="0" xfId="0" applyFont="1" applyFill="1" applyAlignment="1">
      <alignment horizontal="center" vertical="top"/>
    </xf>
    <xf numFmtId="2" fontId="2" fillId="2" borderId="0" xfId="0" applyNumberFormat="1" applyFont="1" applyFill="1" applyAlignment="1">
      <alignment vertical="top"/>
    </xf>
    <xf numFmtId="167" fontId="2" fillId="2" borderId="0" xfId="0" applyNumberFormat="1" applyFont="1" applyFill="1" applyAlignment="1">
      <alignment vertical="top"/>
    </xf>
    <xf numFmtId="0" fontId="2" fillId="2" borderId="0" xfId="0" applyFont="1" applyFill="1" applyAlignment="1">
      <alignment vertical="top"/>
    </xf>
    <xf numFmtId="0" fontId="2" fillId="2" borderId="0" xfId="0" applyFont="1" applyFill="1" applyAlignment="1">
      <alignment horizontal="centerContinuous" vertical="top"/>
    </xf>
    <xf numFmtId="0" fontId="2" fillId="2" borderId="0" xfId="0" applyFont="1" applyFill="1" applyAlignment="1">
      <alignment horizontal="centerContinuous"/>
    </xf>
    <xf numFmtId="2" fontId="2" fillId="2" borderId="0" xfId="0" applyNumberFormat="1" applyFont="1" applyFill="1" applyAlignment="1">
      <alignment horizontal="centerContinuous" vertical="top"/>
    </xf>
    <xf numFmtId="167" fontId="2" fillId="2" borderId="0" xfId="0" applyNumberFormat="1" applyFont="1" applyFill="1" applyAlignment="1">
      <alignment horizontal="centerContinuous" vertical="top"/>
    </xf>
    <xf numFmtId="0" fontId="3" fillId="0" borderId="0" xfId="0" applyFont="1" applyAlignment="1">
      <alignment horizontal="centerContinuous"/>
    </xf>
    <xf numFmtId="2" fontId="3" fillId="0" borderId="0" xfId="0" applyNumberFormat="1" applyFont="1" applyAlignment="1">
      <alignment horizontal="centerContinuous"/>
    </xf>
    <xf numFmtId="167" fontId="3" fillId="0" borderId="0" xfId="0" applyNumberFormat="1" applyFont="1" applyAlignment="1">
      <alignment horizontal="centerContinuous"/>
    </xf>
    <xf numFmtId="0" fontId="3" fillId="0" borderId="0" xfId="0" applyFont="1" applyAlignment="1">
      <alignment horizontal="left" vertical="center"/>
    </xf>
    <xf numFmtId="0" fontId="3" fillId="0" borderId="0" xfId="0" applyFont="1"/>
    <xf numFmtId="0" fontId="4" fillId="0" borderId="0" xfId="0" applyFont="1" applyAlignment="1">
      <alignment horizontal="left" vertical="center"/>
    </xf>
    <xf numFmtId="2" fontId="3" fillId="0" borderId="0" xfId="0" applyNumberFormat="1" applyFont="1" applyAlignment="1">
      <alignment horizontal="left" vertical="center"/>
    </xf>
    <xf numFmtId="167" fontId="3" fillId="0" borderId="0" xfId="0" applyNumberFormat="1" applyFont="1" applyAlignment="1">
      <alignment horizontal="left" vertical="center"/>
    </xf>
    <xf numFmtId="1" fontId="5" fillId="0" borderId="0" xfId="0" applyNumberFormat="1" applyFont="1" applyAlignment="1">
      <alignment horizontal="left" vertical="center"/>
    </xf>
    <xf numFmtId="2" fontId="6" fillId="0" borderId="0" xfId="0" applyNumberFormat="1" applyFont="1" applyAlignment="1">
      <alignment horizontal="right" vertical="center"/>
    </xf>
    <xf numFmtId="167" fontId="6" fillId="0" borderId="0" xfId="0" applyNumberFormat="1" applyFont="1" applyAlignment="1">
      <alignment horizontal="right" vertical="center"/>
    </xf>
    <xf numFmtId="164" fontId="4" fillId="0" borderId="4" xfId="0" applyNumberFormat="1" applyFont="1" applyBorder="1" applyAlignment="1">
      <alignment horizontal="left" vertical="center"/>
    </xf>
    <xf numFmtId="1" fontId="3" fillId="0" borderId="0" xfId="0" applyNumberFormat="1" applyFont="1" applyAlignment="1">
      <alignment horizontal="left" vertical="center"/>
    </xf>
    <xf numFmtId="165" fontId="4" fillId="0" borderId="5" xfId="0" applyNumberFormat="1" applyFont="1" applyBorder="1" applyAlignment="1">
      <alignment horizontal="left" vertical="center"/>
    </xf>
    <xf numFmtId="1" fontId="4" fillId="0" borderId="1" xfId="0" applyNumberFormat="1"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2" fontId="4" fillId="0" borderId="2" xfId="0" applyNumberFormat="1" applyFont="1" applyBorder="1" applyAlignment="1">
      <alignment horizontal="left" vertical="top"/>
    </xf>
    <xf numFmtId="2" fontId="4" fillId="0" borderId="3" xfId="0" applyNumberFormat="1" applyFont="1" applyBorder="1" applyAlignment="1">
      <alignment horizontal="centerContinuous" vertical="center"/>
    </xf>
    <xf numFmtId="2" fontId="4" fillId="0" borderId="6" xfId="0" applyNumberFormat="1" applyFont="1" applyBorder="1" applyAlignment="1">
      <alignment horizontal="centerContinuous" vertical="center"/>
    </xf>
    <xf numFmtId="167" fontId="4" fillId="0" borderId="18" xfId="0" applyNumberFormat="1" applyFont="1" applyBorder="1" applyAlignment="1">
      <alignment horizontal="center" vertical="center"/>
    </xf>
    <xf numFmtId="2" fontId="4" fillId="0" borderId="18" xfId="0" applyNumberFormat="1" applyFont="1" applyBorder="1" applyAlignment="1">
      <alignment horizontal="centerContinuous" vertical="center"/>
    </xf>
    <xf numFmtId="0" fontId="3" fillId="0" borderId="0" xfId="0" applyFont="1" applyAlignment="1">
      <alignment vertical="center"/>
    </xf>
    <xf numFmtId="167" fontId="4" fillId="0" borderId="17" xfId="0" applyNumberFormat="1" applyFont="1" applyBorder="1" applyAlignment="1">
      <alignment horizontal="center" vertical="top" wrapText="1"/>
    </xf>
    <xf numFmtId="2" fontId="4" fillId="0" borderId="17" xfId="0" applyNumberFormat="1" applyFont="1" applyBorder="1" applyAlignment="1">
      <alignment horizontal="center" vertical="center"/>
    </xf>
    <xf numFmtId="0" fontId="3" fillId="0" borderId="0" xfId="0" applyFont="1" applyAlignment="1">
      <alignment vertical="top"/>
    </xf>
    <xf numFmtId="1" fontId="4" fillId="0" borderId="0" xfId="0" applyNumberFormat="1" applyFont="1" applyAlignment="1">
      <alignment horizontal="center" vertical="top"/>
    </xf>
    <xf numFmtId="0" fontId="4" fillId="0" borderId="0" xfId="0" applyFont="1" applyAlignment="1">
      <alignment horizontal="left" vertical="top" wrapText="1"/>
    </xf>
    <xf numFmtId="2" fontId="4" fillId="0" borderId="0" xfId="0" applyNumberFormat="1" applyFont="1" applyAlignment="1">
      <alignment horizontal="center" vertical="top"/>
    </xf>
    <xf numFmtId="0" fontId="4" fillId="0" borderId="0" xfId="0" applyFont="1" applyAlignment="1">
      <alignment horizontal="center" vertical="top"/>
    </xf>
    <xf numFmtId="2" fontId="4" fillId="0" borderId="0" xfId="0" applyNumberFormat="1" applyFont="1" applyAlignment="1">
      <alignment horizontal="right" vertical="top"/>
    </xf>
    <xf numFmtId="1" fontId="3" fillId="0" borderId="0" xfId="0" applyNumberFormat="1" applyFont="1" applyAlignment="1">
      <alignment horizontal="center" vertical="top"/>
    </xf>
    <xf numFmtId="0" fontId="3"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left"/>
    </xf>
    <xf numFmtId="2" fontId="3" fillId="0" borderId="0" xfId="0" applyNumberFormat="1" applyFont="1"/>
    <xf numFmtId="167" fontId="3" fillId="0" borderId="0" xfId="0" applyNumberFormat="1" applyFont="1"/>
    <xf numFmtId="0" fontId="4" fillId="0" borderId="0" xfId="0" applyFont="1" applyAlignment="1">
      <alignment horizontal="center" vertical="center"/>
    </xf>
    <xf numFmtId="0" fontId="3" fillId="0" borderId="0" xfId="0" applyFont="1" applyAlignment="1">
      <alignment horizontal="left" vertical="top"/>
    </xf>
    <xf numFmtId="9" fontId="3" fillId="0" borderId="0" xfId="0" applyNumberFormat="1" applyFont="1"/>
    <xf numFmtId="166" fontId="3" fillId="3" borderId="0" xfId="0" applyNumberFormat="1" applyFont="1" applyFill="1"/>
    <xf numFmtId="0" fontId="4" fillId="0" borderId="0" xfId="0" applyFont="1" applyAlignment="1">
      <alignment horizontal="center"/>
    </xf>
    <xf numFmtId="2" fontId="3" fillId="0" borderId="0" xfId="0" applyNumberFormat="1" applyFont="1" applyAlignment="1">
      <alignment vertical="top"/>
    </xf>
    <xf numFmtId="167" fontId="3" fillId="0" borderId="0" xfId="0" applyNumberFormat="1" applyFont="1" applyAlignment="1">
      <alignment vertical="top"/>
    </xf>
    <xf numFmtId="0" fontId="3" fillId="0" borderId="0" xfId="0" applyFont="1" applyAlignment="1">
      <alignment horizontal="center" vertical="top"/>
    </xf>
    <xf numFmtId="1" fontId="7" fillId="2" borderId="0" xfId="0" applyNumberFormat="1" applyFont="1" applyFill="1" applyAlignment="1">
      <alignment horizontal="centerContinuous" vertical="top"/>
    </xf>
    <xf numFmtId="1" fontId="3" fillId="0" borderId="14" xfId="0" applyNumberFormat="1" applyFont="1" applyBorder="1" applyAlignment="1">
      <alignment horizontal="center" vertical="top"/>
    </xf>
    <xf numFmtId="0" fontId="4" fillId="0" borderId="9" xfId="0" applyFont="1" applyBorder="1" applyAlignment="1">
      <alignment horizontal="left" vertical="top" wrapText="1"/>
    </xf>
    <xf numFmtId="2" fontId="4" fillId="0" borderId="9" xfId="0" applyNumberFormat="1" applyFont="1" applyBorder="1" applyAlignment="1">
      <alignment horizontal="center" vertical="top"/>
    </xf>
    <xf numFmtId="0" fontId="4" fillId="0" borderId="9" xfId="0" applyFont="1" applyBorder="1" applyAlignment="1">
      <alignment horizontal="center" vertical="top"/>
    </xf>
    <xf numFmtId="1" fontId="3" fillId="0" borderId="12" xfId="0" applyNumberFormat="1" applyFont="1" applyBorder="1" applyAlignment="1">
      <alignment horizontal="center" vertical="top"/>
    </xf>
    <xf numFmtId="0" fontId="3" fillId="0" borderId="12" xfId="0" applyFont="1" applyBorder="1" applyAlignment="1">
      <alignment horizontal="left" vertical="top" wrapText="1"/>
    </xf>
    <xf numFmtId="2" fontId="3" fillId="0" borderId="12" xfId="0" applyNumberFormat="1" applyFont="1" applyBorder="1" applyAlignment="1">
      <alignment horizontal="center" vertical="top"/>
    </xf>
    <xf numFmtId="0" fontId="3" fillId="0" borderId="12" xfId="0" applyFont="1" applyBorder="1" applyAlignment="1">
      <alignment horizontal="center" vertical="top"/>
    </xf>
    <xf numFmtId="2" fontId="3" fillId="0" borderId="12" xfId="0" applyNumberFormat="1" applyFont="1" applyBorder="1" applyAlignment="1">
      <alignment horizontal="right" vertical="top"/>
    </xf>
    <xf numFmtId="1" fontId="3" fillId="0" borderId="11" xfId="0" applyNumberFormat="1" applyFont="1" applyBorder="1" applyAlignment="1">
      <alignment horizontal="center" vertical="top"/>
    </xf>
    <xf numFmtId="0" fontId="3" fillId="0" borderId="11" xfId="0" applyFont="1" applyBorder="1" applyAlignment="1">
      <alignment horizontal="left" vertical="top" wrapText="1"/>
    </xf>
    <xf numFmtId="2" fontId="3" fillId="0" borderId="11" xfId="0" applyNumberFormat="1" applyFont="1" applyBorder="1" applyAlignment="1">
      <alignment horizontal="center" vertical="top"/>
    </xf>
    <xf numFmtId="0" fontId="3" fillId="0" borderId="11" xfId="0" applyFont="1" applyBorder="1" applyAlignment="1">
      <alignment horizontal="center" vertical="top"/>
    </xf>
    <xf numFmtId="2" fontId="3" fillId="0" borderId="11" xfId="0" applyNumberFormat="1" applyFont="1" applyBorder="1" applyAlignment="1">
      <alignment horizontal="right" vertical="top"/>
    </xf>
    <xf numFmtId="1" fontId="3" fillId="0" borderId="7" xfId="0" applyNumberFormat="1" applyFont="1" applyBorder="1" applyAlignment="1">
      <alignment horizontal="center" vertical="top"/>
    </xf>
    <xf numFmtId="1" fontId="3" fillId="0" borderId="8" xfId="0" applyNumberFormat="1" applyFont="1" applyBorder="1" applyAlignment="1">
      <alignment horizontal="center" vertical="top"/>
    </xf>
    <xf numFmtId="0" fontId="3" fillId="0" borderId="8" xfId="0" applyFont="1" applyBorder="1" applyAlignment="1">
      <alignment horizontal="left" vertical="top" wrapText="1"/>
    </xf>
    <xf numFmtId="2" fontId="3" fillId="0" borderId="8" xfId="0" applyNumberFormat="1" applyFont="1" applyBorder="1" applyAlignment="1">
      <alignment horizontal="center" vertical="top"/>
    </xf>
    <xf numFmtId="0" fontId="3" fillId="0" borderId="8" xfId="0" applyFont="1" applyBorder="1" applyAlignment="1">
      <alignment horizontal="center" vertical="top"/>
    </xf>
    <xf numFmtId="2" fontId="3" fillId="0" borderId="8" xfId="0" applyNumberFormat="1" applyFont="1" applyBorder="1" applyAlignment="1">
      <alignment horizontal="right" vertical="top"/>
    </xf>
    <xf numFmtId="2" fontId="4" fillId="0" borderId="8" xfId="0" quotePrefix="1" applyNumberFormat="1" applyFont="1" applyBorder="1" applyAlignment="1">
      <alignment horizontal="right" vertical="top"/>
    </xf>
    <xf numFmtId="0" fontId="3" fillId="0" borderId="7" xfId="0" applyFont="1" applyBorder="1" applyAlignment="1">
      <alignment horizontal="left" vertical="top" wrapText="1"/>
    </xf>
    <xf numFmtId="2" fontId="3" fillId="0" borderId="7" xfId="0" applyNumberFormat="1" applyFont="1" applyBorder="1" applyAlignment="1">
      <alignment horizontal="center" vertical="top"/>
    </xf>
    <xf numFmtId="0" fontId="3" fillId="0" borderId="7" xfId="0" applyFont="1" applyBorder="1" applyAlignment="1">
      <alignment horizontal="center" vertical="top"/>
    </xf>
    <xf numFmtId="2" fontId="3" fillId="0" borderId="7" xfId="0" applyNumberFormat="1" applyFont="1" applyBorder="1" applyAlignment="1">
      <alignment horizontal="right" vertical="top"/>
    </xf>
    <xf numFmtId="1" fontId="4" fillId="0" borderId="9" xfId="0" applyNumberFormat="1" applyFont="1" applyBorder="1" applyAlignment="1">
      <alignment horizontal="center" vertical="top"/>
    </xf>
    <xf numFmtId="2" fontId="4" fillId="0" borderId="9" xfId="0" applyNumberFormat="1" applyFont="1" applyBorder="1" applyAlignment="1">
      <alignment horizontal="right" vertical="top"/>
    </xf>
    <xf numFmtId="1" fontId="3" fillId="0" borderId="13" xfId="0" applyNumberFormat="1" applyFont="1" applyBorder="1" applyAlignment="1">
      <alignment horizontal="center" vertical="top"/>
    </xf>
    <xf numFmtId="0" fontId="4" fillId="0" borderId="15" xfId="0" applyFont="1" applyBorder="1" applyAlignment="1">
      <alignment horizontal="left" vertical="top" wrapText="1"/>
    </xf>
    <xf numFmtId="2" fontId="4" fillId="0" borderId="15" xfId="0" applyNumberFormat="1" applyFont="1" applyBorder="1" applyAlignment="1">
      <alignment horizontal="center" vertical="top"/>
    </xf>
    <xf numFmtId="0" fontId="4" fillId="0" borderId="10" xfId="0" applyFont="1" applyBorder="1" applyAlignment="1">
      <alignment horizontal="center" vertical="top"/>
    </xf>
    <xf numFmtId="0" fontId="4" fillId="0" borderId="16" xfId="0" applyFont="1" applyBorder="1" applyAlignment="1">
      <alignment horizontal="left" vertical="top" wrapText="1"/>
    </xf>
    <xf numFmtId="2" fontId="4" fillId="0" borderId="16" xfId="0" applyNumberFormat="1" applyFont="1" applyBorder="1" applyAlignment="1">
      <alignment horizontal="center" vertical="top"/>
    </xf>
    <xf numFmtId="0" fontId="4" fillId="0" borderId="16" xfId="0" applyFont="1" applyBorder="1" applyAlignment="1">
      <alignment horizontal="left"/>
    </xf>
    <xf numFmtId="0" fontId="3" fillId="0" borderId="16" xfId="0" applyFont="1" applyBorder="1" applyAlignment="1">
      <alignment horizontal="left"/>
    </xf>
    <xf numFmtId="2" fontId="3" fillId="0" borderId="16" xfId="0" applyNumberFormat="1" applyFont="1" applyBorder="1" applyAlignment="1">
      <alignment horizontal="left"/>
    </xf>
    <xf numFmtId="2" fontId="3" fillId="0" borderId="16" xfId="0" applyNumberFormat="1" applyFont="1" applyBorder="1"/>
    <xf numFmtId="167" fontId="3" fillId="0" borderId="16" xfId="0" applyNumberFormat="1" applyFont="1" applyBorder="1"/>
    <xf numFmtId="0" fontId="4" fillId="0" borderId="19" xfId="0" applyFont="1" applyBorder="1" applyAlignment="1">
      <alignment horizontal="center" vertical="top"/>
    </xf>
    <xf numFmtId="2" fontId="4" fillId="0" borderId="12" xfId="0" quotePrefix="1" applyNumberFormat="1" applyFont="1" applyBorder="1" applyAlignment="1">
      <alignment horizontal="right" vertical="top"/>
    </xf>
    <xf numFmtId="0" fontId="4" fillId="0" borderId="15" xfId="0" applyFont="1" applyBorder="1" applyAlignment="1">
      <alignment horizontal="left" vertical="center"/>
    </xf>
    <xf numFmtId="0" fontId="3" fillId="0" borderId="15" xfId="0" applyFont="1" applyBorder="1" applyAlignment="1">
      <alignment vertical="top"/>
    </xf>
    <xf numFmtId="0" fontId="3" fillId="0" borderId="15" xfId="0" applyFont="1" applyBorder="1"/>
    <xf numFmtId="0" fontId="3" fillId="0" borderId="15" xfId="0" applyFont="1" applyBorder="1" applyAlignment="1">
      <alignment horizontal="left"/>
    </xf>
    <xf numFmtId="2" fontId="3" fillId="0" borderId="15" xfId="0" applyNumberFormat="1" applyFont="1" applyBorder="1"/>
    <xf numFmtId="166" fontId="3" fillId="3" borderId="15" xfId="0" applyNumberFormat="1" applyFont="1" applyFill="1" applyBorder="1"/>
    <xf numFmtId="167" fontId="3" fillId="0" borderId="15" xfId="0" applyNumberFormat="1" applyFont="1" applyBorder="1"/>
    <xf numFmtId="164" fontId="4" fillId="0" borderId="8" xfId="0" applyNumberFormat="1" applyFont="1" applyBorder="1"/>
    <xf numFmtId="0" fontId="4" fillId="0" borderId="0" xfId="0" applyFont="1" applyAlignment="1">
      <alignment horizontal="left" vertical="center" wrapText="1"/>
    </xf>
    <xf numFmtId="0" fontId="0" fillId="0" borderId="0" xfId="0" applyAlignment="1">
      <alignment horizontal="left" vertical="center" wrapText="1"/>
    </xf>
    <xf numFmtId="1" fontId="4" fillId="0" borderId="17" xfId="0" applyNumberFormat="1" applyFont="1" applyBorder="1" applyAlignment="1">
      <alignment horizontal="center" vertical="top"/>
    </xf>
    <xf numFmtId="0" fontId="4" fillId="0" borderId="17" xfId="0" applyFont="1" applyBorder="1" applyAlignment="1">
      <alignment horizontal="center" vertical="top" wrapText="1"/>
    </xf>
    <xf numFmtId="0" fontId="4" fillId="0" borderId="17" xfId="0" applyFont="1" applyBorder="1" applyAlignment="1">
      <alignment horizontal="center" vertical="top"/>
    </xf>
    <xf numFmtId="0" fontId="4" fillId="0" borderId="17" xfId="0" applyFont="1" applyBorder="1" applyAlignment="1">
      <alignment horizontal="center" vertical="center"/>
    </xf>
    <xf numFmtId="2" fontId="4" fillId="0" borderId="17" xfId="0" applyNumberFormat="1" applyFont="1" applyBorder="1" applyAlignment="1">
      <alignment horizontal="center"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J177"/>
  <sheetViews>
    <sheetView showZeros="0" tabSelected="1" workbookViewId="0">
      <pane ySplit="2" topLeftCell="A3" activePane="bottomLeft" state="frozen"/>
      <selection pane="bottomLeft" activeCell="B22" sqref="B22"/>
    </sheetView>
  </sheetViews>
  <sheetFormatPr defaultColWidth="9.33203125" defaultRowHeight="12.75"/>
  <cols>
    <col min="1" max="1" width="12.5" style="42" customWidth="1"/>
    <col min="2" max="2" width="53.33203125" style="43" customWidth="1"/>
    <col min="3" max="3" width="7.1640625" style="55" customWidth="1"/>
    <col min="4" max="4" width="8.33203125" style="55" customWidth="1"/>
    <col min="5" max="5" width="10" style="53" hidden="1" customWidth="1"/>
    <col min="6" max="6" width="10.83203125" style="53" hidden="1" customWidth="1"/>
    <col min="7" max="7" width="10.1640625" style="53" hidden="1" customWidth="1"/>
    <col min="8" max="8" width="10.1640625" style="54" customWidth="1"/>
    <col min="9" max="9" width="14.33203125" style="53" customWidth="1"/>
    <col min="10" max="16384" width="9.33203125" style="36"/>
  </cols>
  <sheetData>
    <row r="1" spans="1:9" s="6" customFormat="1">
      <c r="A1" s="1" t="s">
        <v>157</v>
      </c>
      <c r="B1" s="2">
        <v>154</v>
      </c>
      <c r="C1" s="3"/>
      <c r="D1" s="3">
        <v>97</v>
      </c>
      <c r="E1" s="4"/>
      <c r="F1" s="4"/>
      <c r="G1" s="4"/>
      <c r="H1" s="5"/>
      <c r="I1" s="4"/>
    </row>
    <row r="2" spans="1:9" s="6" customFormat="1">
      <c r="A2" s="56" t="s">
        <v>161</v>
      </c>
      <c r="B2" s="7"/>
      <c r="C2" s="7"/>
      <c r="D2" s="8"/>
      <c r="E2" s="9"/>
      <c r="F2" s="9"/>
      <c r="G2" s="9"/>
      <c r="H2" s="10"/>
      <c r="I2" s="9"/>
    </row>
    <row r="3" spans="1:9" s="14" customFormat="1">
      <c r="A3" s="11" t="s">
        <v>160</v>
      </c>
      <c r="B3" s="11"/>
      <c r="C3" s="11"/>
      <c r="D3" s="11"/>
      <c r="E3" s="12"/>
      <c r="F3" s="12"/>
      <c r="G3" s="12"/>
      <c r="H3" s="13"/>
      <c r="I3" s="12"/>
    </row>
    <row r="4" spans="1:9" s="14" customFormat="1">
      <c r="A4" s="15"/>
      <c r="B4" s="16"/>
      <c r="E4" s="17"/>
      <c r="F4" s="17"/>
      <c r="G4" s="17"/>
      <c r="H4" s="18"/>
      <c r="I4" s="17"/>
    </row>
    <row r="5" spans="1:9" s="14" customFormat="1">
      <c r="A5" s="19" t="s">
        <v>0</v>
      </c>
      <c r="B5" s="105" t="s">
        <v>14</v>
      </c>
      <c r="C5" s="106"/>
      <c r="D5" s="106"/>
      <c r="E5" s="106"/>
      <c r="F5" s="106"/>
      <c r="G5" s="106"/>
      <c r="H5" s="106"/>
      <c r="I5" s="106"/>
    </row>
    <row r="6" spans="1:9" s="14" customFormat="1" ht="13.5" thickBot="1">
      <c r="A6" s="19" t="s">
        <v>1</v>
      </c>
      <c r="B6" s="105" t="s">
        <v>15</v>
      </c>
      <c r="C6" s="106"/>
      <c r="D6" s="106"/>
      <c r="E6" s="106"/>
      <c r="F6" s="106"/>
      <c r="G6" s="17"/>
      <c r="H6" s="18"/>
      <c r="I6" s="17"/>
    </row>
    <row r="7" spans="1:9" s="14" customFormat="1" ht="15" thickTop="1" thickBot="1">
      <c r="A7" s="19" t="s">
        <v>2</v>
      </c>
      <c r="B7" s="105" t="s">
        <v>16</v>
      </c>
      <c r="C7" s="106"/>
      <c r="D7" s="106"/>
      <c r="E7" s="106"/>
      <c r="F7" s="106"/>
      <c r="G7" s="20" t="s">
        <v>13</v>
      </c>
      <c r="H7" s="21"/>
      <c r="I7" s="22">
        <f>I167</f>
        <v>0</v>
      </c>
    </row>
    <row r="8" spans="1:9" s="14" customFormat="1" ht="13.5" thickTop="1">
      <c r="A8" s="23"/>
      <c r="E8" s="17"/>
      <c r="F8" s="17"/>
      <c r="G8" s="17"/>
      <c r="H8" s="18"/>
      <c r="I8" s="24"/>
    </row>
    <row r="9" spans="1:9" s="33" customFormat="1">
      <c r="A9" s="25" t="s">
        <v>3</v>
      </c>
      <c r="B9" s="26" t="s">
        <v>4</v>
      </c>
      <c r="C9" s="27" t="s">
        <v>5</v>
      </c>
      <c r="D9" s="27" t="s">
        <v>9</v>
      </c>
      <c r="E9" s="28" t="s">
        <v>156</v>
      </c>
      <c r="F9" s="29"/>
      <c r="G9" s="30"/>
      <c r="H9" s="31" t="s">
        <v>158</v>
      </c>
      <c r="I9" s="32" t="s">
        <v>13</v>
      </c>
    </row>
    <row r="10" spans="1:9" ht="25.5">
      <c r="A10" s="107" t="s">
        <v>6</v>
      </c>
      <c r="B10" s="108" t="s">
        <v>7</v>
      </c>
      <c r="C10" s="109" t="s">
        <v>8</v>
      </c>
      <c r="D10" s="110"/>
      <c r="E10" s="111" t="s">
        <v>10</v>
      </c>
      <c r="F10" s="111" t="s">
        <v>11</v>
      </c>
      <c r="G10" s="111" t="s">
        <v>12</v>
      </c>
      <c r="H10" s="34" t="s">
        <v>159</v>
      </c>
      <c r="I10" s="35"/>
    </row>
    <row r="11" spans="1:9">
      <c r="A11" s="37"/>
      <c r="B11" s="38"/>
      <c r="C11" s="39"/>
      <c r="D11" s="40"/>
      <c r="E11" s="41"/>
      <c r="F11" s="41"/>
      <c r="G11" s="41"/>
      <c r="H11" s="41"/>
      <c r="I11" s="41"/>
    </row>
    <row r="12" spans="1:9">
      <c r="A12" s="82"/>
      <c r="B12" s="58" t="s">
        <v>17</v>
      </c>
      <c r="C12" s="59"/>
      <c r="D12" s="60"/>
      <c r="E12" s="83"/>
      <c r="F12" s="83"/>
      <c r="G12" s="83"/>
      <c r="H12" s="83"/>
      <c r="I12" s="83"/>
    </row>
    <row r="13" spans="1:9">
      <c r="A13" s="72">
        <v>1</v>
      </c>
      <c r="B13" s="73" t="s">
        <v>18</v>
      </c>
      <c r="C13" s="74" t="s">
        <v>19</v>
      </c>
      <c r="D13" s="75">
        <v>93.18</v>
      </c>
      <c r="E13" s="76"/>
      <c r="F13" s="76"/>
      <c r="G13" s="76"/>
      <c r="H13" s="76"/>
      <c r="I13" s="76">
        <f t="shared" ref="I13:I24" si="0">ROUND(H13*D13,2)</f>
        <v>0</v>
      </c>
    </row>
    <row r="14" spans="1:9">
      <c r="A14" s="71">
        <v>2</v>
      </c>
      <c r="B14" s="78" t="s">
        <v>20</v>
      </c>
      <c r="C14" s="79" t="s">
        <v>19</v>
      </c>
      <c r="D14" s="80">
        <v>9.92</v>
      </c>
      <c r="E14" s="81"/>
      <c r="F14" s="81"/>
      <c r="G14" s="81"/>
      <c r="H14" s="81"/>
      <c r="I14" s="81">
        <f t="shared" si="0"/>
        <v>0</v>
      </c>
    </row>
    <row r="15" spans="1:9" ht="25.5">
      <c r="A15" s="72">
        <v>3</v>
      </c>
      <c r="B15" s="73" t="s">
        <v>21</v>
      </c>
      <c r="C15" s="74" t="s">
        <v>19</v>
      </c>
      <c r="D15" s="75">
        <v>22.24</v>
      </c>
      <c r="E15" s="76"/>
      <c r="F15" s="76"/>
      <c r="G15" s="76"/>
      <c r="H15" s="76"/>
      <c r="I15" s="76">
        <f t="shared" si="0"/>
        <v>0</v>
      </c>
    </row>
    <row r="16" spans="1:9" ht="25.5">
      <c r="A16" s="72">
        <v>4</v>
      </c>
      <c r="B16" s="73" t="s">
        <v>22</v>
      </c>
      <c r="C16" s="74" t="s">
        <v>19</v>
      </c>
      <c r="D16" s="75">
        <v>6.32</v>
      </c>
      <c r="E16" s="76"/>
      <c r="F16" s="76"/>
      <c r="G16" s="76"/>
      <c r="H16" s="76"/>
      <c r="I16" s="76">
        <f t="shared" si="0"/>
        <v>0</v>
      </c>
    </row>
    <row r="17" spans="1:10">
      <c r="A17" s="72">
        <v>5</v>
      </c>
      <c r="B17" s="73" t="s">
        <v>23</v>
      </c>
      <c r="C17" s="74" t="s">
        <v>19</v>
      </c>
      <c r="D17" s="75">
        <v>6.32</v>
      </c>
      <c r="E17" s="76"/>
      <c r="F17" s="76"/>
      <c r="G17" s="76"/>
      <c r="H17" s="76"/>
      <c r="I17" s="76">
        <f t="shared" si="0"/>
        <v>0</v>
      </c>
    </row>
    <row r="18" spans="1:10">
      <c r="A18" s="72">
        <v>6</v>
      </c>
      <c r="B18" s="73" t="s">
        <v>24</v>
      </c>
      <c r="C18" s="74" t="s">
        <v>19</v>
      </c>
      <c r="D18" s="75">
        <v>6.32</v>
      </c>
      <c r="E18" s="76"/>
      <c r="F18" s="76"/>
      <c r="G18" s="76"/>
      <c r="H18" s="76"/>
      <c r="I18" s="76">
        <f t="shared" si="0"/>
        <v>0</v>
      </c>
    </row>
    <row r="19" spans="1:10">
      <c r="A19" s="72">
        <v>7</v>
      </c>
      <c r="B19" s="73" t="s">
        <v>25</v>
      </c>
      <c r="C19" s="74" t="s">
        <v>26</v>
      </c>
      <c r="D19" s="75">
        <v>4.5999999999999996</v>
      </c>
      <c r="E19" s="76"/>
      <c r="F19" s="76"/>
      <c r="G19" s="76"/>
      <c r="H19" s="76"/>
      <c r="I19" s="76">
        <f t="shared" si="0"/>
        <v>0</v>
      </c>
    </row>
    <row r="20" spans="1:10">
      <c r="A20" s="72">
        <v>8</v>
      </c>
      <c r="B20" s="73" t="s">
        <v>27</v>
      </c>
      <c r="C20" s="74" t="s">
        <v>19</v>
      </c>
      <c r="D20" s="75">
        <v>10.14</v>
      </c>
      <c r="E20" s="76"/>
      <c r="F20" s="76"/>
      <c r="G20" s="76"/>
      <c r="H20" s="76"/>
      <c r="I20" s="76">
        <f t="shared" si="0"/>
        <v>0</v>
      </c>
    </row>
    <row r="21" spans="1:10">
      <c r="A21" s="72">
        <v>9</v>
      </c>
      <c r="B21" s="73" t="s">
        <v>24</v>
      </c>
      <c r="C21" s="74" t="s">
        <v>19</v>
      </c>
      <c r="D21" s="75">
        <v>10.14</v>
      </c>
      <c r="E21" s="76"/>
      <c r="F21" s="76"/>
      <c r="G21" s="76"/>
      <c r="H21" s="76"/>
      <c r="I21" s="76">
        <f t="shared" si="0"/>
        <v>0</v>
      </c>
    </row>
    <row r="22" spans="1:10">
      <c r="A22" s="72">
        <v>10</v>
      </c>
      <c r="B22" s="73" t="s">
        <v>25</v>
      </c>
      <c r="C22" s="74" t="s">
        <v>26</v>
      </c>
      <c r="D22" s="75">
        <v>4.5999999999999996</v>
      </c>
      <c r="E22" s="76"/>
      <c r="F22" s="76"/>
      <c r="G22" s="76"/>
      <c r="H22" s="76"/>
      <c r="I22" s="76">
        <f t="shared" si="0"/>
        <v>0</v>
      </c>
    </row>
    <row r="23" spans="1:10">
      <c r="A23" s="61">
        <v>11</v>
      </c>
      <c r="B23" s="62" t="s">
        <v>28</v>
      </c>
      <c r="C23" s="63" t="s">
        <v>26</v>
      </c>
      <c r="D23" s="64">
        <v>5.7</v>
      </c>
      <c r="E23" s="65"/>
      <c r="F23" s="65"/>
      <c r="G23" s="65"/>
      <c r="H23" s="65"/>
      <c r="I23" s="65">
        <f t="shared" si="0"/>
        <v>0</v>
      </c>
    </row>
    <row r="24" spans="1:10">
      <c r="A24" s="72">
        <v>12</v>
      </c>
      <c r="B24" s="73" t="s">
        <v>29</v>
      </c>
      <c r="C24" s="74" t="s">
        <v>26</v>
      </c>
      <c r="D24" s="75">
        <v>7.7</v>
      </c>
      <c r="E24" s="76"/>
      <c r="F24" s="76"/>
      <c r="G24" s="76"/>
      <c r="H24" s="76"/>
      <c r="I24" s="76">
        <f t="shared" si="0"/>
        <v>0</v>
      </c>
    </row>
    <row r="25" spans="1:10">
      <c r="A25" s="84"/>
      <c r="B25" s="85" t="s">
        <v>30</v>
      </c>
      <c r="C25" s="86"/>
      <c r="D25" s="87"/>
      <c r="E25" s="77"/>
      <c r="F25" s="77"/>
      <c r="G25" s="77"/>
      <c r="H25" s="77"/>
      <c r="I25" s="77" t="str">
        <f>TEXT(SUM(I12:I24),"0,00")</f>
        <v>0,00</v>
      </c>
      <c r="J25" s="44"/>
    </row>
    <row r="26" spans="1:10">
      <c r="A26" s="37"/>
      <c r="B26" s="38"/>
      <c r="C26" s="39"/>
      <c r="D26" s="40"/>
      <c r="E26" s="41"/>
      <c r="F26" s="41"/>
      <c r="G26" s="41"/>
      <c r="H26" s="41"/>
      <c r="I26" s="41"/>
    </row>
    <row r="27" spans="1:10">
      <c r="A27" s="82"/>
      <c r="B27" s="58" t="s">
        <v>31</v>
      </c>
      <c r="C27" s="59"/>
      <c r="D27" s="60"/>
      <c r="E27" s="83"/>
      <c r="F27" s="83"/>
      <c r="G27" s="83"/>
      <c r="H27" s="83"/>
      <c r="I27" s="83"/>
    </row>
    <row r="28" spans="1:10" ht="25.5">
      <c r="A28" s="61">
        <v>13</v>
      </c>
      <c r="B28" s="62" t="s">
        <v>32</v>
      </c>
      <c r="C28" s="63" t="s">
        <v>19</v>
      </c>
      <c r="D28" s="64">
        <v>8.82</v>
      </c>
      <c r="E28" s="65"/>
      <c r="F28" s="65"/>
      <c r="G28" s="65"/>
      <c r="H28" s="65"/>
      <c r="I28" s="65">
        <f>ROUND(H28*D28,2)</f>
        <v>0</v>
      </c>
    </row>
    <row r="29" spans="1:10" ht="25.5">
      <c r="A29" s="72">
        <v>14</v>
      </c>
      <c r="B29" s="73" t="s">
        <v>33</v>
      </c>
      <c r="C29" s="74" t="s">
        <v>19</v>
      </c>
      <c r="D29" s="75">
        <v>6.38</v>
      </c>
      <c r="E29" s="76"/>
      <c r="F29" s="76"/>
      <c r="G29" s="76"/>
      <c r="H29" s="76"/>
      <c r="I29" s="76">
        <f>ROUND(H29*D29,2)</f>
        <v>0</v>
      </c>
    </row>
    <row r="30" spans="1:10">
      <c r="A30" s="84"/>
      <c r="B30" s="85" t="s">
        <v>34</v>
      </c>
      <c r="C30" s="86"/>
      <c r="D30" s="87"/>
      <c r="E30" s="77"/>
      <c r="F30" s="77"/>
      <c r="G30" s="77"/>
      <c r="H30" s="77"/>
      <c r="I30" s="77" t="str">
        <f>TEXT(SUM(I27:I29),"0,00")</f>
        <v>0,00</v>
      </c>
      <c r="J30" s="44"/>
    </row>
    <row r="31" spans="1:10">
      <c r="A31" s="37"/>
      <c r="B31" s="38"/>
      <c r="C31" s="39"/>
      <c r="D31" s="40"/>
      <c r="E31" s="41"/>
      <c r="F31" s="41"/>
      <c r="G31" s="41"/>
      <c r="H31" s="41"/>
      <c r="I31" s="41"/>
    </row>
    <row r="32" spans="1:10">
      <c r="A32" s="82"/>
      <c r="B32" s="58" t="s">
        <v>35</v>
      </c>
      <c r="C32" s="59"/>
      <c r="D32" s="60"/>
      <c r="E32" s="83"/>
      <c r="F32" s="83"/>
      <c r="G32" s="83"/>
      <c r="H32" s="83"/>
      <c r="I32" s="83"/>
    </row>
    <row r="33" spans="1:10" ht="38.25">
      <c r="A33" s="72">
        <v>15</v>
      </c>
      <c r="B33" s="73" t="s">
        <v>36</v>
      </c>
      <c r="C33" s="74" t="s">
        <v>19</v>
      </c>
      <c r="D33" s="75">
        <v>697.58</v>
      </c>
      <c r="E33" s="76"/>
      <c r="F33" s="76"/>
      <c r="G33" s="76"/>
      <c r="H33" s="76"/>
      <c r="I33" s="76">
        <f t="shared" ref="I33:I38" si="1">ROUND(H33*D33,2)</f>
        <v>0</v>
      </c>
    </row>
    <row r="34" spans="1:10" ht="38.25">
      <c r="A34" s="71">
        <v>16</v>
      </c>
      <c r="B34" s="78" t="s">
        <v>37</v>
      </c>
      <c r="C34" s="79" t="s">
        <v>19</v>
      </c>
      <c r="D34" s="80">
        <v>306.27999999999997</v>
      </c>
      <c r="E34" s="81"/>
      <c r="F34" s="81"/>
      <c r="G34" s="81"/>
      <c r="H34" s="81"/>
      <c r="I34" s="81">
        <f t="shared" si="1"/>
        <v>0</v>
      </c>
    </row>
    <row r="35" spans="1:10" ht="38.25">
      <c r="A35" s="72">
        <v>17</v>
      </c>
      <c r="B35" s="73" t="s">
        <v>38</v>
      </c>
      <c r="C35" s="74" t="s">
        <v>19</v>
      </c>
      <c r="D35" s="75">
        <v>19.88</v>
      </c>
      <c r="E35" s="76"/>
      <c r="F35" s="76"/>
      <c r="G35" s="76"/>
      <c r="H35" s="76"/>
      <c r="I35" s="76">
        <f t="shared" si="1"/>
        <v>0</v>
      </c>
    </row>
    <row r="36" spans="1:10" ht="38.25">
      <c r="A36" s="72">
        <v>18</v>
      </c>
      <c r="B36" s="73" t="s">
        <v>39</v>
      </c>
      <c r="C36" s="74" t="s">
        <v>19</v>
      </c>
      <c r="D36" s="75">
        <v>1182.32</v>
      </c>
      <c r="E36" s="76"/>
      <c r="F36" s="76"/>
      <c r="G36" s="76"/>
      <c r="H36" s="76"/>
      <c r="I36" s="76">
        <f t="shared" si="1"/>
        <v>0</v>
      </c>
    </row>
    <row r="37" spans="1:10" ht="25.5">
      <c r="A37" s="61">
        <v>19</v>
      </c>
      <c r="B37" s="62" t="s">
        <v>40</v>
      </c>
      <c r="C37" s="63" t="s">
        <v>19</v>
      </c>
      <c r="D37" s="64">
        <v>108.31</v>
      </c>
      <c r="E37" s="65"/>
      <c r="F37" s="65"/>
      <c r="G37" s="65"/>
      <c r="H37" s="65"/>
      <c r="I37" s="65">
        <f t="shared" si="1"/>
        <v>0</v>
      </c>
    </row>
    <row r="38" spans="1:10">
      <c r="A38" s="72">
        <v>20</v>
      </c>
      <c r="B38" s="73" t="s">
        <v>41</v>
      </c>
      <c r="C38" s="74" t="s">
        <v>19</v>
      </c>
      <c r="D38" s="75">
        <v>66.39</v>
      </c>
      <c r="E38" s="76"/>
      <c r="F38" s="76"/>
      <c r="G38" s="76"/>
      <c r="H38" s="76"/>
      <c r="I38" s="76">
        <f t="shared" si="1"/>
        <v>0</v>
      </c>
    </row>
    <row r="39" spans="1:10">
      <c r="A39" s="84"/>
      <c r="B39" s="85" t="s">
        <v>42</v>
      </c>
      <c r="C39" s="86"/>
      <c r="D39" s="87"/>
      <c r="E39" s="77"/>
      <c r="F39" s="77"/>
      <c r="G39" s="77"/>
      <c r="H39" s="77"/>
      <c r="I39" s="77" t="str">
        <f>TEXT(SUM(I32:I38),"0,00")</f>
        <v>0,00</v>
      </c>
      <c r="J39" s="44"/>
    </row>
    <row r="40" spans="1:10">
      <c r="A40" s="37"/>
      <c r="B40" s="38"/>
      <c r="C40" s="39"/>
      <c r="D40" s="40"/>
      <c r="E40" s="41"/>
      <c r="F40" s="41"/>
      <c r="G40" s="41"/>
      <c r="H40" s="41"/>
      <c r="I40" s="41"/>
    </row>
    <row r="41" spans="1:10">
      <c r="A41" s="82"/>
      <c r="B41" s="58" t="s">
        <v>43</v>
      </c>
      <c r="C41" s="59"/>
      <c r="D41" s="60"/>
      <c r="E41" s="83"/>
      <c r="F41" s="83"/>
      <c r="G41" s="83"/>
      <c r="H41" s="83"/>
      <c r="I41" s="83"/>
    </row>
    <row r="42" spans="1:10" ht="38.25">
      <c r="A42" s="61">
        <v>21</v>
      </c>
      <c r="B42" s="62" t="s">
        <v>44</v>
      </c>
      <c r="C42" s="63" t="s">
        <v>19</v>
      </c>
      <c r="D42" s="64">
        <v>51.12</v>
      </c>
      <c r="E42" s="65"/>
      <c r="F42" s="65"/>
      <c r="G42" s="65"/>
      <c r="H42" s="65"/>
      <c r="I42" s="65">
        <f>ROUND(H42*D42,2)</f>
        <v>0</v>
      </c>
    </row>
    <row r="43" spans="1:10" ht="38.25">
      <c r="A43" s="72">
        <v>22</v>
      </c>
      <c r="B43" s="73" t="s">
        <v>45</v>
      </c>
      <c r="C43" s="74" t="s">
        <v>19</v>
      </c>
      <c r="D43" s="75">
        <v>27.67</v>
      </c>
      <c r="E43" s="76"/>
      <c r="F43" s="76"/>
      <c r="G43" s="76"/>
      <c r="H43" s="76"/>
      <c r="I43" s="76">
        <f>ROUND(H43*D43,2)</f>
        <v>0</v>
      </c>
    </row>
    <row r="44" spans="1:10">
      <c r="A44" s="84"/>
      <c r="B44" s="85" t="s">
        <v>46</v>
      </c>
      <c r="C44" s="86"/>
      <c r="D44" s="87"/>
      <c r="E44" s="77"/>
      <c r="F44" s="77"/>
      <c r="G44" s="77"/>
      <c r="H44" s="77"/>
      <c r="I44" s="77" t="str">
        <f>TEXT(SUM(I41:I43),"0,00")</f>
        <v>0,00</v>
      </c>
      <c r="J44" s="44"/>
    </row>
    <row r="45" spans="1:10">
      <c r="A45" s="37"/>
      <c r="B45" s="38"/>
      <c r="C45" s="39"/>
      <c r="D45" s="40"/>
      <c r="E45" s="41"/>
      <c r="F45" s="41"/>
      <c r="G45" s="41"/>
      <c r="H45" s="41"/>
      <c r="I45" s="41"/>
    </row>
    <row r="46" spans="1:10">
      <c r="A46" s="82"/>
      <c r="B46" s="58" t="s">
        <v>47</v>
      </c>
      <c r="C46" s="59"/>
      <c r="D46" s="60"/>
      <c r="E46" s="83"/>
      <c r="F46" s="83"/>
      <c r="G46" s="83"/>
      <c r="H46" s="83"/>
      <c r="I46" s="83"/>
    </row>
    <row r="47" spans="1:10" ht="38.25">
      <c r="A47" s="72">
        <v>23</v>
      </c>
      <c r="B47" s="73" t="s">
        <v>48</v>
      </c>
      <c r="C47" s="74" t="s">
        <v>19</v>
      </c>
      <c r="D47" s="75">
        <v>37.200000000000003</v>
      </c>
      <c r="E47" s="76"/>
      <c r="F47" s="76"/>
      <c r="G47" s="76"/>
      <c r="H47" s="76"/>
      <c r="I47" s="76">
        <f>ROUND(H47*D47,2)</f>
        <v>0</v>
      </c>
    </row>
    <row r="48" spans="1:10">
      <c r="A48" s="71">
        <v>24</v>
      </c>
      <c r="B48" s="78" t="s">
        <v>49</v>
      </c>
      <c r="C48" s="79" t="s">
        <v>19</v>
      </c>
      <c r="D48" s="80">
        <v>55.6</v>
      </c>
      <c r="E48" s="81"/>
      <c r="F48" s="81"/>
      <c r="G48" s="81"/>
      <c r="H48" s="81"/>
      <c r="I48" s="81">
        <f>ROUND(H48*D48,2)</f>
        <v>0</v>
      </c>
    </row>
    <row r="49" spans="1:10" ht="38.25">
      <c r="A49" s="61">
        <v>25</v>
      </c>
      <c r="B49" s="62" t="s">
        <v>50</v>
      </c>
      <c r="C49" s="63" t="s">
        <v>19</v>
      </c>
      <c r="D49" s="64">
        <v>41.28</v>
      </c>
      <c r="E49" s="65"/>
      <c r="F49" s="65"/>
      <c r="G49" s="65"/>
      <c r="H49" s="65"/>
      <c r="I49" s="65">
        <f>ROUND(H49*D49,2)</f>
        <v>0</v>
      </c>
    </row>
    <row r="50" spans="1:10" ht="38.25">
      <c r="A50" s="72">
        <v>26</v>
      </c>
      <c r="B50" s="73" t="s">
        <v>51</v>
      </c>
      <c r="C50" s="74" t="s">
        <v>19</v>
      </c>
      <c r="D50" s="75">
        <v>185.15</v>
      </c>
      <c r="E50" s="76"/>
      <c r="F50" s="76"/>
      <c r="G50" s="76"/>
      <c r="H50" s="76"/>
      <c r="I50" s="76">
        <f>ROUND(H50*D50,2)</f>
        <v>0</v>
      </c>
    </row>
    <row r="51" spans="1:10">
      <c r="A51" s="84"/>
      <c r="B51" s="85" t="s">
        <v>52</v>
      </c>
      <c r="C51" s="86"/>
      <c r="D51" s="87"/>
      <c r="E51" s="77"/>
      <c r="F51" s="77"/>
      <c r="G51" s="77"/>
      <c r="H51" s="77"/>
      <c r="I51" s="77" t="str">
        <f>TEXT(SUM(I46:I50),"0,00")</f>
        <v>0,00</v>
      </c>
      <c r="J51" s="44"/>
    </row>
    <row r="52" spans="1:10">
      <c r="A52" s="37"/>
      <c r="B52" s="38"/>
      <c r="C52" s="39"/>
      <c r="D52" s="40"/>
      <c r="E52" s="41"/>
      <c r="F52" s="41"/>
      <c r="G52" s="41"/>
      <c r="H52" s="41"/>
      <c r="I52" s="41"/>
    </row>
    <row r="53" spans="1:10">
      <c r="A53" s="82"/>
      <c r="B53" s="58" t="s">
        <v>53</v>
      </c>
      <c r="C53" s="59"/>
      <c r="D53" s="60"/>
      <c r="E53" s="83"/>
      <c r="F53" s="83"/>
      <c r="G53" s="83"/>
      <c r="H53" s="83"/>
      <c r="I53" s="83"/>
    </row>
    <row r="54" spans="1:10">
      <c r="A54" s="72">
        <v>27</v>
      </c>
      <c r="B54" s="73" t="s">
        <v>54</v>
      </c>
      <c r="C54" s="74" t="s">
        <v>19</v>
      </c>
      <c r="D54" s="75">
        <v>408.19</v>
      </c>
      <c r="E54" s="76"/>
      <c r="F54" s="76"/>
      <c r="G54" s="76"/>
      <c r="H54" s="76"/>
      <c r="I54" s="76">
        <f t="shared" ref="I54:I59" si="2">ROUND(H54*D54,2)</f>
        <v>0</v>
      </c>
    </row>
    <row r="55" spans="1:10" ht="25.5">
      <c r="A55" s="71">
        <v>28</v>
      </c>
      <c r="B55" s="78" t="s">
        <v>55</v>
      </c>
      <c r="C55" s="79" t="s">
        <v>19</v>
      </c>
      <c r="D55" s="80">
        <v>944.24</v>
      </c>
      <c r="E55" s="81"/>
      <c r="F55" s="81"/>
      <c r="G55" s="81"/>
      <c r="H55" s="81"/>
      <c r="I55" s="81">
        <f t="shared" si="2"/>
        <v>0</v>
      </c>
    </row>
    <row r="56" spans="1:10">
      <c r="A56" s="72">
        <v>29</v>
      </c>
      <c r="B56" s="73" t="s">
        <v>56</v>
      </c>
      <c r="C56" s="74" t="s">
        <v>19</v>
      </c>
      <c r="D56" s="75">
        <v>51.2</v>
      </c>
      <c r="E56" s="76"/>
      <c r="F56" s="76"/>
      <c r="G56" s="76"/>
      <c r="H56" s="76"/>
      <c r="I56" s="76">
        <f t="shared" si="2"/>
        <v>0</v>
      </c>
    </row>
    <row r="57" spans="1:10">
      <c r="A57" s="72">
        <v>30</v>
      </c>
      <c r="B57" s="73" t="s">
        <v>57</v>
      </c>
      <c r="C57" s="74" t="s">
        <v>19</v>
      </c>
      <c r="D57" s="75">
        <v>19.850000000000001</v>
      </c>
      <c r="E57" s="76"/>
      <c r="F57" s="76"/>
      <c r="G57" s="76"/>
      <c r="H57" s="76"/>
      <c r="I57" s="76">
        <f t="shared" si="2"/>
        <v>0</v>
      </c>
    </row>
    <row r="58" spans="1:10" ht="38.25">
      <c r="A58" s="61">
        <v>31</v>
      </c>
      <c r="B58" s="62" t="s">
        <v>58</v>
      </c>
      <c r="C58" s="63" t="s">
        <v>19</v>
      </c>
      <c r="D58" s="64">
        <v>102.45</v>
      </c>
      <c r="E58" s="65"/>
      <c r="F58" s="65"/>
      <c r="G58" s="65"/>
      <c r="H58" s="65"/>
      <c r="I58" s="65">
        <f t="shared" si="2"/>
        <v>0</v>
      </c>
    </row>
    <row r="59" spans="1:10" ht="25.5">
      <c r="A59" s="72">
        <v>32</v>
      </c>
      <c r="B59" s="73" t="s">
        <v>59</v>
      </c>
      <c r="C59" s="74" t="s">
        <v>19</v>
      </c>
      <c r="D59" s="75">
        <v>107.64</v>
      </c>
      <c r="E59" s="76"/>
      <c r="F59" s="76"/>
      <c r="G59" s="76"/>
      <c r="H59" s="76"/>
      <c r="I59" s="76">
        <f t="shared" si="2"/>
        <v>0</v>
      </c>
    </row>
    <row r="60" spans="1:10">
      <c r="A60" s="84"/>
      <c r="B60" s="85" t="s">
        <v>60</v>
      </c>
      <c r="C60" s="86"/>
      <c r="D60" s="87"/>
      <c r="E60" s="77"/>
      <c r="F60" s="77"/>
      <c r="G60" s="77"/>
      <c r="H60" s="77"/>
      <c r="I60" s="77" t="str">
        <f>TEXT(SUM(I53:I59),"0,00")</f>
        <v>0,00</v>
      </c>
      <c r="J60" s="44"/>
    </row>
    <row r="61" spans="1:10">
      <c r="A61" s="37"/>
      <c r="B61" s="38"/>
      <c r="C61" s="39"/>
      <c r="D61" s="40"/>
      <c r="E61" s="41"/>
      <c r="F61" s="41"/>
      <c r="G61" s="41"/>
      <c r="H61" s="41"/>
      <c r="I61" s="41"/>
    </row>
    <row r="62" spans="1:10">
      <c r="A62" s="82"/>
      <c r="B62" s="58" t="s">
        <v>61</v>
      </c>
      <c r="C62" s="59"/>
      <c r="D62" s="60"/>
      <c r="E62" s="83"/>
      <c r="F62" s="83"/>
      <c r="G62" s="83"/>
      <c r="H62" s="83"/>
      <c r="I62" s="83"/>
    </row>
    <row r="63" spans="1:10" ht="25.5">
      <c r="A63" s="61">
        <v>33</v>
      </c>
      <c r="B63" s="62" t="s">
        <v>62</v>
      </c>
      <c r="C63" s="63" t="s">
        <v>19</v>
      </c>
      <c r="D63" s="64">
        <v>25.15</v>
      </c>
      <c r="E63" s="65"/>
      <c r="F63" s="65"/>
      <c r="G63" s="65"/>
      <c r="H63" s="65"/>
      <c r="I63" s="65">
        <f>ROUND(H63*D63,2)</f>
        <v>0</v>
      </c>
    </row>
    <row r="64" spans="1:10" ht="38.25">
      <c r="A64" s="72">
        <v>34</v>
      </c>
      <c r="B64" s="73" t="s">
        <v>63</v>
      </c>
      <c r="C64" s="74" t="s">
        <v>19</v>
      </c>
      <c r="D64" s="75">
        <v>41.48</v>
      </c>
      <c r="E64" s="76"/>
      <c r="F64" s="76"/>
      <c r="G64" s="76"/>
      <c r="H64" s="76"/>
      <c r="I64" s="76">
        <f>ROUND(H64*D64,2)</f>
        <v>0</v>
      </c>
    </row>
    <row r="65" spans="1:10">
      <c r="A65" s="84"/>
      <c r="B65" s="85" t="s">
        <v>64</v>
      </c>
      <c r="C65" s="86"/>
      <c r="D65" s="87"/>
      <c r="E65" s="77"/>
      <c r="F65" s="77"/>
      <c r="G65" s="77"/>
      <c r="H65" s="77"/>
      <c r="I65" s="77" t="str">
        <f>TEXT(SUM(I62:I64),"0,00")</f>
        <v>0,00</v>
      </c>
      <c r="J65" s="44"/>
    </row>
    <row r="66" spans="1:10">
      <c r="A66" s="37"/>
      <c r="B66" s="38"/>
      <c r="C66" s="39"/>
      <c r="D66" s="40"/>
      <c r="E66" s="41"/>
      <c r="F66" s="41"/>
      <c r="G66" s="41"/>
      <c r="H66" s="41"/>
      <c r="I66" s="41"/>
    </row>
    <row r="67" spans="1:10">
      <c r="A67" s="37"/>
      <c r="B67" s="38" t="s">
        <v>65</v>
      </c>
      <c r="C67" s="39"/>
      <c r="D67" s="40"/>
      <c r="E67" s="41"/>
      <c r="F67" s="41"/>
      <c r="G67" s="41"/>
      <c r="H67" s="41"/>
      <c r="I67" s="41"/>
    </row>
    <row r="68" spans="1:10" ht="38.25">
      <c r="A68" s="72">
        <v>35</v>
      </c>
      <c r="B68" s="73" t="s">
        <v>66</v>
      </c>
      <c r="C68" s="74" t="s">
        <v>19</v>
      </c>
      <c r="D68" s="75">
        <v>18.600000000000001</v>
      </c>
      <c r="E68" s="76"/>
      <c r="F68" s="76"/>
      <c r="G68" s="76"/>
      <c r="H68" s="76"/>
      <c r="I68" s="76">
        <f>ROUND(H68*D68,2)</f>
        <v>0</v>
      </c>
    </row>
    <row r="69" spans="1:10">
      <c r="A69" s="84"/>
      <c r="B69" s="85" t="s">
        <v>67</v>
      </c>
      <c r="C69" s="86"/>
      <c r="D69" s="87"/>
      <c r="E69" s="77"/>
      <c r="F69" s="77"/>
      <c r="G69" s="77"/>
      <c r="H69" s="77"/>
      <c r="I69" s="77" t="str">
        <f>TEXT(SUM(I67:I68),"0,00")</f>
        <v>0,00</v>
      </c>
      <c r="J69" s="44"/>
    </row>
    <row r="70" spans="1:10">
      <c r="A70" s="37"/>
      <c r="B70" s="38"/>
      <c r="C70" s="39"/>
      <c r="D70" s="40"/>
      <c r="E70" s="41"/>
      <c r="F70" s="41"/>
      <c r="G70" s="41"/>
      <c r="H70" s="41"/>
      <c r="I70" s="41"/>
    </row>
    <row r="71" spans="1:10">
      <c r="A71" s="82"/>
      <c r="B71" s="58" t="s">
        <v>68</v>
      </c>
      <c r="C71" s="59"/>
      <c r="D71" s="60"/>
      <c r="E71" s="83"/>
      <c r="F71" s="83"/>
      <c r="G71" s="83"/>
      <c r="H71" s="83"/>
      <c r="I71" s="83"/>
    </row>
    <row r="72" spans="1:10">
      <c r="A72" s="61">
        <v>36</v>
      </c>
      <c r="B72" s="62" t="s">
        <v>69</v>
      </c>
      <c r="C72" s="63" t="s">
        <v>26</v>
      </c>
      <c r="D72" s="64">
        <v>684.19</v>
      </c>
      <c r="E72" s="65"/>
      <c r="F72" s="65"/>
      <c r="G72" s="65"/>
      <c r="H72" s="65"/>
      <c r="I72" s="65">
        <f>ROUND(H72*D72,2)</f>
        <v>0</v>
      </c>
    </row>
    <row r="73" spans="1:10">
      <c r="A73" s="72">
        <v>37</v>
      </c>
      <c r="B73" s="73" t="s">
        <v>70</v>
      </c>
      <c r="C73" s="74" t="s">
        <v>26</v>
      </c>
      <c r="D73" s="75">
        <v>11.55</v>
      </c>
      <c r="E73" s="76"/>
      <c r="F73" s="76"/>
      <c r="G73" s="76"/>
      <c r="H73" s="76"/>
      <c r="I73" s="76">
        <f>ROUND(H73*D73,2)</f>
        <v>0</v>
      </c>
    </row>
    <row r="74" spans="1:10">
      <c r="A74" s="84"/>
      <c r="B74" s="85" t="s">
        <v>71</v>
      </c>
      <c r="C74" s="86"/>
      <c r="D74" s="87"/>
      <c r="E74" s="77"/>
      <c r="F74" s="77"/>
      <c r="G74" s="77"/>
      <c r="H74" s="77"/>
      <c r="I74" s="77" t="str">
        <f>TEXT(SUM(I71:I73),"0,00")</f>
        <v>0,00</v>
      </c>
      <c r="J74" s="44"/>
    </row>
    <row r="75" spans="1:10">
      <c r="A75" s="37"/>
      <c r="B75" s="38"/>
      <c r="C75" s="39"/>
      <c r="D75" s="40"/>
      <c r="E75" s="41"/>
      <c r="F75" s="41"/>
      <c r="G75" s="41"/>
      <c r="H75" s="41"/>
      <c r="I75" s="41"/>
    </row>
    <row r="76" spans="1:10">
      <c r="A76" s="82"/>
      <c r="B76" s="58" t="s">
        <v>72</v>
      </c>
      <c r="C76" s="59"/>
      <c r="D76" s="60"/>
      <c r="E76" s="83"/>
      <c r="F76" s="83"/>
      <c r="G76" s="83"/>
      <c r="H76" s="83"/>
      <c r="I76" s="83"/>
    </row>
    <row r="77" spans="1:10" ht="63.75">
      <c r="A77" s="72">
        <v>38</v>
      </c>
      <c r="B77" s="73" t="s">
        <v>73</v>
      </c>
      <c r="C77" s="74" t="s">
        <v>19</v>
      </c>
      <c r="D77" s="75">
        <v>418.57</v>
      </c>
      <c r="E77" s="76"/>
      <c r="F77" s="76"/>
      <c r="G77" s="76"/>
      <c r="H77" s="76"/>
      <c r="I77" s="76">
        <f>ROUND(H77*D77,2)</f>
        <v>0</v>
      </c>
    </row>
    <row r="78" spans="1:10" ht="25.5">
      <c r="A78" s="71">
        <v>39</v>
      </c>
      <c r="B78" s="78" t="s">
        <v>74</v>
      </c>
      <c r="C78" s="79" t="s">
        <v>19</v>
      </c>
      <c r="D78" s="80">
        <v>980.33</v>
      </c>
      <c r="E78" s="81"/>
      <c r="F78" s="81"/>
      <c r="G78" s="81"/>
      <c r="H78" s="81"/>
      <c r="I78" s="81">
        <f>ROUND(H78*D78,2)</f>
        <v>0</v>
      </c>
    </row>
    <row r="79" spans="1:10" ht="63.75">
      <c r="A79" s="61">
        <v>40</v>
      </c>
      <c r="B79" s="62" t="s">
        <v>75</v>
      </c>
      <c r="C79" s="63" t="s">
        <v>19</v>
      </c>
      <c r="D79" s="64">
        <v>85.94</v>
      </c>
      <c r="E79" s="65"/>
      <c r="F79" s="65"/>
      <c r="G79" s="65"/>
      <c r="H79" s="65"/>
      <c r="I79" s="65">
        <f>ROUND(H79*D79,2)</f>
        <v>0</v>
      </c>
    </row>
    <row r="80" spans="1:10">
      <c r="A80" s="72">
        <v>41</v>
      </c>
      <c r="B80" s="73" t="s">
        <v>76</v>
      </c>
      <c r="C80" s="74" t="s">
        <v>19</v>
      </c>
      <c r="D80" s="75">
        <v>69.010000000000005</v>
      </c>
      <c r="E80" s="76"/>
      <c r="F80" s="76"/>
      <c r="G80" s="76"/>
      <c r="H80" s="76"/>
      <c r="I80" s="76">
        <f>ROUND(H80*D80,2)</f>
        <v>0</v>
      </c>
    </row>
    <row r="81" spans="1:10">
      <c r="A81" s="84"/>
      <c r="B81" s="85" t="s">
        <v>77</v>
      </c>
      <c r="C81" s="86"/>
      <c r="D81" s="87"/>
      <c r="E81" s="77"/>
      <c r="F81" s="77"/>
      <c r="G81" s="77"/>
      <c r="H81" s="77"/>
      <c r="I81" s="77" t="str">
        <f>TEXT(SUM(I76:I80),"0,00")</f>
        <v>0,00</v>
      </c>
      <c r="J81" s="44"/>
    </row>
    <row r="82" spans="1:10">
      <c r="A82" s="37"/>
      <c r="B82" s="38"/>
      <c r="C82" s="39"/>
      <c r="D82" s="40"/>
      <c r="E82" s="41"/>
      <c r="F82" s="41"/>
      <c r="G82" s="41"/>
      <c r="H82" s="41"/>
      <c r="I82" s="41"/>
    </row>
    <row r="83" spans="1:10">
      <c r="A83" s="82"/>
      <c r="B83" s="58" t="s">
        <v>78</v>
      </c>
      <c r="C83" s="59"/>
      <c r="D83" s="60"/>
      <c r="E83" s="83"/>
      <c r="F83" s="83"/>
      <c r="G83" s="83"/>
      <c r="H83" s="83"/>
      <c r="I83" s="83"/>
    </row>
    <row r="84" spans="1:10" ht="38.25">
      <c r="A84" s="72">
        <v>42</v>
      </c>
      <c r="B84" s="73" t="s">
        <v>79</v>
      </c>
      <c r="C84" s="74" t="s">
        <v>26</v>
      </c>
      <c r="D84" s="75">
        <v>121.8</v>
      </c>
      <c r="E84" s="76"/>
      <c r="F84" s="76"/>
      <c r="G84" s="76"/>
      <c r="H84" s="76"/>
      <c r="I84" s="76">
        <f t="shared" ref="I84:I94" si="3">ROUND(H84*D84,2)</f>
        <v>0</v>
      </c>
    </row>
    <row r="85" spans="1:10" ht="38.25">
      <c r="A85" s="71">
        <v>43</v>
      </c>
      <c r="B85" s="78" t="s">
        <v>80</v>
      </c>
      <c r="C85" s="79" t="s">
        <v>26</v>
      </c>
      <c r="D85" s="80">
        <v>4.2</v>
      </c>
      <c r="E85" s="81"/>
      <c r="F85" s="81"/>
      <c r="G85" s="81"/>
      <c r="H85" s="81"/>
      <c r="I85" s="81">
        <f t="shared" si="3"/>
        <v>0</v>
      </c>
    </row>
    <row r="86" spans="1:10" ht="25.5">
      <c r="A86" s="72">
        <v>44</v>
      </c>
      <c r="B86" s="73" t="s">
        <v>81</v>
      </c>
      <c r="C86" s="74" t="s">
        <v>26</v>
      </c>
      <c r="D86" s="75">
        <v>2.8</v>
      </c>
      <c r="E86" s="76"/>
      <c r="F86" s="76"/>
      <c r="G86" s="76"/>
      <c r="H86" s="76"/>
      <c r="I86" s="76">
        <f t="shared" si="3"/>
        <v>0</v>
      </c>
    </row>
    <row r="87" spans="1:10" ht="38.25">
      <c r="A87" s="72">
        <v>45</v>
      </c>
      <c r="B87" s="73" t="s">
        <v>82</v>
      </c>
      <c r="C87" s="74" t="s">
        <v>26</v>
      </c>
      <c r="D87" s="75">
        <v>7</v>
      </c>
      <c r="E87" s="76"/>
      <c r="F87" s="76"/>
      <c r="G87" s="76"/>
      <c r="H87" s="76"/>
      <c r="I87" s="76">
        <f t="shared" si="3"/>
        <v>0</v>
      </c>
    </row>
    <row r="88" spans="1:10" ht="38.25">
      <c r="A88" s="72">
        <v>46</v>
      </c>
      <c r="B88" s="73" t="s">
        <v>83</v>
      </c>
      <c r="C88" s="74" t="s">
        <v>26</v>
      </c>
      <c r="D88" s="75">
        <v>14.45</v>
      </c>
      <c r="E88" s="76"/>
      <c r="F88" s="76"/>
      <c r="G88" s="76"/>
      <c r="H88" s="76"/>
      <c r="I88" s="76">
        <f t="shared" si="3"/>
        <v>0</v>
      </c>
    </row>
    <row r="89" spans="1:10" ht="38.25">
      <c r="A89" s="72">
        <v>47</v>
      </c>
      <c r="B89" s="73" t="s">
        <v>84</v>
      </c>
      <c r="C89" s="74" t="s">
        <v>19</v>
      </c>
      <c r="D89" s="75">
        <v>14.85</v>
      </c>
      <c r="E89" s="76"/>
      <c r="F89" s="76"/>
      <c r="G89" s="76"/>
      <c r="H89" s="76"/>
      <c r="I89" s="76">
        <f t="shared" si="3"/>
        <v>0</v>
      </c>
    </row>
    <row r="90" spans="1:10" ht="38.25">
      <c r="A90" s="72">
        <v>48</v>
      </c>
      <c r="B90" s="73" t="s">
        <v>85</v>
      </c>
      <c r="C90" s="74" t="s">
        <v>19</v>
      </c>
      <c r="D90" s="75">
        <v>8.16</v>
      </c>
      <c r="E90" s="76"/>
      <c r="F90" s="76"/>
      <c r="G90" s="76"/>
      <c r="H90" s="76"/>
      <c r="I90" s="76">
        <f t="shared" si="3"/>
        <v>0</v>
      </c>
    </row>
    <row r="91" spans="1:10" ht="38.25">
      <c r="A91" s="72">
        <v>49</v>
      </c>
      <c r="B91" s="73" t="s">
        <v>86</v>
      </c>
      <c r="C91" s="74" t="s">
        <v>19</v>
      </c>
      <c r="D91" s="75">
        <v>83.5</v>
      </c>
      <c r="E91" s="76"/>
      <c r="F91" s="76"/>
      <c r="G91" s="76"/>
      <c r="H91" s="76"/>
      <c r="I91" s="76">
        <f t="shared" si="3"/>
        <v>0</v>
      </c>
    </row>
    <row r="92" spans="1:10" ht="38.25">
      <c r="A92" s="72">
        <v>50</v>
      </c>
      <c r="B92" s="73" t="s">
        <v>87</v>
      </c>
      <c r="C92" s="74" t="s">
        <v>19</v>
      </c>
      <c r="D92" s="75">
        <v>41.96</v>
      </c>
      <c r="E92" s="76"/>
      <c r="F92" s="76"/>
      <c r="G92" s="76"/>
      <c r="H92" s="76"/>
      <c r="I92" s="76">
        <f t="shared" si="3"/>
        <v>0</v>
      </c>
    </row>
    <row r="93" spans="1:10" ht="38.25">
      <c r="A93" s="61">
        <v>51</v>
      </c>
      <c r="B93" s="62" t="s">
        <v>88</v>
      </c>
      <c r="C93" s="63" t="s">
        <v>19</v>
      </c>
      <c r="D93" s="64">
        <v>5.2</v>
      </c>
      <c r="E93" s="65"/>
      <c r="F93" s="65"/>
      <c r="G93" s="65"/>
      <c r="H93" s="65"/>
      <c r="I93" s="65">
        <f t="shared" si="3"/>
        <v>0</v>
      </c>
    </row>
    <row r="94" spans="1:10" ht="38.25">
      <c r="A94" s="72">
        <v>52</v>
      </c>
      <c r="B94" s="73" t="s">
        <v>89</v>
      </c>
      <c r="C94" s="74" t="s">
        <v>19</v>
      </c>
      <c r="D94" s="75">
        <v>7.75</v>
      </c>
      <c r="E94" s="76"/>
      <c r="F94" s="76"/>
      <c r="G94" s="76"/>
      <c r="H94" s="76"/>
      <c r="I94" s="76">
        <f t="shared" si="3"/>
        <v>0</v>
      </c>
    </row>
    <row r="95" spans="1:10">
      <c r="A95" s="84"/>
      <c r="B95" s="85" t="s">
        <v>90</v>
      </c>
      <c r="C95" s="86"/>
      <c r="D95" s="87"/>
      <c r="E95" s="77"/>
      <c r="F95" s="77"/>
      <c r="G95" s="77"/>
      <c r="H95" s="77"/>
      <c r="I95" s="77" t="str">
        <f>TEXT(SUM(I83:I94),"0,00")</f>
        <v>0,00</v>
      </c>
      <c r="J95" s="44"/>
    </row>
    <row r="96" spans="1:10">
      <c r="A96" s="37"/>
      <c r="B96" s="38"/>
      <c r="C96" s="39"/>
      <c r="D96" s="40"/>
      <c r="E96" s="41"/>
      <c r="F96" s="41"/>
      <c r="G96" s="41"/>
      <c r="H96" s="41"/>
      <c r="I96" s="41"/>
    </row>
    <row r="97" spans="1:10">
      <c r="A97" s="37"/>
      <c r="B97" s="38" t="s">
        <v>91</v>
      </c>
      <c r="C97" s="39"/>
      <c r="D97" s="40"/>
      <c r="E97" s="41"/>
      <c r="F97" s="41"/>
      <c r="G97" s="41"/>
      <c r="H97" s="41"/>
      <c r="I97" s="41"/>
    </row>
    <row r="98" spans="1:10" ht="38.25">
      <c r="A98" s="72">
        <v>53</v>
      </c>
      <c r="B98" s="73" t="s">
        <v>92</v>
      </c>
      <c r="C98" s="74" t="s">
        <v>26</v>
      </c>
      <c r="D98" s="75">
        <v>10</v>
      </c>
      <c r="E98" s="76"/>
      <c r="F98" s="76"/>
      <c r="G98" s="76"/>
      <c r="H98" s="76"/>
      <c r="I98" s="76">
        <f>ROUND(H98*D98,2)</f>
        <v>0</v>
      </c>
    </row>
    <row r="99" spans="1:10">
      <c r="A99" s="84"/>
      <c r="B99" s="85" t="s">
        <v>93</v>
      </c>
      <c r="C99" s="86"/>
      <c r="D99" s="87"/>
      <c r="E99" s="77"/>
      <c r="F99" s="77"/>
      <c r="G99" s="77"/>
      <c r="H99" s="77"/>
      <c r="I99" s="77" t="str">
        <f>TEXT(SUM(I97:I98),"0,00")</f>
        <v>0,00</v>
      </c>
      <c r="J99" s="44"/>
    </row>
    <row r="100" spans="1:10">
      <c r="A100" s="37"/>
      <c r="B100" s="38"/>
      <c r="C100" s="39"/>
      <c r="D100" s="40"/>
      <c r="E100" s="41"/>
      <c r="F100" s="41"/>
      <c r="G100" s="41"/>
      <c r="H100" s="41"/>
      <c r="I100" s="41"/>
    </row>
    <row r="101" spans="1:10">
      <c r="A101" s="37"/>
      <c r="B101" s="38" t="s">
        <v>94</v>
      </c>
      <c r="C101" s="39"/>
      <c r="D101" s="40"/>
      <c r="E101" s="41"/>
      <c r="F101" s="41"/>
      <c r="G101" s="41"/>
      <c r="H101" s="41"/>
      <c r="I101" s="41"/>
    </row>
    <row r="102" spans="1:10" ht="38.25">
      <c r="A102" s="72">
        <v>54</v>
      </c>
      <c r="B102" s="73" t="s">
        <v>95</v>
      </c>
      <c r="C102" s="74" t="s">
        <v>96</v>
      </c>
      <c r="D102" s="75">
        <v>1</v>
      </c>
      <c r="E102" s="76"/>
      <c r="F102" s="76"/>
      <c r="G102" s="76"/>
      <c r="H102" s="76"/>
      <c r="I102" s="76">
        <f>ROUND(H102*D102,2)</f>
        <v>0</v>
      </c>
    </row>
    <row r="103" spans="1:10" ht="25.5">
      <c r="A103" s="84"/>
      <c r="B103" s="85" t="s">
        <v>97</v>
      </c>
      <c r="C103" s="86"/>
      <c r="D103" s="87"/>
      <c r="E103" s="77"/>
      <c r="F103" s="77"/>
      <c r="G103" s="77"/>
      <c r="H103" s="77"/>
      <c r="I103" s="77" t="str">
        <f>TEXT(SUM(I101:I102),"0,00")</f>
        <v>0,00</v>
      </c>
      <c r="J103" s="44"/>
    </row>
    <row r="104" spans="1:10">
      <c r="A104" s="37"/>
      <c r="B104" s="38"/>
      <c r="C104" s="39"/>
      <c r="D104" s="40"/>
      <c r="E104" s="41"/>
      <c r="F104" s="41"/>
      <c r="G104" s="41"/>
      <c r="H104" s="41"/>
      <c r="I104" s="41"/>
    </row>
    <row r="105" spans="1:10">
      <c r="A105" s="82"/>
      <c r="B105" s="58" t="s">
        <v>98</v>
      </c>
      <c r="C105" s="59"/>
      <c r="D105" s="60"/>
      <c r="E105" s="83"/>
      <c r="F105" s="83"/>
      <c r="G105" s="83"/>
      <c r="H105" s="83"/>
      <c r="I105" s="83"/>
    </row>
    <row r="106" spans="1:10">
      <c r="A106" s="72">
        <v>55</v>
      </c>
      <c r="B106" s="73" t="s">
        <v>99</v>
      </c>
      <c r="C106" s="74" t="s">
        <v>96</v>
      </c>
      <c r="D106" s="75">
        <v>1</v>
      </c>
      <c r="E106" s="76"/>
      <c r="F106" s="76"/>
      <c r="G106" s="76"/>
      <c r="H106" s="76"/>
      <c r="I106" s="76">
        <f t="shared" ref="I106:I120" si="4">ROUND(H106*D106,2)</f>
        <v>0</v>
      </c>
    </row>
    <row r="107" spans="1:10" ht="25.5">
      <c r="A107" s="71">
        <v>56</v>
      </c>
      <c r="B107" s="78" t="s">
        <v>100</v>
      </c>
      <c r="C107" s="79" t="s">
        <v>96</v>
      </c>
      <c r="D107" s="80">
        <v>1</v>
      </c>
      <c r="E107" s="81"/>
      <c r="F107" s="81"/>
      <c r="G107" s="81"/>
      <c r="H107" s="81"/>
      <c r="I107" s="81">
        <f t="shared" si="4"/>
        <v>0</v>
      </c>
    </row>
    <row r="108" spans="1:10">
      <c r="A108" s="72">
        <v>57</v>
      </c>
      <c r="B108" s="73" t="s">
        <v>101</v>
      </c>
      <c r="C108" s="74" t="s">
        <v>96</v>
      </c>
      <c r="D108" s="75">
        <v>1</v>
      </c>
      <c r="E108" s="76"/>
      <c r="F108" s="76"/>
      <c r="G108" s="76"/>
      <c r="H108" s="76"/>
      <c r="I108" s="76">
        <f t="shared" si="4"/>
        <v>0</v>
      </c>
    </row>
    <row r="109" spans="1:10" ht="25.5">
      <c r="A109" s="72">
        <v>58</v>
      </c>
      <c r="B109" s="73" t="s">
        <v>102</v>
      </c>
      <c r="C109" s="74" t="s">
        <v>96</v>
      </c>
      <c r="D109" s="75">
        <v>1</v>
      </c>
      <c r="E109" s="76"/>
      <c r="F109" s="76"/>
      <c r="G109" s="76"/>
      <c r="H109" s="76"/>
      <c r="I109" s="76">
        <f t="shared" si="4"/>
        <v>0</v>
      </c>
    </row>
    <row r="110" spans="1:10">
      <c r="A110" s="72">
        <v>59</v>
      </c>
      <c r="B110" s="73" t="s">
        <v>103</v>
      </c>
      <c r="C110" s="74" t="s">
        <v>96</v>
      </c>
      <c r="D110" s="75">
        <v>1</v>
      </c>
      <c r="E110" s="76"/>
      <c r="F110" s="76"/>
      <c r="G110" s="76"/>
      <c r="H110" s="76"/>
      <c r="I110" s="76">
        <f t="shared" si="4"/>
        <v>0</v>
      </c>
    </row>
    <row r="111" spans="1:10" ht="25.5">
      <c r="A111" s="72">
        <v>60</v>
      </c>
      <c r="B111" s="73" t="s">
        <v>104</v>
      </c>
      <c r="C111" s="74" t="s">
        <v>96</v>
      </c>
      <c r="D111" s="75">
        <v>48</v>
      </c>
      <c r="E111" s="76"/>
      <c r="F111" s="76"/>
      <c r="G111" s="76"/>
      <c r="H111" s="76"/>
      <c r="I111" s="76">
        <f t="shared" si="4"/>
        <v>0</v>
      </c>
    </row>
    <row r="112" spans="1:10" ht="25.5">
      <c r="A112" s="72">
        <v>61</v>
      </c>
      <c r="B112" s="73" t="s">
        <v>105</v>
      </c>
      <c r="C112" s="74" t="s">
        <v>96</v>
      </c>
      <c r="D112" s="75">
        <v>1</v>
      </c>
      <c r="E112" s="76"/>
      <c r="F112" s="76"/>
      <c r="G112" s="76"/>
      <c r="H112" s="76"/>
      <c r="I112" s="76">
        <f t="shared" si="4"/>
        <v>0</v>
      </c>
    </row>
    <row r="113" spans="1:10" ht="25.5">
      <c r="A113" s="72">
        <v>62</v>
      </c>
      <c r="B113" s="73" t="s">
        <v>106</v>
      </c>
      <c r="C113" s="74" t="s">
        <v>96</v>
      </c>
      <c r="D113" s="75">
        <v>1</v>
      </c>
      <c r="E113" s="76"/>
      <c r="F113" s="76"/>
      <c r="G113" s="76"/>
      <c r="H113" s="76"/>
      <c r="I113" s="76">
        <f t="shared" si="4"/>
        <v>0</v>
      </c>
    </row>
    <row r="114" spans="1:10" ht="25.5">
      <c r="A114" s="72">
        <v>63</v>
      </c>
      <c r="B114" s="73" t="s">
        <v>107</v>
      </c>
      <c r="C114" s="74" t="s">
        <v>96</v>
      </c>
      <c r="D114" s="75">
        <v>4</v>
      </c>
      <c r="E114" s="76"/>
      <c r="F114" s="76"/>
      <c r="G114" s="76"/>
      <c r="H114" s="76"/>
      <c r="I114" s="76">
        <f t="shared" si="4"/>
        <v>0</v>
      </c>
    </row>
    <row r="115" spans="1:10" ht="25.5">
      <c r="A115" s="72">
        <v>64</v>
      </c>
      <c r="B115" s="73" t="s">
        <v>108</v>
      </c>
      <c r="C115" s="74" t="s">
        <v>96</v>
      </c>
      <c r="D115" s="75">
        <v>1</v>
      </c>
      <c r="E115" s="76"/>
      <c r="F115" s="76"/>
      <c r="G115" s="76"/>
      <c r="H115" s="76"/>
      <c r="I115" s="76">
        <f t="shared" si="4"/>
        <v>0</v>
      </c>
    </row>
    <row r="116" spans="1:10" ht="25.5">
      <c r="A116" s="72">
        <v>65</v>
      </c>
      <c r="B116" s="73" t="s">
        <v>109</v>
      </c>
      <c r="C116" s="74" t="s">
        <v>96</v>
      </c>
      <c r="D116" s="75">
        <v>2</v>
      </c>
      <c r="E116" s="76"/>
      <c r="F116" s="76"/>
      <c r="G116" s="76"/>
      <c r="H116" s="76"/>
      <c r="I116" s="76">
        <f t="shared" si="4"/>
        <v>0</v>
      </c>
    </row>
    <row r="117" spans="1:10" ht="25.5">
      <c r="A117" s="72">
        <v>66</v>
      </c>
      <c r="B117" s="73" t="s">
        <v>110</v>
      </c>
      <c r="C117" s="74" t="s">
        <v>96</v>
      </c>
      <c r="D117" s="75">
        <v>1</v>
      </c>
      <c r="E117" s="76"/>
      <c r="F117" s="76"/>
      <c r="G117" s="76"/>
      <c r="H117" s="76"/>
      <c r="I117" s="76">
        <f t="shared" si="4"/>
        <v>0</v>
      </c>
    </row>
    <row r="118" spans="1:10" ht="25.5">
      <c r="A118" s="72">
        <v>67</v>
      </c>
      <c r="B118" s="73" t="s">
        <v>111</v>
      </c>
      <c r="C118" s="74" t="s">
        <v>19</v>
      </c>
      <c r="D118" s="75">
        <v>9.65</v>
      </c>
      <c r="E118" s="76"/>
      <c r="F118" s="76"/>
      <c r="G118" s="76"/>
      <c r="H118" s="76"/>
      <c r="I118" s="76">
        <f t="shared" si="4"/>
        <v>0</v>
      </c>
    </row>
    <row r="119" spans="1:10" ht="25.5">
      <c r="A119" s="61">
        <v>68</v>
      </c>
      <c r="B119" s="62" t="s">
        <v>112</v>
      </c>
      <c r="C119" s="63" t="s">
        <v>19</v>
      </c>
      <c r="D119" s="64">
        <v>3</v>
      </c>
      <c r="E119" s="65"/>
      <c r="F119" s="65"/>
      <c r="G119" s="65"/>
      <c r="H119" s="65"/>
      <c r="I119" s="65">
        <f t="shared" si="4"/>
        <v>0</v>
      </c>
    </row>
    <row r="120" spans="1:10" ht="63.75">
      <c r="A120" s="72">
        <v>69</v>
      </c>
      <c r="B120" s="73" t="s">
        <v>113</v>
      </c>
      <c r="C120" s="74" t="s">
        <v>19</v>
      </c>
      <c r="D120" s="75">
        <v>7.2</v>
      </c>
      <c r="E120" s="76"/>
      <c r="F120" s="76"/>
      <c r="G120" s="76"/>
      <c r="H120" s="76"/>
      <c r="I120" s="76">
        <f t="shared" si="4"/>
        <v>0</v>
      </c>
    </row>
    <row r="121" spans="1:10">
      <c r="A121" s="84"/>
      <c r="B121" s="85" t="s">
        <v>114</v>
      </c>
      <c r="C121" s="86"/>
      <c r="D121" s="87"/>
      <c r="E121" s="77"/>
      <c r="F121" s="77"/>
      <c r="G121" s="77"/>
      <c r="H121" s="77"/>
      <c r="I121" s="77" t="str">
        <f>TEXT(SUM(I105:I120),"0,00")</f>
        <v>0,00</v>
      </c>
      <c r="J121" s="44"/>
    </row>
    <row r="122" spans="1:10">
      <c r="A122" s="37"/>
      <c r="B122" s="38"/>
      <c r="C122" s="39"/>
      <c r="D122" s="40"/>
      <c r="E122" s="41"/>
      <c r="F122" s="41"/>
      <c r="G122" s="41"/>
      <c r="H122" s="41"/>
      <c r="I122" s="41"/>
    </row>
    <row r="123" spans="1:10">
      <c r="A123" s="82"/>
      <c r="B123" s="58" t="s">
        <v>115</v>
      </c>
      <c r="C123" s="59"/>
      <c r="D123" s="60"/>
      <c r="E123" s="83"/>
      <c r="F123" s="83"/>
      <c r="G123" s="83"/>
      <c r="H123" s="83"/>
      <c r="I123" s="83"/>
    </row>
    <row r="124" spans="1:10" ht="102">
      <c r="A124" s="72">
        <v>70</v>
      </c>
      <c r="B124" s="73" t="s">
        <v>116</v>
      </c>
      <c r="C124" s="74" t="s">
        <v>96</v>
      </c>
      <c r="D124" s="75">
        <v>1</v>
      </c>
      <c r="E124" s="76"/>
      <c r="F124" s="76"/>
      <c r="G124" s="76"/>
      <c r="H124" s="76"/>
      <c r="I124" s="76">
        <f t="shared" ref="I124:I137" si="5">ROUND(H124*D124,2)</f>
        <v>0</v>
      </c>
    </row>
    <row r="125" spans="1:10" ht="102">
      <c r="A125" s="71">
        <v>71</v>
      </c>
      <c r="B125" s="78" t="s">
        <v>117</v>
      </c>
      <c r="C125" s="79" t="s">
        <v>96</v>
      </c>
      <c r="D125" s="80">
        <v>2</v>
      </c>
      <c r="E125" s="81"/>
      <c r="F125" s="81"/>
      <c r="G125" s="81"/>
      <c r="H125" s="81"/>
      <c r="I125" s="81">
        <f t="shared" si="5"/>
        <v>0</v>
      </c>
    </row>
    <row r="126" spans="1:10" ht="127.5">
      <c r="A126" s="72">
        <v>72</v>
      </c>
      <c r="B126" s="73" t="s">
        <v>118</v>
      </c>
      <c r="C126" s="74" t="s">
        <v>96</v>
      </c>
      <c r="D126" s="75">
        <v>1</v>
      </c>
      <c r="E126" s="76"/>
      <c r="F126" s="76"/>
      <c r="G126" s="76"/>
      <c r="H126" s="76"/>
      <c r="I126" s="76">
        <f t="shared" si="5"/>
        <v>0</v>
      </c>
    </row>
    <row r="127" spans="1:10" ht="76.5">
      <c r="A127" s="72">
        <v>73</v>
      </c>
      <c r="B127" s="73" t="s">
        <v>119</v>
      </c>
      <c r="C127" s="74" t="s">
        <v>96</v>
      </c>
      <c r="D127" s="75">
        <v>1</v>
      </c>
      <c r="E127" s="76"/>
      <c r="F127" s="76"/>
      <c r="G127" s="76"/>
      <c r="H127" s="76"/>
      <c r="I127" s="76">
        <f t="shared" si="5"/>
        <v>0</v>
      </c>
    </row>
    <row r="128" spans="1:10" ht="114.75">
      <c r="A128" s="72">
        <v>74</v>
      </c>
      <c r="B128" s="73" t="s">
        <v>120</v>
      </c>
      <c r="C128" s="74" t="s">
        <v>96</v>
      </c>
      <c r="D128" s="75">
        <v>1</v>
      </c>
      <c r="E128" s="76"/>
      <c r="F128" s="76"/>
      <c r="G128" s="76"/>
      <c r="H128" s="76"/>
      <c r="I128" s="76">
        <f t="shared" si="5"/>
        <v>0</v>
      </c>
    </row>
    <row r="129" spans="1:10" ht="38.25">
      <c r="A129" s="72">
        <v>75</v>
      </c>
      <c r="B129" s="73" t="s">
        <v>121</v>
      </c>
      <c r="C129" s="74" t="s">
        <v>96</v>
      </c>
      <c r="D129" s="75">
        <v>26</v>
      </c>
      <c r="E129" s="76"/>
      <c r="F129" s="76"/>
      <c r="G129" s="76"/>
      <c r="H129" s="76"/>
      <c r="I129" s="76">
        <f t="shared" si="5"/>
        <v>0</v>
      </c>
    </row>
    <row r="130" spans="1:10" ht="51">
      <c r="A130" s="72">
        <v>76</v>
      </c>
      <c r="B130" s="73" t="s">
        <v>122</v>
      </c>
      <c r="C130" s="74" t="s">
        <v>96</v>
      </c>
      <c r="D130" s="75">
        <v>3</v>
      </c>
      <c r="E130" s="76"/>
      <c r="F130" s="76"/>
      <c r="G130" s="76"/>
      <c r="H130" s="76"/>
      <c r="I130" s="76">
        <f t="shared" si="5"/>
        <v>0</v>
      </c>
    </row>
    <row r="131" spans="1:10" ht="63.75">
      <c r="A131" s="72">
        <v>77</v>
      </c>
      <c r="B131" s="73" t="s">
        <v>123</v>
      </c>
      <c r="C131" s="74" t="s">
        <v>96</v>
      </c>
      <c r="D131" s="75">
        <v>2</v>
      </c>
      <c r="E131" s="76"/>
      <c r="F131" s="76"/>
      <c r="G131" s="76"/>
      <c r="H131" s="76"/>
      <c r="I131" s="76">
        <f t="shared" si="5"/>
        <v>0</v>
      </c>
    </row>
    <row r="132" spans="1:10" ht="63.75">
      <c r="A132" s="72">
        <v>78</v>
      </c>
      <c r="B132" s="73" t="s">
        <v>124</v>
      </c>
      <c r="C132" s="74" t="s">
        <v>96</v>
      </c>
      <c r="D132" s="75">
        <v>1</v>
      </c>
      <c r="E132" s="76"/>
      <c r="F132" s="76"/>
      <c r="G132" s="76"/>
      <c r="H132" s="76"/>
      <c r="I132" s="76">
        <f t="shared" si="5"/>
        <v>0</v>
      </c>
    </row>
    <row r="133" spans="1:10" ht="89.25">
      <c r="A133" s="72">
        <v>79</v>
      </c>
      <c r="B133" s="73" t="s">
        <v>125</v>
      </c>
      <c r="C133" s="74" t="s">
        <v>96</v>
      </c>
      <c r="D133" s="75">
        <v>3</v>
      </c>
      <c r="E133" s="76"/>
      <c r="F133" s="76"/>
      <c r="G133" s="76"/>
      <c r="H133" s="76"/>
      <c r="I133" s="76">
        <f t="shared" si="5"/>
        <v>0</v>
      </c>
    </row>
    <row r="134" spans="1:10" ht="89.25">
      <c r="A134" s="72">
        <v>80</v>
      </c>
      <c r="B134" s="73" t="s">
        <v>126</v>
      </c>
      <c r="C134" s="74" t="s">
        <v>96</v>
      </c>
      <c r="D134" s="75">
        <v>1</v>
      </c>
      <c r="E134" s="76"/>
      <c r="F134" s="76"/>
      <c r="G134" s="76"/>
      <c r="H134" s="76"/>
      <c r="I134" s="76">
        <f t="shared" si="5"/>
        <v>0</v>
      </c>
    </row>
    <row r="135" spans="1:10" ht="89.25">
      <c r="A135" s="72">
        <v>81</v>
      </c>
      <c r="B135" s="73" t="s">
        <v>127</v>
      </c>
      <c r="C135" s="74" t="s">
        <v>96</v>
      </c>
      <c r="D135" s="75">
        <v>2</v>
      </c>
      <c r="E135" s="76"/>
      <c r="F135" s="76"/>
      <c r="G135" s="76"/>
      <c r="H135" s="76"/>
      <c r="I135" s="76">
        <f t="shared" si="5"/>
        <v>0</v>
      </c>
    </row>
    <row r="136" spans="1:10" ht="76.5">
      <c r="A136" s="61">
        <v>82</v>
      </c>
      <c r="B136" s="62" t="s">
        <v>128</v>
      </c>
      <c r="C136" s="63" t="s">
        <v>96</v>
      </c>
      <c r="D136" s="64">
        <v>1</v>
      </c>
      <c r="E136" s="65"/>
      <c r="F136" s="65"/>
      <c r="G136" s="65"/>
      <c r="H136" s="65"/>
      <c r="I136" s="65">
        <f t="shared" si="5"/>
        <v>0</v>
      </c>
    </row>
    <row r="137" spans="1:10" ht="25.5">
      <c r="A137" s="72">
        <v>83</v>
      </c>
      <c r="B137" s="73" t="s">
        <v>129</v>
      </c>
      <c r="C137" s="74" t="s">
        <v>96</v>
      </c>
      <c r="D137" s="75">
        <v>16</v>
      </c>
      <c r="E137" s="76"/>
      <c r="F137" s="76"/>
      <c r="G137" s="76"/>
      <c r="H137" s="76"/>
      <c r="I137" s="76">
        <f t="shared" si="5"/>
        <v>0</v>
      </c>
    </row>
    <row r="138" spans="1:10">
      <c r="A138" s="84"/>
      <c r="B138" s="85" t="s">
        <v>130</v>
      </c>
      <c r="C138" s="86"/>
      <c r="D138" s="87"/>
      <c r="E138" s="77"/>
      <c r="F138" s="77"/>
      <c r="G138" s="77"/>
      <c r="H138" s="77"/>
      <c r="I138" s="77" t="str">
        <f>TEXT(SUM(I123:I137),"0,00")</f>
        <v>0,00</v>
      </c>
      <c r="J138" s="44"/>
    </row>
    <row r="139" spans="1:10">
      <c r="A139" s="37"/>
      <c r="B139" s="38"/>
      <c r="C139" s="39"/>
      <c r="D139" s="40"/>
      <c r="E139" s="41"/>
      <c r="F139" s="41"/>
      <c r="G139" s="41"/>
      <c r="H139" s="41"/>
      <c r="I139" s="41"/>
    </row>
    <row r="140" spans="1:10">
      <c r="A140" s="82"/>
      <c r="B140" s="58" t="s">
        <v>131</v>
      </c>
      <c r="C140" s="59"/>
      <c r="D140" s="60"/>
      <c r="E140" s="83"/>
      <c r="F140" s="83"/>
      <c r="G140" s="83"/>
      <c r="H140" s="83"/>
      <c r="I140" s="83"/>
    </row>
    <row r="141" spans="1:10" ht="25.5">
      <c r="A141" s="72">
        <v>84</v>
      </c>
      <c r="B141" s="73" t="s">
        <v>132</v>
      </c>
      <c r="C141" s="74" t="s">
        <v>26</v>
      </c>
      <c r="D141" s="75">
        <v>100.8</v>
      </c>
      <c r="E141" s="76"/>
      <c r="F141" s="76"/>
      <c r="G141" s="76"/>
      <c r="H141" s="76"/>
      <c r="I141" s="76">
        <f>ROUND(H141*D141,2)</f>
        <v>0</v>
      </c>
    </row>
    <row r="142" spans="1:10" ht="25.5">
      <c r="A142" s="66">
        <v>85</v>
      </c>
      <c r="B142" s="67" t="s">
        <v>133</v>
      </c>
      <c r="C142" s="68" t="s">
        <v>26</v>
      </c>
      <c r="D142" s="69">
        <v>2.2000000000000002</v>
      </c>
      <c r="E142" s="70"/>
      <c r="F142" s="70"/>
      <c r="G142" s="70"/>
      <c r="H142" s="70"/>
      <c r="I142" s="70">
        <f>ROUND(H142*D142,2)</f>
        <v>0</v>
      </c>
    </row>
    <row r="143" spans="1:10" ht="25.5">
      <c r="A143" s="72">
        <v>86</v>
      </c>
      <c r="B143" s="73" t="s">
        <v>134</v>
      </c>
      <c r="C143" s="74" t="s">
        <v>26</v>
      </c>
      <c r="D143" s="75">
        <v>2.7</v>
      </c>
      <c r="E143" s="76"/>
      <c r="F143" s="76"/>
      <c r="G143" s="76"/>
      <c r="H143" s="76"/>
      <c r="I143" s="76">
        <f>ROUND(H143*D143,2)</f>
        <v>0</v>
      </c>
    </row>
    <row r="144" spans="1:10">
      <c r="A144" s="84"/>
      <c r="B144" s="85" t="s">
        <v>135</v>
      </c>
      <c r="C144" s="86"/>
      <c r="D144" s="87"/>
      <c r="E144" s="77"/>
      <c r="F144" s="77"/>
      <c r="G144" s="77"/>
      <c r="H144" s="77"/>
      <c r="I144" s="77" t="str">
        <f>TEXT(SUM(I140:I143),"0,00")</f>
        <v>0,00</v>
      </c>
      <c r="J144" s="44"/>
    </row>
    <row r="145" spans="1:10">
      <c r="A145" s="37"/>
      <c r="B145" s="38"/>
      <c r="C145" s="39"/>
      <c r="D145" s="40"/>
      <c r="E145" s="41"/>
      <c r="F145" s="41"/>
      <c r="G145" s="41"/>
      <c r="H145" s="41"/>
      <c r="I145" s="41"/>
    </row>
    <row r="146" spans="1:10">
      <c r="A146" s="82"/>
      <c r="B146" s="58" t="s">
        <v>136</v>
      </c>
      <c r="C146" s="59"/>
      <c r="D146" s="60"/>
      <c r="E146" s="83"/>
      <c r="F146" s="83"/>
      <c r="G146" s="83"/>
      <c r="H146" s="83"/>
      <c r="I146" s="83"/>
    </row>
    <row r="147" spans="1:10" ht="25.5">
      <c r="A147" s="72">
        <v>87</v>
      </c>
      <c r="B147" s="73" t="s">
        <v>137</v>
      </c>
      <c r="C147" s="74" t="s">
        <v>19</v>
      </c>
      <c r="D147" s="75">
        <v>147.44999999999999</v>
      </c>
      <c r="E147" s="76"/>
      <c r="F147" s="76"/>
      <c r="G147" s="76"/>
      <c r="H147" s="76"/>
      <c r="I147" s="76">
        <f>ROUND(H147*D147,2)</f>
        <v>0</v>
      </c>
    </row>
    <row r="148" spans="1:10">
      <c r="A148" s="71">
        <v>88</v>
      </c>
      <c r="B148" s="78" t="s">
        <v>138</v>
      </c>
      <c r="C148" s="79" t="s">
        <v>19</v>
      </c>
      <c r="D148" s="80">
        <v>147.44999999999999</v>
      </c>
      <c r="E148" s="81"/>
      <c r="F148" s="81"/>
      <c r="G148" s="81"/>
      <c r="H148" s="81"/>
      <c r="I148" s="81">
        <f>ROUND(H148*D148,2)</f>
        <v>0</v>
      </c>
    </row>
    <row r="149" spans="1:10" ht="25.5">
      <c r="A149" s="72">
        <v>89</v>
      </c>
      <c r="B149" s="73" t="s">
        <v>139</v>
      </c>
      <c r="C149" s="74" t="s">
        <v>19</v>
      </c>
      <c r="D149" s="75">
        <v>78.38</v>
      </c>
      <c r="E149" s="76"/>
      <c r="F149" s="76"/>
      <c r="G149" s="76"/>
      <c r="H149" s="76"/>
      <c r="I149" s="76">
        <f>ROUND(H149*D149,2)</f>
        <v>0</v>
      </c>
    </row>
    <row r="150" spans="1:10" ht="25.5">
      <c r="A150" s="61">
        <v>90</v>
      </c>
      <c r="B150" s="62" t="s">
        <v>140</v>
      </c>
      <c r="C150" s="63" t="s">
        <v>19</v>
      </c>
      <c r="D150" s="64">
        <v>2393.7800000000002</v>
      </c>
      <c r="E150" s="65"/>
      <c r="F150" s="65"/>
      <c r="G150" s="65"/>
      <c r="H150" s="65"/>
      <c r="I150" s="65">
        <f>ROUND(H150*D150,2)</f>
        <v>0</v>
      </c>
    </row>
    <row r="151" spans="1:10" ht="38.25">
      <c r="A151" s="72">
        <v>91</v>
      </c>
      <c r="B151" s="73" t="s">
        <v>141</v>
      </c>
      <c r="C151" s="74" t="s">
        <v>19</v>
      </c>
      <c r="D151" s="75">
        <v>121.3</v>
      </c>
      <c r="E151" s="76"/>
      <c r="F151" s="76"/>
      <c r="G151" s="76"/>
      <c r="H151" s="76"/>
      <c r="I151" s="76">
        <f>ROUND(H151*D151,2)</f>
        <v>0</v>
      </c>
    </row>
    <row r="152" spans="1:10">
      <c r="A152" s="84"/>
      <c r="B152" s="85" t="s">
        <v>142</v>
      </c>
      <c r="C152" s="86"/>
      <c r="D152" s="87"/>
      <c r="E152" s="77"/>
      <c r="F152" s="77"/>
      <c r="G152" s="77"/>
      <c r="H152" s="77"/>
      <c r="I152" s="77" t="str">
        <f>TEXT(SUM(I146:I151),"0,00")</f>
        <v>0,00</v>
      </c>
      <c r="J152" s="44"/>
    </row>
    <row r="153" spans="1:10">
      <c r="A153" s="37"/>
      <c r="B153" s="38"/>
      <c r="C153" s="39"/>
      <c r="D153" s="40"/>
      <c r="E153" s="41"/>
      <c r="F153" s="41"/>
      <c r="G153" s="41"/>
      <c r="H153" s="41"/>
      <c r="I153" s="41"/>
    </row>
    <row r="154" spans="1:10" ht="25.5">
      <c r="A154" s="82"/>
      <c r="B154" s="58" t="s">
        <v>143</v>
      </c>
      <c r="C154" s="59"/>
      <c r="D154" s="60"/>
      <c r="E154" s="83"/>
      <c r="F154" s="83"/>
      <c r="G154" s="83"/>
      <c r="H154" s="83"/>
      <c r="I154" s="83"/>
    </row>
    <row r="155" spans="1:10" ht="51">
      <c r="A155" s="72">
        <v>92</v>
      </c>
      <c r="B155" s="73" t="s">
        <v>144</v>
      </c>
      <c r="C155" s="74" t="s">
        <v>19</v>
      </c>
      <c r="D155" s="75">
        <v>49.66</v>
      </c>
      <c r="E155" s="76"/>
      <c r="F155" s="76"/>
      <c r="G155" s="76"/>
      <c r="H155" s="76"/>
      <c r="I155" s="76">
        <f>ROUND(H155*D155,2)</f>
        <v>0</v>
      </c>
    </row>
    <row r="156" spans="1:10" ht="25.5">
      <c r="A156" s="71">
        <v>93</v>
      </c>
      <c r="B156" s="78" t="s">
        <v>145</v>
      </c>
      <c r="C156" s="79" t="s">
        <v>26</v>
      </c>
      <c r="D156" s="80">
        <v>25.4</v>
      </c>
      <c r="E156" s="81"/>
      <c r="F156" s="81"/>
      <c r="G156" s="81"/>
      <c r="H156" s="81"/>
      <c r="I156" s="81">
        <f>ROUND(H156*D156,2)</f>
        <v>0</v>
      </c>
    </row>
    <row r="157" spans="1:10">
      <c r="A157" s="72">
        <v>94</v>
      </c>
      <c r="B157" s="73" t="s">
        <v>146</v>
      </c>
      <c r="C157" s="74" t="s">
        <v>26</v>
      </c>
      <c r="D157" s="75">
        <v>54.2</v>
      </c>
      <c r="E157" s="76"/>
      <c r="F157" s="76"/>
      <c r="G157" s="76"/>
      <c r="H157" s="76"/>
      <c r="I157" s="76">
        <f>ROUND(H157*D157,2)</f>
        <v>0</v>
      </c>
    </row>
    <row r="158" spans="1:10" ht="25.5">
      <c r="A158" s="61">
        <v>95</v>
      </c>
      <c r="B158" s="62" t="s">
        <v>147</v>
      </c>
      <c r="C158" s="63" t="s">
        <v>26</v>
      </c>
      <c r="D158" s="64">
        <v>11.15</v>
      </c>
      <c r="E158" s="65"/>
      <c r="F158" s="65"/>
      <c r="G158" s="65"/>
      <c r="H158" s="65"/>
      <c r="I158" s="65">
        <f>ROUND(H158*D158,2)</f>
        <v>0</v>
      </c>
    </row>
    <row r="159" spans="1:10" ht="25.5">
      <c r="A159" s="72">
        <v>96</v>
      </c>
      <c r="B159" s="73" t="s">
        <v>148</v>
      </c>
      <c r="C159" s="74" t="s">
        <v>26</v>
      </c>
      <c r="D159" s="75">
        <v>4.38</v>
      </c>
      <c r="E159" s="76"/>
      <c r="F159" s="76"/>
      <c r="G159" s="76"/>
      <c r="H159" s="76"/>
      <c r="I159" s="76">
        <f>ROUND(H159*D159,2)</f>
        <v>0</v>
      </c>
    </row>
    <row r="160" spans="1:10" ht="25.5">
      <c r="A160" s="84"/>
      <c r="B160" s="85" t="s">
        <v>149</v>
      </c>
      <c r="C160" s="86"/>
      <c r="D160" s="87"/>
      <c r="E160" s="77"/>
      <c r="F160" s="77"/>
      <c r="G160" s="77"/>
      <c r="H160" s="77"/>
      <c r="I160" s="77" t="str">
        <f>TEXT(SUM(I154:I159),"0,00")</f>
        <v>0,00</v>
      </c>
      <c r="J160" s="44"/>
    </row>
    <row r="161" spans="1:10">
      <c r="A161" s="37"/>
      <c r="B161" s="38"/>
      <c r="C161" s="39"/>
      <c r="D161" s="40"/>
      <c r="E161" s="41"/>
      <c r="F161" s="41"/>
      <c r="G161" s="41"/>
      <c r="H161" s="41"/>
      <c r="I161" s="41"/>
    </row>
    <row r="162" spans="1:10">
      <c r="A162" s="37"/>
      <c r="B162" s="38" t="s">
        <v>150</v>
      </c>
      <c r="C162" s="39"/>
      <c r="D162" s="40"/>
      <c r="E162" s="41"/>
      <c r="F162" s="41"/>
      <c r="G162" s="41"/>
      <c r="H162" s="41"/>
      <c r="I162" s="41"/>
    </row>
    <row r="163" spans="1:10">
      <c r="A163" s="72">
        <v>97</v>
      </c>
      <c r="B163" s="73" t="s">
        <v>151</v>
      </c>
      <c r="C163" s="74" t="s">
        <v>19</v>
      </c>
      <c r="D163" s="75">
        <v>72</v>
      </c>
      <c r="E163" s="76"/>
      <c r="F163" s="76"/>
      <c r="G163" s="76"/>
      <c r="H163" s="76"/>
      <c r="I163" s="76">
        <f>ROUND(H163*D163,2)</f>
        <v>0</v>
      </c>
    </row>
    <row r="164" spans="1:10">
      <c r="A164" s="57"/>
      <c r="B164" s="88" t="s">
        <v>152</v>
      </c>
      <c r="C164" s="89"/>
      <c r="D164" s="95"/>
      <c r="E164" s="96"/>
      <c r="F164" s="96"/>
      <c r="G164" s="96"/>
      <c r="H164" s="96"/>
      <c r="I164" s="96" t="str">
        <f>TEXT(SUM(I162:I163),"0,00")</f>
        <v>0,00</v>
      </c>
      <c r="J164" s="44"/>
    </row>
    <row r="165" spans="1:10">
      <c r="A165" s="90" t="s">
        <v>153</v>
      </c>
      <c r="B165" s="91"/>
      <c r="C165" s="92"/>
      <c r="D165" s="91"/>
      <c r="E165" s="93">
        <f>SUM(E$11:E164)</f>
        <v>0</v>
      </c>
      <c r="F165" s="93">
        <f>SUM(F$11:F164)</f>
        <v>0</v>
      </c>
      <c r="G165" s="93">
        <f>SUM(G$11:G164)</f>
        <v>0</v>
      </c>
      <c r="H165" s="94"/>
      <c r="I165" s="104">
        <f>SUM(I11:I164)</f>
        <v>0</v>
      </c>
    </row>
    <row r="166" spans="1:10">
      <c r="A166" s="48"/>
      <c r="B166" s="49" t="s">
        <v>154</v>
      </c>
      <c r="C166" s="50">
        <v>0.21</v>
      </c>
      <c r="D166" s="45"/>
      <c r="E166" s="51"/>
      <c r="F166" s="46"/>
      <c r="G166" s="46"/>
      <c r="H166" s="47"/>
      <c r="I166" s="104">
        <f>ROUND(I165*C166,2)</f>
        <v>0</v>
      </c>
    </row>
    <row r="167" spans="1:10">
      <c r="A167" s="97" t="s">
        <v>155</v>
      </c>
      <c r="B167" s="98"/>
      <c r="C167" s="99"/>
      <c r="D167" s="100"/>
      <c r="E167" s="101"/>
      <c r="F167" s="102"/>
      <c r="G167" s="101"/>
      <c r="H167" s="103"/>
      <c r="I167" s="104">
        <f>I165+I166</f>
        <v>0</v>
      </c>
    </row>
    <row r="168" spans="1:10">
      <c r="A168" s="15"/>
      <c r="B168" s="52"/>
      <c r="C168" s="15"/>
      <c r="D168" s="15"/>
      <c r="E168" s="15"/>
      <c r="F168" s="15"/>
      <c r="G168" s="15"/>
      <c r="H168" s="47"/>
      <c r="I168" s="15"/>
    </row>
    <row r="169" spans="1:10">
      <c r="A169" s="15"/>
      <c r="B169" s="15"/>
      <c r="C169" s="15"/>
      <c r="D169" s="15"/>
      <c r="E169" s="15"/>
      <c r="F169" s="15"/>
      <c r="G169" s="15"/>
      <c r="H169" s="47"/>
      <c r="I169" s="15"/>
    </row>
    <row r="170" spans="1:10">
      <c r="C170" s="53"/>
      <c r="D170" s="53"/>
      <c r="E170" s="36"/>
      <c r="F170" s="36"/>
      <c r="G170" s="36"/>
    </row>
    <row r="171" spans="1:10">
      <c r="C171" s="53"/>
      <c r="D171" s="53"/>
      <c r="E171" s="36"/>
      <c r="F171" s="36"/>
      <c r="G171" s="36"/>
    </row>
    <row r="172" spans="1:10">
      <c r="C172" s="53"/>
      <c r="D172" s="53"/>
      <c r="E172" s="36"/>
      <c r="F172" s="36"/>
      <c r="G172" s="36"/>
    </row>
    <row r="173" spans="1:10">
      <c r="C173" s="53"/>
      <c r="D173" s="53"/>
      <c r="E173" s="36"/>
      <c r="F173" s="36"/>
      <c r="G173" s="36"/>
    </row>
    <row r="174" spans="1:10">
      <c r="C174" s="53"/>
      <c r="D174" s="53"/>
      <c r="E174" s="36"/>
      <c r="F174" s="36"/>
      <c r="G174" s="36"/>
    </row>
    <row r="175" spans="1:10">
      <c r="C175" s="53"/>
      <c r="D175" s="53"/>
      <c r="E175" s="36"/>
      <c r="F175" s="36"/>
      <c r="G175" s="36"/>
    </row>
    <row r="176" spans="1:10">
      <c r="C176" s="53"/>
      <c r="D176" s="53"/>
      <c r="E176" s="36"/>
      <c r="F176" s="36"/>
      <c r="G176" s="36"/>
    </row>
    <row r="177" spans="3:7">
      <c r="C177" s="53"/>
      <c r="D177" s="53"/>
      <c r="E177" s="36"/>
      <c r="F177" s="36"/>
      <c r="G177" s="36"/>
    </row>
  </sheetData>
  <mergeCells count="3">
    <mergeCell ref="B5:I5"/>
    <mergeCell ref="B6:F6"/>
    <mergeCell ref="B7:F7"/>
  </mergeCells>
  <phoneticPr fontId="1" type="noConversion"/>
  <printOptions horizontalCentered="1"/>
  <pageMargins left="0.56000000000000005" right="0.19685039370078741" top="0.7" bottom="0.78740157480314965" header="0.5" footer="0.5"/>
  <pageSetup paperSize="9" orientation="portrait" useFirstPageNumber="1" horizontalDpi="300" verticalDpi="300" r:id="rId1"/>
  <headerFooter alignWithMargins="0">
    <oddHeader>&amp;L&amp;L&amp;"Times New Roman"&amp;11&amp;B&amp;C&amp;L&amp;"Times New Roman"&amp;11&amp;B&amp;C&amp;"Times New Roman"&amp;11&amp;B</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SAMAT</vt:lpstr>
      <vt:lpstr>SAMAT!Print_Titles</vt:lpstr>
    </vt:vector>
  </TitlesOfParts>
  <Company>Lietuvos ir Kanados bendra įmonė UAB "Astera"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dc:title>
  <dc:subject>Lokalinių sąmatų (be medžiagų) šablonas</dc:subject>
  <dc:creator>©Astera</dc:creator>
  <cp:lastModifiedBy>PC</cp:lastModifiedBy>
  <cp:lastPrinted>2025-10-29T07:02:30Z</cp:lastPrinted>
  <dcterms:created xsi:type="dcterms:W3CDTF">2009-04-14T06:40:12Z</dcterms:created>
  <dcterms:modified xsi:type="dcterms:W3CDTF">2025-10-29T07:02:33Z</dcterms:modified>
  <cp:category>Šablonas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JOINT LITHUANIAN and CANADIAN COMPANY ASTERA</vt:lpwstr>
  </property>
  <property fmtid="{D5CDD505-2E9C-101B-9397-08002B2CF9AE}" pid="3" name="Date completed">
    <vt:filetime>2001-03-21T23:00:00Z</vt:filetime>
  </property>
  <property fmtid="{D5CDD505-2E9C-101B-9397-08002B2CF9AE}" pid="4" name="Telephone number">
    <vt:lpwstr>68 54 92</vt:lpwstr>
  </property>
</Properties>
</file>