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Gabrielės/Vykdomi/AK_PK24-680 Inžinerinių statinių projektavimo paslaugos/PD/PD_proj/"/>
    </mc:Choice>
  </mc:AlternateContent>
  <xr:revisionPtr revIDLastSave="756" documentId="11_1DB184579D09093D48AF8CED958F323CC4A283B0" xr6:coauthVersionLast="47" xr6:coauthVersionMax="47" xr10:uidLastSave="{90185F8F-3C53-43A9-B158-59424EA0629A}"/>
  <bookViews>
    <workbookView xWindow="-108" yWindow="-108" windowWidth="23256" windowHeight="12456" xr2:uid="{00000000-000D-0000-FFFF-FFFF00000000}"/>
  </bookViews>
  <sheets>
    <sheet name="1 p.o.d." sheetId="1" r:id="rId1"/>
    <sheet name="2 p.o.d." sheetId="2" r:id="rId2"/>
    <sheet name="3 p.o.d." sheetId="3" r:id="rId3"/>
    <sheet name="4 p.o.d." sheetId="4" r:id="rId4"/>
    <sheet name="5 p.o.d." sheetId="5" r:id="rId5"/>
  </sheets>
  <definedNames>
    <definedName name="_Hlk182247910" localSheetId="0">'1 p.o.d.'!$A$20</definedName>
    <definedName name="_Hlk182248763" localSheetId="0">'1 p.o.d.'!$A$3</definedName>
    <definedName name="_Hlk182248848" localSheetId="0">'1 p.o.d.'!$A$4</definedName>
    <definedName name="_Hlk182249286" localSheetId="0">'1 p.o.d.'!$A$12</definedName>
    <definedName name="_Hlk182249411" localSheetId="0">'2 p.o.d.'!#REF!</definedName>
    <definedName name="_Hlk182249472" localSheetId="0">'2 p.o.d.'!$A$3</definedName>
    <definedName name="_Hlk182249665" localSheetId="0">'4 p.o.d.'!$A$2</definedName>
    <definedName name="_Hlk182852059" localSheetId="0">'1 p.o.d.'!$A$18</definedName>
    <definedName name="_Hlk183075496" localSheetId="0">'5 p.o.d.'!$A$4</definedName>
    <definedName name="_Hlk183075646" localSheetId="0">'5 p.o.d.'!$A$8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E32" i="5" s="1"/>
  <c r="E30" i="5"/>
  <c r="E24" i="4"/>
  <c r="E25" i="4"/>
  <c r="E23" i="4"/>
  <c r="E24" i="3"/>
  <c r="E23" i="3"/>
  <c r="E22" i="3"/>
  <c r="E24" i="2"/>
  <c r="E25" i="2"/>
  <c r="E23" i="2"/>
  <c r="E26" i="1"/>
  <c r="E25" i="1"/>
  <c r="E24" i="1"/>
</calcChain>
</file>

<file path=xl/sharedStrings.xml><?xml version="1.0" encoding="utf-8"?>
<sst xmlns="http://schemas.openxmlformats.org/spreadsheetml/2006/main" count="344" uniqueCount="74">
  <si>
    <t>Pasiūlymo formos priedas Nr. 1</t>
  </si>
  <si>
    <t>Eil. Nr.</t>
  </si>
  <si>
    <t>Paslaugų pavadinimas</t>
  </si>
  <si>
    <t>Mato vnt.</t>
  </si>
  <si>
    <t>Maksimalus priimtinas įkainis, Eur be PVM už mato vnt.</t>
  </si>
  <si>
    <t>Įkainis Eur be PVM</t>
  </si>
  <si>
    <t>1.</t>
  </si>
  <si>
    <t>Techninis darbo projektas (įskaitant privalomus statybinius tyrimus ir projektinius pasiūlymus su viešinimu, SLD):</t>
  </si>
  <si>
    <t>1.1.</t>
  </si>
  <si>
    <t>Kai tinklų ilgis iki 200 m (įskaitant šulinius, sklendes ir kitą armatūrą)</t>
  </si>
  <si>
    <t>kompl.</t>
  </si>
  <si>
    <t>1.2.</t>
  </si>
  <si>
    <t>Kai tinklų ilgis nuo 201 m iki 500 m. (įskaitant šulinius, sklendes ir kitą armatūrą)</t>
  </si>
  <si>
    <t>1 m</t>
  </si>
  <si>
    <t>1.3.</t>
  </si>
  <si>
    <t>Kai tinklų ilgis nuo 501 m iki 1000 m (įskaitant šulinius, sklendes ir kitą armatūrą)</t>
  </si>
  <si>
    <t>1.4.</t>
  </si>
  <si>
    <t>Kai tinklų ilgis virš 1000 m (įskaitantšulinius, sklendes ir kitą armatūrą)</t>
  </si>
  <si>
    <t>1.5.</t>
  </si>
  <si>
    <t>Nuotekų siurblinės projektavimas,įskaitant privalomus statybinius tyrimus, elektrinę, automatinę,dispečerizacijos, sklypo sutvarkymo ir kitas dalis</t>
  </si>
  <si>
    <t>1.6.</t>
  </si>
  <si>
    <t>Vandens siurblinės projektavimas,įskaitant privalomus statybiniustyrimus, elektrinę, automatinę,dispečerizacijos, sklypo sutvarkymo ir kitas dalis</t>
  </si>
  <si>
    <t>2.</t>
  </si>
  <si>
    <t>Projektiniai pasiūlymai (įskaitant privalomus statybinius tyrimus, viešinimą, SLD):</t>
  </si>
  <si>
    <t>2.1.</t>
  </si>
  <si>
    <t>Kai tinklų ilgis iki 200 m</t>
  </si>
  <si>
    <t>2.2.</t>
  </si>
  <si>
    <t>Kai tinklų ilgis nuo 201 iki 500 m</t>
  </si>
  <si>
    <t>2.3.</t>
  </si>
  <si>
    <t>Kai tinklų ilgis nuo 501 iki 1000 m</t>
  </si>
  <si>
    <t>2.4.</t>
  </si>
  <si>
    <t>Kai tinklų ilgis virš 1000 m</t>
  </si>
  <si>
    <t>3.</t>
  </si>
  <si>
    <t>Servituto sutartims sudaryti reikalingų brėžinių parengimas ir suderinimas:</t>
  </si>
  <si>
    <t>3.1.</t>
  </si>
  <si>
    <t>Kai žemės sklypo plotas iki 1,0 ha (ne imtinai)</t>
  </si>
  <si>
    <t>1 vnt.</t>
  </si>
  <si>
    <t>3.2.</t>
  </si>
  <si>
    <t>Kai žemės sklypo plotas nuo 1,0 iki 3,0 ha (ne imtinai)</t>
  </si>
  <si>
    <t>3.3</t>
  </si>
  <si>
    <t>Kai žemės sklypo plotas nuo 3,0 iki 5,0 ha (ne imtinai)</t>
  </si>
  <si>
    <t>3.4</t>
  </si>
  <si>
    <t>Kai žemės sklypo plotas nuo 5,0 iki 10,0 ha (ne imtinai)</t>
  </si>
  <si>
    <t>3.5.</t>
  </si>
  <si>
    <t xml:space="preserve">Kai žemės sklypo plotas virš 10,0 </t>
  </si>
  <si>
    <t>4.</t>
  </si>
  <si>
    <t>ESO tinklų projekto parengimas ir suderinimas</t>
  </si>
  <si>
    <t>komp.</t>
  </si>
  <si>
    <t>Suma Eur be PVM</t>
  </si>
  <si>
    <t>PVM</t>
  </si>
  <si>
    <t>Bendra suma Eur su PVM</t>
  </si>
  <si>
    <t>Kai tinklų ilgis nuo 201 m iki 500 m(įskaitant šulinius, sklendes ir kitą armatūrą)</t>
  </si>
  <si>
    <t>Kai tinklų ilgis virš 1000 m (įskaitant šulinius, sklendes ir kitą armatūrą)</t>
  </si>
  <si>
    <t>Nuotekų siurblinės projektavimas,įskaitant privalomus statybinius tyrimus, elektrinę, automatinę,dispečerizacijos, sklypo sutvarkymo ir kitas dalis dispečerizacijos, sklypo sutvarkymo ir kitas dalis</t>
  </si>
  <si>
    <t>Vandens siurblinės projektavimas,įskaitant privalomus statybinius tyrimus, elektrinę, automatinę,dispečerizacijos, sklypo sutvarkymo ir kitas dalis</t>
  </si>
  <si>
    <t>Žvalgomieji archeologiniai tyrimai</t>
  </si>
  <si>
    <t>1 kv. m</t>
  </si>
  <si>
    <t>5.</t>
  </si>
  <si>
    <t>Nuotekų siurblinės projektavimas,įskaitant privalomus statybinius tyrimus, elektrinę, automatinę, dispečerizacijos, sklypo sutvarkymo ir kitas dalis</t>
  </si>
  <si>
    <t>Vandens siurblinės projektavimas, įskaitant privalomus statybinius tyrimus, elektrinę, automatinę,dispečerizacijos, sklypo sutvarkymo ir kitas dalis</t>
  </si>
  <si>
    <t>Vandens siurblinės projektavimas, įskaitant privalomus statybinius tyrimus, elektrinę, automatinę, dispečerizacijos, sklypo sutvarkymo ir kitas dalis</t>
  </si>
  <si>
    <t>Techninis darbo projektas / supaprastintas projektas Nesudėtingojo II gr. statinio                                   (įskaitant privalomus statybinius tyrimus ir projektinius pasiūlymus su viešinimu, SLD):</t>
  </si>
  <si>
    <t>Kai tinklų ilgis nuo 201 m iki 500 m (įskaitant šulinius, sklendes ir kitą armatūrą)</t>
  </si>
  <si>
    <t>Techninis darbo projektas / supaprastintas projektas Nesudėtingojo I gr. statinio  (įskaitant privalomus statybinius tyrimus):</t>
  </si>
  <si>
    <t>Nuotekų siurblinės projektavimas, įskaitant privalomus statybinius tyrimus, elektrinę, automatinę,dispečerizacijos, sklypo sutvarkymo ir kitas dalis</t>
  </si>
  <si>
    <t>Vandens siurblinės projektavimas,įskaitant privalomus statybinius tyrimus, elektrinę, automatinę, dispečerizacijos, sklypo sutvarkymo ir kitas dalis</t>
  </si>
  <si>
    <t>3.3.</t>
  </si>
  <si>
    <t>3.4.</t>
  </si>
  <si>
    <t>4.1.</t>
  </si>
  <si>
    <t>4.2.</t>
  </si>
  <si>
    <t>4.3</t>
  </si>
  <si>
    <t>4.4</t>
  </si>
  <si>
    <t>4.5.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</si>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</sst>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i/>
      <sz val="10"/>
      <color rgb="FF7F7F7F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2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7"/>
  <sheetViews>
    <sheetView tabSelected="1" topLeftCell="A11" workbookViewId="0">
      <selection activeCell="G20" sqref="G20"/>
    </sheetView>
  </sheetViews>
  <sheetFormatPr defaultRowHeight="14.4" x14ac:dyDescent="0.3"/>
  <cols>
    <col min="1" max="1" width="4.6640625" customWidth="1"/>
    <col min="2" max="2" width="36" customWidth="1"/>
    <col min="3" max="3" width="17.88671875" customWidth="1"/>
    <col min="4" max="4" width="21.6640625" style="2" customWidth="1"/>
    <col min="5" max="5" width="16.88671875" customWidth="1"/>
  </cols>
  <sheetData>
    <row r="1" spans="1:5" ht="25.95" customHeight="1" x14ac:dyDescent="0.3">
      <c r="D1" s="30" t="s">
        <v>0</v>
      </c>
      <c r="E1" s="30"/>
    </row>
    <row r="2" spans="1:5" ht="54" customHeight="1" x14ac:dyDescent="0.3">
      <c r="A2" s="4" t="s">
        <v>1</v>
      </c>
      <c r="B2" s="5" t="s">
        <v>2</v>
      </c>
      <c r="C2" s="13" t="s">
        <v>3</v>
      </c>
      <c r="D2" s="5" t="s">
        <v>4</v>
      </c>
      <c r="E2" s="12" t="s">
        <v>5</v>
      </c>
    </row>
    <row r="3" spans="1:5" ht="28.2" customHeight="1" x14ac:dyDescent="0.3">
      <c r="A3" s="5" t="s">
        <v>6</v>
      </c>
      <c r="B3" s="24" t="s">
        <v>7</v>
      </c>
      <c r="C3" s="25"/>
      <c r="D3" s="25"/>
      <c r="E3" s="26"/>
    </row>
    <row r="4" spans="1:5" ht="25.95" customHeight="1" x14ac:dyDescent="0.3">
      <c r="A4" s="7" t="s">
        <v>8</v>
      </c>
      <c r="B4" s="8" t="s">
        <v>9</v>
      </c>
      <c r="C4" s="7" t="s">
        <v>10</v>
      </c>
      <c r="D4" s="16">
        <v>4000</v>
      </c>
      <c r="E4" s="17"/>
    </row>
    <row r="5" spans="1:5" x14ac:dyDescent="0.3">
      <c r="A5" s="31" t="s">
        <v>11</v>
      </c>
      <c r="B5" s="29" t="s">
        <v>12</v>
      </c>
      <c r="C5" s="31" t="s">
        <v>13</v>
      </c>
      <c r="D5" s="32">
        <v>12</v>
      </c>
      <c r="E5" s="27"/>
    </row>
    <row r="6" spans="1:5" ht="12" customHeight="1" x14ac:dyDescent="0.3">
      <c r="A6" s="31"/>
      <c r="B6" s="29"/>
      <c r="C6" s="31"/>
      <c r="D6" s="32"/>
      <c r="E6" s="28"/>
    </row>
    <row r="7" spans="1:5" ht="27.6" x14ac:dyDescent="0.3">
      <c r="A7" s="7" t="s">
        <v>14</v>
      </c>
      <c r="B7" s="8" t="s">
        <v>15</v>
      </c>
      <c r="C7" s="7" t="s">
        <v>13</v>
      </c>
      <c r="D7" s="16">
        <v>9</v>
      </c>
      <c r="E7" s="3"/>
    </row>
    <row r="8" spans="1:5" x14ac:dyDescent="0.3">
      <c r="A8" s="31" t="s">
        <v>16</v>
      </c>
      <c r="B8" s="29" t="s">
        <v>17</v>
      </c>
      <c r="C8" s="31" t="s">
        <v>13</v>
      </c>
      <c r="D8" s="32">
        <v>8</v>
      </c>
      <c r="E8" s="27"/>
    </row>
    <row r="9" spans="1:5" x14ac:dyDescent="0.3">
      <c r="A9" s="31"/>
      <c r="B9" s="29"/>
      <c r="C9" s="31"/>
      <c r="D9" s="32"/>
      <c r="E9" s="28"/>
    </row>
    <row r="10" spans="1:5" ht="58.2" customHeight="1" x14ac:dyDescent="0.3">
      <c r="A10" s="7" t="s">
        <v>18</v>
      </c>
      <c r="B10" s="9" t="s">
        <v>19</v>
      </c>
      <c r="C10" s="7" t="s">
        <v>10</v>
      </c>
      <c r="D10" s="16">
        <v>2000</v>
      </c>
      <c r="E10" s="10"/>
    </row>
    <row r="11" spans="1:5" ht="57.6" customHeight="1" x14ac:dyDescent="0.3">
      <c r="A11" s="7" t="s">
        <v>20</v>
      </c>
      <c r="B11" s="9" t="s">
        <v>21</v>
      </c>
      <c r="C11" s="7" t="s">
        <v>10</v>
      </c>
      <c r="D11" s="16">
        <v>3000</v>
      </c>
      <c r="E11" s="10"/>
    </row>
    <row r="12" spans="1:5" ht="15.6" customHeight="1" x14ac:dyDescent="0.3">
      <c r="A12" s="5" t="s">
        <v>22</v>
      </c>
      <c r="B12" s="24" t="s">
        <v>23</v>
      </c>
      <c r="C12" s="25"/>
      <c r="D12" s="25"/>
      <c r="E12" s="26"/>
    </row>
    <row r="13" spans="1:5" ht="16.2" customHeight="1" x14ac:dyDescent="0.3">
      <c r="A13" s="7" t="s">
        <v>24</v>
      </c>
      <c r="B13" s="8" t="s">
        <v>25</v>
      </c>
      <c r="C13" s="7" t="s">
        <v>10</v>
      </c>
      <c r="D13" s="16">
        <v>1500</v>
      </c>
      <c r="E13" s="3"/>
    </row>
    <row r="14" spans="1:5" ht="12" customHeight="1" x14ac:dyDescent="0.3">
      <c r="A14" s="7" t="s">
        <v>26</v>
      </c>
      <c r="B14" s="8" t="s">
        <v>27</v>
      </c>
      <c r="C14" s="7" t="s">
        <v>13</v>
      </c>
      <c r="D14" s="16">
        <v>6</v>
      </c>
      <c r="E14" s="3"/>
    </row>
    <row r="15" spans="1:5" ht="14.4" customHeight="1" x14ac:dyDescent="0.3">
      <c r="A15" s="7" t="s">
        <v>28</v>
      </c>
      <c r="B15" s="8" t="s">
        <v>29</v>
      </c>
      <c r="C15" s="7" t="s">
        <v>13</v>
      </c>
      <c r="D15" s="16">
        <v>5</v>
      </c>
      <c r="E15" s="3"/>
    </row>
    <row r="16" spans="1:5" ht="13.2" customHeight="1" x14ac:dyDescent="0.3">
      <c r="A16" s="7" t="s">
        <v>30</v>
      </c>
      <c r="B16" s="8" t="s">
        <v>31</v>
      </c>
      <c r="C16" s="7" t="s">
        <v>13</v>
      </c>
      <c r="D16" s="16">
        <v>4</v>
      </c>
      <c r="E16" s="3"/>
    </row>
    <row r="17" spans="1:5" ht="12" customHeight="1" x14ac:dyDescent="0.3">
      <c r="A17" s="5" t="s">
        <v>32</v>
      </c>
      <c r="B17" s="24" t="s">
        <v>33</v>
      </c>
      <c r="C17" s="25"/>
      <c r="D17" s="25"/>
      <c r="E17" s="26"/>
    </row>
    <row r="18" spans="1:5" ht="13.95" customHeight="1" x14ac:dyDescent="0.3">
      <c r="A18" s="7" t="s">
        <v>34</v>
      </c>
      <c r="B18" s="8" t="s">
        <v>35</v>
      </c>
      <c r="C18" s="7" t="s">
        <v>36</v>
      </c>
      <c r="D18" s="16">
        <v>800</v>
      </c>
      <c r="E18" s="3"/>
    </row>
    <row r="19" spans="1:5" ht="31.95" customHeight="1" x14ac:dyDescent="0.3">
      <c r="A19" s="7" t="s">
        <v>37</v>
      </c>
      <c r="B19" s="8" t="s">
        <v>38</v>
      </c>
      <c r="C19" s="7" t="s">
        <v>36</v>
      </c>
      <c r="D19" s="16">
        <v>1200</v>
      </c>
      <c r="E19" s="3"/>
    </row>
    <row r="20" spans="1:5" ht="27" customHeight="1" x14ac:dyDescent="0.3">
      <c r="A20" s="7" t="s">
        <v>39</v>
      </c>
      <c r="B20" s="8" t="s">
        <v>40</v>
      </c>
      <c r="C20" s="7" t="s">
        <v>36</v>
      </c>
      <c r="D20" s="16">
        <v>1600</v>
      </c>
      <c r="E20" s="3"/>
    </row>
    <row r="21" spans="1:5" ht="27.6" customHeight="1" x14ac:dyDescent="0.3">
      <c r="A21" s="7" t="s">
        <v>41</v>
      </c>
      <c r="B21" s="8" t="s">
        <v>42</v>
      </c>
      <c r="C21" s="7" t="s">
        <v>36</v>
      </c>
      <c r="D21" s="16">
        <v>2000</v>
      </c>
      <c r="E21" s="3"/>
    </row>
    <row r="22" spans="1:5" ht="18.600000000000001" customHeight="1" x14ac:dyDescent="0.3">
      <c r="A22" s="7" t="s">
        <v>43</v>
      </c>
      <c r="B22" s="8" t="s">
        <v>44</v>
      </c>
      <c r="C22" s="7" t="s">
        <v>36</v>
      </c>
      <c r="D22" s="16">
        <v>2800</v>
      </c>
      <c r="E22" s="3"/>
    </row>
    <row r="23" spans="1:5" ht="27.6" x14ac:dyDescent="0.3">
      <c r="A23" s="5" t="s">
        <v>45</v>
      </c>
      <c r="B23" s="6" t="s">
        <v>46</v>
      </c>
      <c r="C23" s="5" t="s">
        <v>47</v>
      </c>
      <c r="D23" s="16">
        <v>4000</v>
      </c>
      <c r="E23" s="3"/>
    </row>
    <row r="24" spans="1:5" ht="24" customHeight="1" x14ac:dyDescent="0.3">
      <c r="D24" s="11" t="s">
        <v>48</v>
      </c>
      <c r="E24" s="23">
        <f>SUM(E4,E5,E7,E8,E10,E11,E13,E14,E15,E16,E18,E19,E20,E21,E22,E23)</f>
        <v>0</v>
      </c>
    </row>
    <row r="25" spans="1:5" ht="19.2" customHeight="1" x14ac:dyDescent="0.3">
      <c r="D25" s="11" t="s">
        <v>49</v>
      </c>
      <c r="E25" s="23">
        <f>SUM(E24)*0.21</f>
        <v>0</v>
      </c>
    </row>
    <row r="26" spans="1:5" x14ac:dyDescent="0.3">
      <c r="D26" s="11" t="s">
        <v>50</v>
      </c>
      <c r="E26" s="23">
        <f>SUM(E24:E25)</f>
        <v>0</v>
      </c>
    </row>
    <row r="29" spans="1:5" ht="109.2" customHeight="1" x14ac:dyDescent="0.3"/>
    <row r="41" ht="41.4" customHeight="1" x14ac:dyDescent="0.3"/>
    <row r="46" ht="41.4" customHeight="1" x14ac:dyDescent="0.3"/>
    <row r="54" ht="27.6" customHeight="1" x14ac:dyDescent="0.3"/>
    <row r="55" ht="55.2" customHeight="1" x14ac:dyDescent="0.3"/>
    <row r="70" ht="41.4" customHeight="1" x14ac:dyDescent="0.3"/>
    <row r="75" ht="41.4" customHeight="1" x14ac:dyDescent="0.3"/>
    <row r="82" ht="69" customHeight="1" x14ac:dyDescent="0.3"/>
    <row r="83" ht="55.2" customHeight="1" x14ac:dyDescent="0.3"/>
    <row r="98" ht="41.4" customHeight="1" x14ac:dyDescent="0.3"/>
    <row r="103" ht="41.4" customHeight="1" x14ac:dyDescent="0.3"/>
    <row r="111" ht="69" customHeight="1" x14ac:dyDescent="0.3"/>
    <row r="112" ht="82.95" customHeight="1" x14ac:dyDescent="0.3"/>
    <row r="127" ht="69" customHeight="1" x14ac:dyDescent="0.3"/>
    <row r="142" ht="41.4" customHeight="1" x14ac:dyDescent="0.3"/>
    <row r="147" ht="41.4" customHeight="1" x14ac:dyDescent="0.3"/>
  </sheetData>
  <mergeCells count="14">
    <mergeCell ref="D1:E1"/>
    <mergeCell ref="A5:A6"/>
    <mergeCell ref="C5:C6"/>
    <mergeCell ref="D5:D6"/>
    <mergeCell ref="A8:A9"/>
    <mergeCell ref="C8:C9"/>
    <mergeCell ref="D8:D9"/>
    <mergeCell ref="B3:E3"/>
    <mergeCell ref="B12:E12"/>
    <mergeCell ref="B17:E17"/>
    <mergeCell ref="E5:E6"/>
    <mergeCell ref="E8:E9"/>
    <mergeCell ref="B5:B6"/>
    <mergeCell ref="B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BB7E-10E6-442C-A2A4-DC36E48889B4}">
  <dimension ref="A1:E25"/>
  <sheetViews>
    <sheetView topLeftCell="A12" workbookViewId="0">
      <selection activeCell="E25" sqref="E25"/>
    </sheetView>
  </sheetViews>
  <sheetFormatPr defaultRowHeight="14.4" x14ac:dyDescent="0.3"/>
  <cols>
    <col min="1" max="1" width="6.5546875" customWidth="1"/>
    <col min="2" max="2" width="35.33203125" customWidth="1"/>
    <col min="3" max="3" width="11.6640625" customWidth="1"/>
    <col min="4" max="4" width="23" style="2" customWidth="1"/>
    <col min="5" max="5" width="20.88671875" customWidth="1"/>
  </cols>
  <sheetData>
    <row r="1" spans="1:5" ht="28.95" customHeight="1" x14ac:dyDescent="0.3">
      <c r="D1" s="30" t="s">
        <v>0</v>
      </c>
      <c r="E1" s="30"/>
    </row>
    <row r="2" spans="1:5" ht="41.4" x14ac:dyDescent="0.3">
      <c r="A2" s="4" t="s">
        <v>1</v>
      </c>
      <c r="B2" s="5" t="s">
        <v>2</v>
      </c>
      <c r="C2" s="13" t="s">
        <v>3</v>
      </c>
      <c r="D2" s="5" t="s">
        <v>4</v>
      </c>
      <c r="E2" s="15" t="s">
        <v>5</v>
      </c>
    </row>
    <row r="3" spans="1:5" ht="24" customHeight="1" x14ac:dyDescent="0.3">
      <c r="A3" s="5" t="s">
        <v>6</v>
      </c>
      <c r="B3" s="33" t="s">
        <v>7</v>
      </c>
      <c r="C3" s="33"/>
      <c r="D3" s="33"/>
      <c r="E3" s="33"/>
    </row>
    <row r="4" spans="1:5" ht="29.4" customHeight="1" x14ac:dyDescent="0.3">
      <c r="A4" s="7" t="s">
        <v>8</v>
      </c>
      <c r="B4" s="9" t="s">
        <v>9</v>
      </c>
      <c r="C4" s="7" t="s">
        <v>10</v>
      </c>
      <c r="D4" s="16">
        <v>4500</v>
      </c>
      <c r="E4" s="22"/>
    </row>
    <row r="5" spans="1:5" ht="37.950000000000003" customHeight="1" x14ac:dyDescent="0.3">
      <c r="A5" s="7" t="s">
        <v>11</v>
      </c>
      <c r="B5" s="9" t="s">
        <v>51</v>
      </c>
      <c r="C5" s="7" t="s">
        <v>13</v>
      </c>
      <c r="D5" s="16">
        <v>14</v>
      </c>
      <c r="E5" s="17"/>
    </row>
    <row r="6" spans="1:5" ht="41.4" x14ac:dyDescent="0.3">
      <c r="A6" s="7" t="s">
        <v>14</v>
      </c>
      <c r="B6" s="9" t="s">
        <v>15</v>
      </c>
      <c r="C6" s="7" t="s">
        <v>13</v>
      </c>
      <c r="D6" s="16">
        <v>10</v>
      </c>
      <c r="E6" s="20"/>
    </row>
    <row r="7" spans="1:5" ht="27.6" customHeight="1" x14ac:dyDescent="0.3">
      <c r="A7" s="7" t="s">
        <v>16</v>
      </c>
      <c r="B7" s="9" t="s">
        <v>52</v>
      </c>
      <c r="C7" s="7" t="s">
        <v>13</v>
      </c>
      <c r="D7" s="16">
        <v>9</v>
      </c>
      <c r="E7" s="21"/>
    </row>
    <row r="8" spans="1:5" ht="69" customHeight="1" x14ac:dyDescent="0.3">
      <c r="A8" s="7" t="s">
        <v>18</v>
      </c>
      <c r="B8" s="9" t="s">
        <v>53</v>
      </c>
      <c r="C8" s="7" t="s">
        <v>10</v>
      </c>
      <c r="D8" s="16">
        <v>2500</v>
      </c>
      <c r="E8" s="20"/>
    </row>
    <row r="9" spans="1:5" ht="55.2" customHeight="1" x14ac:dyDescent="0.3">
      <c r="A9" s="7" t="s">
        <v>20</v>
      </c>
      <c r="B9" s="9" t="s">
        <v>54</v>
      </c>
      <c r="C9" s="7" t="s">
        <v>10</v>
      </c>
      <c r="D9" s="16">
        <v>3500</v>
      </c>
      <c r="E9" s="20"/>
    </row>
    <row r="10" spans="1:5" ht="37.200000000000003" customHeight="1" x14ac:dyDescent="0.3">
      <c r="A10" s="5" t="s">
        <v>22</v>
      </c>
      <c r="B10" s="33" t="s">
        <v>23</v>
      </c>
      <c r="C10" s="33"/>
      <c r="D10" s="33"/>
      <c r="E10" s="33"/>
    </row>
    <row r="11" spans="1:5" x14ac:dyDescent="0.3">
      <c r="A11" s="7" t="s">
        <v>24</v>
      </c>
      <c r="B11" s="8" t="s">
        <v>25</v>
      </c>
      <c r="C11" s="7" t="s">
        <v>10</v>
      </c>
      <c r="D11" s="16">
        <v>1650</v>
      </c>
      <c r="E11" s="3"/>
    </row>
    <row r="12" spans="1:5" x14ac:dyDescent="0.3">
      <c r="A12" s="7" t="s">
        <v>26</v>
      </c>
      <c r="B12" s="8" t="s">
        <v>27</v>
      </c>
      <c r="C12" s="7" t="s">
        <v>13</v>
      </c>
      <c r="D12" s="16">
        <v>7</v>
      </c>
      <c r="E12" s="3"/>
    </row>
    <row r="13" spans="1:5" x14ac:dyDescent="0.3">
      <c r="A13" s="7" t="s">
        <v>28</v>
      </c>
      <c r="B13" s="8" t="s">
        <v>29</v>
      </c>
      <c r="C13" s="7" t="s">
        <v>13</v>
      </c>
      <c r="D13" s="16">
        <v>5.5</v>
      </c>
      <c r="E13" s="3"/>
    </row>
    <row r="14" spans="1:5" x14ac:dyDescent="0.3">
      <c r="A14" s="7" t="s">
        <v>30</v>
      </c>
      <c r="B14" s="8" t="s">
        <v>31</v>
      </c>
      <c r="C14" s="7" t="s">
        <v>13</v>
      </c>
      <c r="D14" s="16">
        <v>4.5</v>
      </c>
      <c r="E14" s="3"/>
    </row>
    <row r="15" spans="1:5" ht="15" customHeight="1" x14ac:dyDescent="0.3">
      <c r="A15" s="5" t="s">
        <v>32</v>
      </c>
      <c r="B15" s="33" t="s">
        <v>33</v>
      </c>
      <c r="C15" s="33"/>
      <c r="D15" s="33"/>
      <c r="E15" s="33"/>
    </row>
    <row r="16" spans="1:5" ht="32.4" customHeight="1" x14ac:dyDescent="0.3">
      <c r="A16" s="7" t="s">
        <v>34</v>
      </c>
      <c r="B16" s="9" t="s">
        <v>35</v>
      </c>
      <c r="C16" s="7" t="s">
        <v>36</v>
      </c>
      <c r="D16" s="16">
        <v>800</v>
      </c>
      <c r="E16" s="3"/>
    </row>
    <row r="17" spans="1:5" ht="33" customHeight="1" x14ac:dyDescent="0.3">
      <c r="A17" s="7" t="s">
        <v>37</v>
      </c>
      <c r="B17" s="9" t="s">
        <v>38</v>
      </c>
      <c r="C17" s="7" t="s">
        <v>36</v>
      </c>
      <c r="D17" s="16">
        <v>1200</v>
      </c>
      <c r="E17" s="3"/>
    </row>
    <row r="18" spans="1:5" ht="33" customHeight="1" x14ac:dyDescent="0.3">
      <c r="A18" s="7" t="s">
        <v>39</v>
      </c>
      <c r="B18" s="9" t="s">
        <v>40</v>
      </c>
      <c r="C18" s="7" t="s">
        <v>36</v>
      </c>
      <c r="D18" s="16">
        <v>1600</v>
      </c>
      <c r="E18" s="3"/>
    </row>
    <row r="19" spans="1:5" ht="28.95" customHeight="1" x14ac:dyDescent="0.3">
      <c r="A19" s="7" t="s">
        <v>41</v>
      </c>
      <c r="B19" s="9" t="s">
        <v>42</v>
      </c>
      <c r="C19" s="7" t="s">
        <v>36</v>
      </c>
      <c r="D19" s="16">
        <v>2000</v>
      </c>
      <c r="E19" s="3"/>
    </row>
    <row r="20" spans="1:5" ht="15.6" customHeight="1" x14ac:dyDescent="0.3">
      <c r="A20" s="7" t="s">
        <v>43</v>
      </c>
      <c r="B20" s="9" t="s">
        <v>44</v>
      </c>
      <c r="C20" s="7" t="s">
        <v>36</v>
      </c>
      <c r="D20" s="16">
        <v>2800</v>
      </c>
      <c r="E20" s="3"/>
    </row>
    <row r="21" spans="1:5" ht="16.95" customHeight="1" x14ac:dyDescent="0.3">
      <c r="A21" s="5" t="s">
        <v>45</v>
      </c>
      <c r="B21" s="14" t="s">
        <v>55</v>
      </c>
      <c r="C21" s="5" t="s">
        <v>56</v>
      </c>
      <c r="D21" s="16">
        <v>200</v>
      </c>
      <c r="E21" s="3"/>
    </row>
    <row r="22" spans="1:5" ht="29.4" customHeight="1" x14ac:dyDescent="0.3">
      <c r="A22" s="5" t="s">
        <v>57</v>
      </c>
      <c r="B22" s="14" t="s">
        <v>46</v>
      </c>
      <c r="C22" s="5" t="s">
        <v>47</v>
      </c>
      <c r="D22" s="16">
        <v>4500</v>
      </c>
      <c r="E22" s="3"/>
    </row>
    <row r="23" spans="1:5" ht="16.2" customHeight="1" x14ac:dyDescent="0.3">
      <c r="D23" s="18" t="s">
        <v>48</v>
      </c>
      <c r="E23" s="23">
        <f>SUM(E4,E5,E6,E7,E8,E9,E11,E12,E13,E14,E16,E17,E18,E19,E20,E21,E22)</f>
        <v>0</v>
      </c>
    </row>
    <row r="24" spans="1:5" x14ac:dyDescent="0.3">
      <c r="D24" s="18" t="s">
        <v>49</v>
      </c>
      <c r="E24" s="23">
        <f>SUM(E23)*0.21</f>
        <v>0</v>
      </c>
    </row>
    <row r="25" spans="1:5" x14ac:dyDescent="0.3">
      <c r="D25" s="19" t="s">
        <v>50</v>
      </c>
      <c r="E25" s="23">
        <f>SUM(E23,E24)</f>
        <v>0</v>
      </c>
    </row>
  </sheetData>
  <mergeCells count="4">
    <mergeCell ref="D1:E1"/>
    <mergeCell ref="B10:E10"/>
    <mergeCell ref="B15:E15"/>
    <mergeCell ref="B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004A-F183-4FF5-BB4E-51B76A709000}">
  <dimension ref="A1:E24"/>
  <sheetViews>
    <sheetView topLeftCell="A16" workbookViewId="0">
      <selection activeCell="E24" sqref="E24"/>
    </sheetView>
  </sheetViews>
  <sheetFormatPr defaultRowHeight="14.4" x14ac:dyDescent="0.3"/>
  <cols>
    <col min="2" max="2" width="39.44140625" customWidth="1"/>
    <col min="3" max="3" width="14.6640625" customWidth="1"/>
    <col min="4" max="4" width="22.5546875" style="2" customWidth="1"/>
    <col min="5" max="5" width="16.6640625" customWidth="1"/>
  </cols>
  <sheetData>
    <row r="1" spans="1:5" ht="29.4" customHeight="1" x14ac:dyDescent="0.3">
      <c r="D1" s="34" t="s">
        <v>0</v>
      </c>
      <c r="E1" s="34"/>
    </row>
    <row r="2" spans="1:5" ht="50.4" customHeight="1" x14ac:dyDescent="0.3">
      <c r="A2" s="4" t="s">
        <v>1</v>
      </c>
      <c r="B2" s="5" t="s">
        <v>2</v>
      </c>
      <c r="C2" s="13" t="s">
        <v>3</v>
      </c>
      <c r="D2" s="5" t="s">
        <v>4</v>
      </c>
      <c r="E2" s="15" t="s">
        <v>5</v>
      </c>
    </row>
    <row r="3" spans="1:5" ht="16.95" customHeight="1" x14ac:dyDescent="0.3">
      <c r="A3" s="5" t="s">
        <v>6</v>
      </c>
      <c r="B3" s="24" t="s">
        <v>7</v>
      </c>
      <c r="C3" s="25"/>
      <c r="D3" s="25"/>
      <c r="E3" s="26"/>
    </row>
    <row r="4" spans="1:5" ht="26.4" customHeight="1" x14ac:dyDescent="0.3">
      <c r="A4" s="7" t="s">
        <v>8</v>
      </c>
      <c r="B4" s="8" t="s">
        <v>9</v>
      </c>
      <c r="C4" s="7" t="s">
        <v>10</v>
      </c>
      <c r="D4" s="16">
        <v>3600</v>
      </c>
      <c r="E4" s="3"/>
    </row>
    <row r="5" spans="1:5" ht="24" customHeight="1" x14ac:dyDescent="0.3">
      <c r="A5" s="7" t="s">
        <v>11</v>
      </c>
      <c r="B5" s="8" t="s">
        <v>51</v>
      </c>
      <c r="C5" s="7" t="s">
        <v>13</v>
      </c>
      <c r="D5" s="16">
        <v>11</v>
      </c>
      <c r="E5" s="3"/>
    </row>
    <row r="6" spans="1:5" ht="24.6" customHeight="1" x14ac:dyDescent="0.3">
      <c r="A6" s="7" t="s">
        <v>14</v>
      </c>
      <c r="B6" s="8" t="s">
        <v>15</v>
      </c>
      <c r="C6" s="7" t="s">
        <v>13</v>
      </c>
      <c r="D6" s="16">
        <v>8</v>
      </c>
      <c r="E6" s="3"/>
    </row>
    <row r="7" spans="1:5" ht="23.4" customHeight="1" x14ac:dyDescent="0.3">
      <c r="A7" s="7" t="s">
        <v>16</v>
      </c>
      <c r="B7" s="8" t="s">
        <v>52</v>
      </c>
      <c r="C7" s="7" t="s">
        <v>13</v>
      </c>
      <c r="D7" s="16">
        <v>7</v>
      </c>
      <c r="E7" s="3"/>
    </row>
    <row r="8" spans="1:5" ht="51" customHeight="1" x14ac:dyDescent="0.3">
      <c r="A8" s="7" t="s">
        <v>18</v>
      </c>
      <c r="B8" s="8" t="s">
        <v>58</v>
      </c>
      <c r="C8" s="7" t="s">
        <v>10</v>
      </c>
      <c r="D8" s="16">
        <v>1800</v>
      </c>
      <c r="E8" s="3"/>
    </row>
    <row r="9" spans="1:5" ht="51.6" customHeight="1" x14ac:dyDescent="0.3">
      <c r="A9" s="7" t="s">
        <v>20</v>
      </c>
      <c r="B9" s="8" t="s">
        <v>59</v>
      </c>
      <c r="C9" s="7" t="s">
        <v>10</v>
      </c>
      <c r="D9" s="16">
        <v>2700</v>
      </c>
      <c r="E9" s="3"/>
    </row>
    <row r="10" spans="1:5" ht="13.2" customHeight="1" x14ac:dyDescent="0.3">
      <c r="A10" s="5" t="s">
        <v>22</v>
      </c>
      <c r="B10" s="24" t="s">
        <v>23</v>
      </c>
      <c r="C10" s="25"/>
      <c r="D10" s="25"/>
      <c r="E10" s="26"/>
    </row>
    <row r="11" spans="1:5" x14ac:dyDescent="0.3">
      <c r="A11" s="7" t="s">
        <v>24</v>
      </c>
      <c r="B11" s="8" t="s">
        <v>25</v>
      </c>
      <c r="C11" s="7" t="s">
        <v>10</v>
      </c>
      <c r="D11" s="16">
        <v>1350</v>
      </c>
      <c r="E11" s="3"/>
    </row>
    <row r="12" spans="1:5" x14ac:dyDescent="0.3">
      <c r="A12" s="7" t="s">
        <v>26</v>
      </c>
      <c r="B12" s="8" t="s">
        <v>27</v>
      </c>
      <c r="C12" s="7" t="s">
        <v>13</v>
      </c>
      <c r="D12" s="16">
        <v>5.5</v>
      </c>
      <c r="E12" s="3"/>
    </row>
    <row r="13" spans="1:5" x14ac:dyDescent="0.3">
      <c r="A13" s="7" t="s">
        <v>28</v>
      </c>
      <c r="B13" s="8" t="s">
        <v>29</v>
      </c>
      <c r="C13" s="7" t="s">
        <v>13</v>
      </c>
      <c r="D13" s="16">
        <v>4.5</v>
      </c>
      <c r="E13" s="3"/>
    </row>
    <row r="14" spans="1:5" ht="18" customHeight="1" x14ac:dyDescent="0.3">
      <c r="A14" s="7" t="s">
        <v>30</v>
      </c>
      <c r="B14" s="8" t="s">
        <v>31</v>
      </c>
      <c r="C14" s="7" t="s">
        <v>13</v>
      </c>
      <c r="D14" s="16">
        <v>3.6</v>
      </c>
      <c r="E14" s="3"/>
    </row>
    <row r="15" spans="1:5" ht="14.4" customHeight="1" x14ac:dyDescent="0.3">
      <c r="A15" s="5" t="s">
        <v>32</v>
      </c>
      <c r="B15" s="24" t="s">
        <v>33</v>
      </c>
      <c r="C15" s="25"/>
      <c r="D15" s="25"/>
      <c r="E15" s="26"/>
    </row>
    <row r="16" spans="1:5" ht="15.6" customHeight="1" x14ac:dyDescent="0.3">
      <c r="A16" s="7" t="s">
        <v>34</v>
      </c>
      <c r="B16" s="8" t="s">
        <v>35</v>
      </c>
      <c r="C16" s="7" t="s">
        <v>36</v>
      </c>
      <c r="D16" s="16">
        <v>800</v>
      </c>
      <c r="E16" s="3"/>
    </row>
    <row r="17" spans="1:5" ht="23.4" customHeight="1" x14ac:dyDescent="0.3">
      <c r="A17" s="7" t="s">
        <v>37</v>
      </c>
      <c r="B17" s="8" t="s">
        <v>38</v>
      </c>
      <c r="C17" s="7" t="s">
        <v>36</v>
      </c>
      <c r="D17" s="16">
        <v>1200</v>
      </c>
      <c r="E17" s="3"/>
    </row>
    <row r="18" spans="1:5" ht="27" customHeight="1" x14ac:dyDescent="0.3">
      <c r="A18" s="7" t="s">
        <v>39</v>
      </c>
      <c r="B18" s="8" t="s">
        <v>40</v>
      </c>
      <c r="C18" s="7" t="s">
        <v>36</v>
      </c>
      <c r="D18" s="16">
        <v>1600</v>
      </c>
      <c r="E18" s="3"/>
    </row>
    <row r="19" spans="1:5" ht="29.4" customHeight="1" x14ac:dyDescent="0.3">
      <c r="A19" s="7" t="s">
        <v>41</v>
      </c>
      <c r="B19" s="8" t="s">
        <v>42</v>
      </c>
      <c r="C19" s="7" t="s">
        <v>36</v>
      </c>
      <c r="D19" s="16">
        <v>2000</v>
      </c>
      <c r="E19" s="3"/>
    </row>
    <row r="20" spans="1:5" ht="12.6" customHeight="1" x14ac:dyDescent="0.3">
      <c r="A20" s="7" t="s">
        <v>43</v>
      </c>
      <c r="B20" s="8" t="s">
        <v>44</v>
      </c>
      <c r="C20" s="7" t="s">
        <v>36</v>
      </c>
      <c r="D20" s="16">
        <v>2800</v>
      </c>
      <c r="E20" s="3"/>
    </row>
    <row r="21" spans="1:5" ht="18.600000000000001" customHeight="1" x14ac:dyDescent="0.3">
      <c r="A21" s="5" t="s">
        <v>45</v>
      </c>
      <c r="B21" s="6" t="s">
        <v>46</v>
      </c>
      <c r="C21" s="5" t="s">
        <v>47</v>
      </c>
      <c r="D21" s="16">
        <v>3600</v>
      </c>
      <c r="E21" s="3"/>
    </row>
    <row r="22" spans="1:5" x14ac:dyDescent="0.3">
      <c r="D22" s="18" t="s">
        <v>48</v>
      </c>
      <c r="E22" s="23">
        <f>SUM(E4,E5,E6,E7,E8,E9,E11,E12,E13,E14,E16,E17,E18,E19,E20,E21)</f>
        <v>0</v>
      </c>
    </row>
    <row r="23" spans="1:5" x14ac:dyDescent="0.3">
      <c r="D23" s="18" t="s">
        <v>49</v>
      </c>
      <c r="E23" s="23">
        <f>SUM(E22)*0.21</f>
        <v>0</v>
      </c>
    </row>
    <row r="24" spans="1:5" x14ac:dyDescent="0.3">
      <c r="D24" s="19" t="s">
        <v>50</v>
      </c>
      <c r="E24" s="23">
        <f>SUM(E22:E23)</f>
        <v>0</v>
      </c>
    </row>
  </sheetData>
  <mergeCells count="4">
    <mergeCell ref="B3:E3"/>
    <mergeCell ref="B10:E10"/>
    <mergeCell ref="D1:E1"/>
    <mergeCell ref="B15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87FE-8C59-424B-B258-529F4D221FFE}">
  <dimension ref="A1:E67"/>
  <sheetViews>
    <sheetView topLeftCell="A9" workbookViewId="0">
      <selection activeCell="E25" sqref="E25"/>
    </sheetView>
  </sheetViews>
  <sheetFormatPr defaultRowHeight="14.4" x14ac:dyDescent="0.3"/>
  <cols>
    <col min="2" max="2" width="38.5546875" customWidth="1"/>
    <col min="3" max="3" width="10.6640625" customWidth="1"/>
    <col min="4" max="4" width="24.109375" customWidth="1"/>
    <col min="5" max="5" width="18" customWidth="1"/>
  </cols>
  <sheetData>
    <row r="1" spans="1:5" ht="31.2" customHeight="1" x14ac:dyDescent="0.3">
      <c r="D1" s="30" t="s">
        <v>0</v>
      </c>
      <c r="E1" s="30"/>
    </row>
    <row r="2" spans="1:5" ht="46.2" customHeight="1" x14ac:dyDescent="0.3">
      <c r="A2" s="4" t="s">
        <v>1</v>
      </c>
      <c r="B2" s="5" t="s">
        <v>2</v>
      </c>
      <c r="C2" s="13" t="s">
        <v>3</v>
      </c>
      <c r="D2" s="5" t="s">
        <v>4</v>
      </c>
      <c r="E2" s="15" t="s">
        <v>5</v>
      </c>
    </row>
    <row r="3" spans="1:5" ht="18" customHeight="1" x14ac:dyDescent="0.3">
      <c r="A3" s="5" t="s">
        <v>6</v>
      </c>
      <c r="B3" s="24" t="s">
        <v>7</v>
      </c>
      <c r="C3" s="25"/>
      <c r="D3" s="25"/>
      <c r="E3" s="26"/>
    </row>
    <row r="4" spans="1:5" ht="33" customHeight="1" x14ac:dyDescent="0.3">
      <c r="A4" s="7" t="s">
        <v>8</v>
      </c>
      <c r="B4" s="8" t="s">
        <v>9</v>
      </c>
      <c r="C4" s="7" t="s">
        <v>10</v>
      </c>
      <c r="D4" s="16">
        <v>4000</v>
      </c>
      <c r="E4" s="3"/>
    </row>
    <row r="5" spans="1:5" ht="31.2" customHeight="1" x14ac:dyDescent="0.3">
      <c r="A5" s="7" t="s">
        <v>11</v>
      </c>
      <c r="B5" s="8" t="s">
        <v>51</v>
      </c>
      <c r="C5" s="7" t="s">
        <v>13</v>
      </c>
      <c r="D5" s="16">
        <v>12</v>
      </c>
      <c r="E5" s="3"/>
    </row>
    <row r="6" spans="1:5" ht="29.4" customHeight="1" x14ac:dyDescent="0.3">
      <c r="A6" s="7" t="s">
        <v>14</v>
      </c>
      <c r="B6" s="8" t="s">
        <v>15</v>
      </c>
      <c r="C6" s="7" t="s">
        <v>13</v>
      </c>
      <c r="D6" s="16">
        <v>9</v>
      </c>
      <c r="E6" s="3"/>
    </row>
    <row r="7" spans="1:5" ht="31.95" customHeight="1" x14ac:dyDescent="0.3">
      <c r="A7" s="7" t="s">
        <v>16</v>
      </c>
      <c r="B7" s="8" t="s">
        <v>17</v>
      </c>
      <c r="C7" s="7" t="s">
        <v>13</v>
      </c>
      <c r="D7" s="16">
        <v>8</v>
      </c>
      <c r="E7" s="3"/>
    </row>
    <row r="8" spans="1:5" ht="49.95" customHeight="1" x14ac:dyDescent="0.3">
      <c r="A8" s="7" t="s">
        <v>18</v>
      </c>
      <c r="B8" s="8" t="s">
        <v>19</v>
      </c>
      <c r="C8" s="7" t="s">
        <v>10</v>
      </c>
      <c r="D8" s="16">
        <v>2000</v>
      </c>
      <c r="E8" s="3"/>
    </row>
    <row r="9" spans="1:5" ht="52.2" customHeight="1" x14ac:dyDescent="0.3">
      <c r="A9" s="7" t="s">
        <v>20</v>
      </c>
      <c r="B9" s="8" t="s">
        <v>60</v>
      </c>
      <c r="C9" s="7" t="s">
        <v>10</v>
      </c>
      <c r="D9" s="16">
        <v>3000</v>
      </c>
      <c r="E9" s="3"/>
    </row>
    <row r="10" spans="1:5" ht="13.95" customHeight="1" x14ac:dyDescent="0.3">
      <c r="A10" s="5" t="s">
        <v>22</v>
      </c>
      <c r="B10" s="24" t="s">
        <v>23</v>
      </c>
      <c r="C10" s="25"/>
      <c r="D10" s="25"/>
      <c r="E10" s="26"/>
    </row>
    <row r="11" spans="1:5" x14ac:dyDescent="0.3">
      <c r="A11" s="7" t="s">
        <v>24</v>
      </c>
      <c r="B11" s="8" t="s">
        <v>25</v>
      </c>
      <c r="C11" s="7" t="s">
        <v>10</v>
      </c>
      <c r="D11" s="16">
        <v>1500</v>
      </c>
      <c r="E11" s="3"/>
    </row>
    <row r="12" spans="1:5" x14ac:dyDescent="0.3">
      <c r="A12" s="7" t="s">
        <v>26</v>
      </c>
      <c r="B12" s="8" t="s">
        <v>27</v>
      </c>
      <c r="C12" s="7" t="s">
        <v>13</v>
      </c>
      <c r="D12" s="16">
        <v>6</v>
      </c>
      <c r="E12" s="3"/>
    </row>
    <row r="13" spans="1:5" x14ac:dyDescent="0.3">
      <c r="A13" s="7" t="s">
        <v>28</v>
      </c>
      <c r="B13" s="8" t="s">
        <v>29</v>
      </c>
      <c r="C13" s="7" t="s">
        <v>13</v>
      </c>
      <c r="D13" s="16">
        <v>5</v>
      </c>
      <c r="E13" s="3"/>
    </row>
    <row r="14" spans="1:5" ht="15.6" customHeight="1" x14ac:dyDescent="0.3">
      <c r="A14" s="7" t="s">
        <v>30</v>
      </c>
      <c r="B14" s="8" t="s">
        <v>31</v>
      </c>
      <c r="C14" s="7" t="s">
        <v>13</v>
      </c>
      <c r="D14" s="16">
        <v>4</v>
      </c>
      <c r="E14" s="3"/>
    </row>
    <row r="15" spans="1:5" ht="13.2" customHeight="1" x14ac:dyDescent="0.3">
      <c r="A15" s="5" t="s">
        <v>32</v>
      </c>
      <c r="B15" s="24" t="s">
        <v>33</v>
      </c>
      <c r="C15" s="25"/>
      <c r="D15" s="25"/>
      <c r="E15" s="26"/>
    </row>
    <row r="16" spans="1:5" ht="16.2" customHeight="1" x14ac:dyDescent="0.3">
      <c r="A16" s="7" t="s">
        <v>34</v>
      </c>
      <c r="B16" s="8" t="s">
        <v>35</v>
      </c>
      <c r="C16" s="7" t="s">
        <v>36</v>
      </c>
      <c r="D16" s="16">
        <v>800</v>
      </c>
      <c r="E16" s="3"/>
    </row>
    <row r="17" spans="1:5" ht="28.95" customHeight="1" x14ac:dyDescent="0.3">
      <c r="A17" s="7" t="s">
        <v>37</v>
      </c>
      <c r="B17" s="8" t="s">
        <v>38</v>
      </c>
      <c r="C17" s="7" t="s">
        <v>36</v>
      </c>
      <c r="D17" s="16">
        <v>1200</v>
      </c>
      <c r="E17" s="3"/>
    </row>
    <row r="18" spans="1:5" ht="28.2" customHeight="1" x14ac:dyDescent="0.3">
      <c r="A18" s="7" t="s">
        <v>39</v>
      </c>
      <c r="B18" s="8" t="s">
        <v>40</v>
      </c>
      <c r="C18" s="7" t="s">
        <v>36</v>
      </c>
      <c r="D18" s="16">
        <v>1600</v>
      </c>
      <c r="E18" s="3"/>
    </row>
    <row r="19" spans="1:5" ht="24.6" customHeight="1" x14ac:dyDescent="0.3">
      <c r="A19" s="7" t="s">
        <v>41</v>
      </c>
      <c r="B19" s="8" t="s">
        <v>42</v>
      </c>
      <c r="C19" s="7" t="s">
        <v>36</v>
      </c>
      <c r="D19" s="16">
        <v>2000</v>
      </c>
      <c r="E19" s="3"/>
    </row>
    <row r="20" spans="1:5" ht="19.95" customHeight="1" x14ac:dyDescent="0.3">
      <c r="A20" s="7" t="s">
        <v>43</v>
      </c>
      <c r="B20" s="8" t="s">
        <v>44</v>
      </c>
      <c r="C20" s="7" t="s">
        <v>36</v>
      </c>
      <c r="D20" s="16">
        <v>2800</v>
      </c>
      <c r="E20" s="3"/>
    </row>
    <row r="21" spans="1:5" ht="15.6" customHeight="1" x14ac:dyDescent="0.3">
      <c r="A21" s="5" t="s">
        <v>45</v>
      </c>
      <c r="B21" s="6" t="s">
        <v>55</v>
      </c>
      <c r="C21" s="5" t="s">
        <v>56</v>
      </c>
      <c r="D21" s="16">
        <v>200</v>
      </c>
      <c r="E21" s="3"/>
    </row>
    <row r="22" spans="1:5" ht="22.2" customHeight="1" x14ac:dyDescent="0.3">
      <c r="A22" s="5" t="s">
        <v>57</v>
      </c>
      <c r="B22" s="6" t="s">
        <v>46</v>
      </c>
      <c r="C22" s="5" t="s">
        <v>47</v>
      </c>
      <c r="D22" s="16">
        <v>4000</v>
      </c>
      <c r="E22" s="3"/>
    </row>
    <row r="23" spans="1:5" x14ac:dyDescent="0.3">
      <c r="D23" s="18" t="s">
        <v>48</v>
      </c>
      <c r="E23" s="23">
        <f>SUM(E4,E5,E6,E7,E8,E9,E11,E12,E13,E14,E16,E17,E18,E19,E20,E21,E22)</f>
        <v>0</v>
      </c>
    </row>
    <row r="24" spans="1:5" x14ac:dyDescent="0.3">
      <c r="D24" s="18" t="s">
        <v>49</v>
      </c>
      <c r="E24" s="23">
        <f>SUM(E23)*0.21</f>
        <v>0</v>
      </c>
    </row>
    <row r="25" spans="1:5" x14ac:dyDescent="0.3">
      <c r="D25" s="19" t="s">
        <v>50</v>
      </c>
      <c r="E25" s="23">
        <f>SUM(E23:E24)</f>
        <v>0</v>
      </c>
    </row>
    <row r="67" spans="1:1" x14ac:dyDescent="0.3">
      <c r="A67" s="1"/>
    </row>
  </sheetData>
  <mergeCells count="4">
    <mergeCell ref="D1:E1"/>
    <mergeCell ref="B10:E10"/>
    <mergeCell ref="B15:E15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C6B1-6674-4E63-B354-3BC0549BD777}">
  <dimension ref="A1:E32"/>
  <sheetViews>
    <sheetView topLeftCell="A23" workbookViewId="0">
      <selection activeCell="E32" sqref="E32"/>
    </sheetView>
  </sheetViews>
  <sheetFormatPr defaultRowHeight="14.4" x14ac:dyDescent="0.3"/>
  <cols>
    <col min="2" max="2" width="30.5546875" customWidth="1"/>
    <col min="3" max="3" width="10.6640625" customWidth="1"/>
    <col min="4" max="4" width="23.44140625" customWidth="1"/>
    <col min="5" max="5" width="16.88671875" customWidth="1"/>
  </cols>
  <sheetData>
    <row r="1" spans="1:5" ht="22.95" customHeight="1" x14ac:dyDescent="0.3">
      <c r="D1" s="30" t="s">
        <v>0</v>
      </c>
      <c r="E1" s="30"/>
    </row>
    <row r="2" spans="1:5" ht="43.95" customHeight="1" x14ac:dyDescent="0.3">
      <c r="A2" s="4" t="s">
        <v>1</v>
      </c>
      <c r="B2" s="5" t="s">
        <v>2</v>
      </c>
      <c r="C2" s="13" t="s">
        <v>3</v>
      </c>
      <c r="D2" s="5" t="s">
        <v>4</v>
      </c>
      <c r="E2" s="15" t="s">
        <v>5</v>
      </c>
    </row>
    <row r="3" spans="1:5" ht="25.95" customHeight="1" x14ac:dyDescent="0.3">
      <c r="A3" s="5" t="s">
        <v>6</v>
      </c>
      <c r="B3" s="24" t="s">
        <v>61</v>
      </c>
      <c r="C3" s="25"/>
      <c r="D3" s="25"/>
      <c r="E3" s="26"/>
    </row>
    <row r="4" spans="1:5" ht="27.6" customHeight="1" x14ac:dyDescent="0.3">
      <c r="A4" s="7" t="s">
        <v>8</v>
      </c>
      <c r="B4" s="9" t="s">
        <v>9</v>
      </c>
      <c r="C4" s="7" t="s">
        <v>10</v>
      </c>
      <c r="D4" s="16">
        <v>3600</v>
      </c>
      <c r="E4" s="3"/>
    </row>
    <row r="5" spans="1:5" ht="44.4" customHeight="1" x14ac:dyDescent="0.3">
      <c r="A5" s="7" t="s">
        <v>11</v>
      </c>
      <c r="B5" s="9" t="s">
        <v>62</v>
      </c>
      <c r="C5" s="7" t="s">
        <v>13</v>
      </c>
      <c r="D5" s="16">
        <v>11</v>
      </c>
      <c r="E5" s="3"/>
    </row>
    <row r="6" spans="1:5" ht="41.4" x14ac:dyDescent="0.3">
      <c r="A6" s="7" t="s">
        <v>14</v>
      </c>
      <c r="B6" s="9" t="s">
        <v>15</v>
      </c>
      <c r="C6" s="7" t="s">
        <v>13</v>
      </c>
      <c r="D6" s="16">
        <v>8</v>
      </c>
      <c r="E6" s="3"/>
    </row>
    <row r="7" spans="1:5" ht="30.6" customHeight="1" x14ac:dyDescent="0.3">
      <c r="A7" s="7" t="s">
        <v>16</v>
      </c>
      <c r="B7" s="9" t="s">
        <v>52</v>
      </c>
      <c r="C7" s="7" t="s">
        <v>13</v>
      </c>
      <c r="D7" s="16">
        <v>7</v>
      </c>
      <c r="E7" s="3"/>
    </row>
    <row r="8" spans="1:5" ht="67.2" customHeight="1" x14ac:dyDescent="0.3">
      <c r="A8" s="7" t="s">
        <v>18</v>
      </c>
      <c r="B8" s="9" t="s">
        <v>19</v>
      </c>
      <c r="C8" s="7" t="s">
        <v>10</v>
      </c>
      <c r="D8" s="16">
        <v>1800</v>
      </c>
      <c r="E8" s="3"/>
    </row>
    <row r="9" spans="1:5" ht="70.2" customHeight="1" x14ac:dyDescent="0.3">
      <c r="A9" s="7" t="s">
        <v>20</v>
      </c>
      <c r="B9" s="9" t="s">
        <v>60</v>
      </c>
      <c r="C9" s="7" t="s">
        <v>10</v>
      </c>
      <c r="D9" s="16">
        <v>2700</v>
      </c>
      <c r="E9" s="3"/>
    </row>
    <row r="10" spans="1:5" ht="25.95" customHeight="1" x14ac:dyDescent="0.3">
      <c r="A10" s="5" t="s">
        <v>22</v>
      </c>
      <c r="B10" s="35" t="s">
        <v>63</v>
      </c>
      <c r="C10" s="35"/>
      <c r="D10" s="35"/>
      <c r="E10" s="3"/>
    </row>
    <row r="11" spans="1:5" ht="27.6" x14ac:dyDescent="0.3">
      <c r="A11" s="7" t="s">
        <v>24</v>
      </c>
      <c r="B11" s="9" t="s">
        <v>9</v>
      </c>
      <c r="C11" s="7" t="s">
        <v>10</v>
      </c>
      <c r="D11" s="16">
        <v>3300</v>
      </c>
      <c r="E11" s="3"/>
    </row>
    <row r="12" spans="1:5" ht="39.6" customHeight="1" x14ac:dyDescent="0.3">
      <c r="A12" s="7" t="s">
        <v>26</v>
      </c>
      <c r="B12" s="9" t="s">
        <v>62</v>
      </c>
      <c r="C12" s="7" t="s">
        <v>13</v>
      </c>
      <c r="D12" s="16">
        <v>10</v>
      </c>
      <c r="E12" s="3"/>
    </row>
    <row r="13" spans="1:5" ht="41.4" x14ac:dyDescent="0.3">
      <c r="A13" s="7" t="s">
        <v>28</v>
      </c>
      <c r="B13" s="9" t="s">
        <v>15</v>
      </c>
      <c r="C13" s="7" t="s">
        <v>13</v>
      </c>
      <c r="D13" s="16">
        <v>7.5</v>
      </c>
      <c r="E13" s="3"/>
    </row>
    <row r="14" spans="1:5" ht="37.200000000000003" customHeight="1" x14ac:dyDescent="0.3">
      <c r="A14" s="7" t="s">
        <v>30</v>
      </c>
      <c r="B14" s="9" t="s">
        <v>52</v>
      </c>
      <c r="C14" s="7" t="s">
        <v>13</v>
      </c>
      <c r="D14" s="16">
        <v>6.5</v>
      </c>
      <c r="E14" s="3"/>
    </row>
    <row r="15" spans="1:5" ht="70.2" customHeight="1" x14ac:dyDescent="0.3">
      <c r="A15" s="7" t="s">
        <v>18</v>
      </c>
      <c r="B15" s="9" t="s">
        <v>64</v>
      </c>
      <c r="C15" s="7" t="s">
        <v>10</v>
      </c>
      <c r="D15" s="16">
        <v>1700</v>
      </c>
      <c r="E15" s="3"/>
    </row>
    <row r="16" spans="1:5" ht="73.95" customHeight="1" x14ac:dyDescent="0.3">
      <c r="A16" s="7" t="s">
        <v>20</v>
      </c>
      <c r="B16" s="9" t="s">
        <v>65</v>
      </c>
      <c r="C16" s="7" t="s">
        <v>10</v>
      </c>
      <c r="D16" s="16">
        <v>2500</v>
      </c>
      <c r="E16" s="3"/>
    </row>
    <row r="17" spans="1:5" ht="16.2" customHeight="1" x14ac:dyDescent="0.3">
      <c r="A17" s="5" t="s">
        <v>32</v>
      </c>
      <c r="B17" s="24" t="s">
        <v>23</v>
      </c>
      <c r="C17" s="25"/>
      <c r="D17" s="25"/>
      <c r="E17" s="26"/>
    </row>
    <row r="18" spans="1:5" x14ac:dyDescent="0.3">
      <c r="A18" s="7" t="s">
        <v>34</v>
      </c>
      <c r="B18" s="8" t="s">
        <v>25</v>
      </c>
      <c r="C18" s="7" t="s">
        <v>10</v>
      </c>
      <c r="D18" s="16">
        <v>1350</v>
      </c>
      <c r="E18" s="3"/>
    </row>
    <row r="19" spans="1:5" x14ac:dyDescent="0.3">
      <c r="A19" s="7" t="s">
        <v>37</v>
      </c>
      <c r="B19" s="8" t="s">
        <v>27</v>
      </c>
      <c r="C19" s="7" t="s">
        <v>13</v>
      </c>
      <c r="D19" s="16">
        <v>5.5</v>
      </c>
      <c r="E19" s="3"/>
    </row>
    <row r="20" spans="1:5" x14ac:dyDescent="0.3">
      <c r="A20" s="7" t="s">
        <v>66</v>
      </c>
      <c r="B20" s="8" t="s">
        <v>29</v>
      </c>
      <c r="C20" s="7" t="s">
        <v>13</v>
      </c>
      <c r="D20" s="16">
        <v>4.5</v>
      </c>
      <c r="E20" s="3"/>
    </row>
    <row r="21" spans="1:5" x14ac:dyDescent="0.3">
      <c r="A21" s="7" t="s">
        <v>67</v>
      </c>
      <c r="B21" s="8" t="s">
        <v>31</v>
      </c>
      <c r="C21" s="7" t="s">
        <v>13</v>
      </c>
      <c r="D21" s="16">
        <v>3.6</v>
      </c>
      <c r="E21" s="3"/>
    </row>
    <row r="22" spans="1:5" ht="14.4" customHeight="1" x14ac:dyDescent="0.3">
      <c r="A22" s="5" t="s">
        <v>45</v>
      </c>
      <c r="B22" s="24" t="s">
        <v>33</v>
      </c>
      <c r="C22" s="25"/>
      <c r="D22" s="25"/>
      <c r="E22" s="26"/>
    </row>
    <row r="23" spans="1:5" ht="30" customHeight="1" x14ac:dyDescent="0.3">
      <c r="A23" s="7" t="s">
        <v>68</v>
      </c>
      <c r="B23" s="8" t="s">
        <v>35</v>
      </c>
      <c r="C23" s="7" t="s">
        <v>36</v>
      </c>
      <c r="D23" s="16">
        <v>800</v>
      </c>
      <c r="E23" s="3"/>
    </row>
    <row r="24" spans="1:5" ht="38.4" customHeight="1" x14ac:dyDescent="0.3">
      <c r="A24" s="7" t="s">
        <v>69</v>
      </c>
      <c r="B24" s="8" t="s">
        <v>38</v>
      </c>
      <c r="C24" s="7" t="s">
        <v>36</v>
      </c>
      <c r="D24" s="16">
        <v>1200</v>
      </c>
      <c r="E24" s="3"/>
    </row>
    <row r="25" spans="1:5" ht="30" customHeight="1" x14ac:dyDescent="0.3">
      <c r="A25" s="7" t="s">
        <v>70</v>
      </c>
      <c r="B25" s="8" t="s">
        <v>40</v>
      </c>
      <c r="C25" s="7" t="s">
        <v>36</v>
      </c>
      <c r="D25" s="16">
        <v>1600</v>
      </c>
      <c r="E25" s="3"/>
    </row>
    <row r="26" spans="1:5" ht="24" customHeight="1" x14ac:dyDescent="0.3">
      <c r="A26" s="7" t="s">
        <v>71</v>
      </c>
      <c r="B26" s="8" t="s">
        <v>42</v>
      </c>
      <c r="C26" s="7" t="s">
        <v>36</v>
      </c>
      <c r="D26" s="16">
        <v>2000</v>
      </c>
      <c r="E26" s="3"/>
    </row>
    <row r="27" spans="1:5" ht="18" customHeight="1" x14ac:dyDescent="0.3">
      <c r="A27" s="7" t="s">
        <v>72</v>
      </c>
      <c r="B27" s="8" t="s">
        <v>44</v>
      </c>
      <c r="C27" s="7" t="s">
        <v>36</v>
      </c>
      <c r="D27" s="16">
        <v>2800</v>
      </c>
      <c r="E27" s="3"/>
    </row>
    <row r="28" spans="1:5" ht="15" customHeight="1" x14ac:dyDescent="0.3">
      <c r="A28" s="5" t="s">
        <v>57</v>
      </c>
      <c r="B28" s="6" t="s">
        <v>55</v>
      </c>
      <c r="C28" s="5" t="s">
        <v>56</v>
      </c>
      <c r="D28" s="16">
        <v>200</v>
      </c>
      <c r="E28" s="3"/>
    </row>
    <row r="29" spans="1:5" ht="30" customHeight="1" x14ac:dyDescent="0.3">
      <c r="A29" s="5" t="s">
        <v>73</v>
      </c>
      <c r="B29" s="6" t="s">
        <v>46</v>
      </c>
      <c r="C29" s="5" t="s">
        <v>47</v>
      </c>
      <c r="D29" s="16">
        <v>3600</v>
      </c>
      <c r="E29" s="3"/>
    </row>
    <row r="30" spans="1:5" x14ac:dyDescent="0.3">
      <c r="D30" s="18" t="s">
        <v>48</v>
      </c>
      <c r="E30" s="23">
        <f>SUM(E4,E5,E6,E7,E8,E9,E11,E12,E13,E14,E15,E16,E18,E19,E20,E21,E23,E24,E25,E26,E27,E28,E29)</f>
        <v>0</v>
      </c>
    </row>
    <row r="31" spans="1:5" x14ac:dyDescent="0.3">
      <c r="D31" s="18" t="s">
        <v>49</v>
      </c>
      <c r="E31" s="23">
        <f>SUM(E30)*0.21</f>
        <v>0</v>
      </c>
    </row>
    <row r="32" spans="1:5" x14ac:dyDescent="0.3">
      <c r="D32" s="19" t="s">
        <v>50</v>
      </c>
      <c r="E32" s="23">
        <f>SUM(E30:E31)</f>
        <v>0</v>
      </c>
    </row>
  </sheetData>
  <mergeCells count="5">
    <mergeCell ref="D1:E1"/>
    <mergeCell ref="B17:E17"/>
    <mergeCell ref="B22:E22"/>
    <mergeCell ref="B10:D10"/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4307F0-E9FD-4A20-9BE1-E28EF3DDA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C48261-9E76-4491-8501-041E14445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BA792-69D7-4F9D-81B2-390B35F2227F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1 p.o.d.</vt:lpstr>
      <vt:lpstr>2 p.o.d.</vt:lpstr>
      <vt:lpstr>3 p.o.d.</vt:lpstr>
      <vt:lpstr>4 p.o.d.</vt:lpstr>
      <vt:lpstr>5 p.o.d.</vt:lpstr>
      <vt:lpstr>'1 p.o.d.'!_Hlk182247910</vt:lpstr>
      <vt:lpstr>'1 p.o.d.'!_Hlk182248763</vt:lpstr>
      <vt:lpstr>'1 p.o.d.'!_Hlk182248848</vt:lpstr>
      <vt:lpstr>'1 p.o.d.'!_Hlk182249286</vt:lpstr>
      <vt:lpstr>'1 p.o.d.'!_Hlk182249472</vt:lpstr>
      <vt:lpstr>'1 p.o.d.'!_Hlk182249665</vt:lpstr>
      <vt:lpstr>'1 p.o.d.'!_Hlk182852059</vt:lpstr>
      <vt:lpstr>'1 p.o.d.'!_Hlk183075496</vt:lpstr>
      <vt:lpstr>'1 p.o.d.'!_Hlk183075646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Gabrielė Mikelionienė</dc:creator>
  <cp:keywords/>
  <dc:description/>
  <cp:lastModifiedBy>Gabrielė Mikelionienė</cp:lastModifiedBy>
  <cp:revision/>
  <dcterms:created xsi:type="dcterms:W3CDTF">2015-06-05T18:17:20Z</dcterms:created>
  <dcterms:modified xsi:type="dcterms:W3CDTF">2025-02-13T07:42:44Z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