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antariskes-my.sharepoint.com/personal/dainora_mazeikiene_santa_lt/Documents/SAK VMPP vaiku_10368/PD/"/>
    </mc:Choice>
  </mc:AlternateContent>
  <xr:revisionPtr revIDLastSave="300" documentId="8_{BE6D8B1E-20D9-46A8-A842-4756D5F6C61C}" xr6:coauthVersionLast="47" xr6:coauthVersionMax="47" xr10:uidLastSave="{B1C599E2-C25A-44C3-B9C1-AC51424D1BC6}"/>
  <bookViews>
    <workbookView xWindow="-108" yWindow="-108" windowWidth="23256" windowHeight="13896" xr2:uid="{140ECEB0-04BF-4123-B0E5-D8DA4078DB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9" i="1" l="1"/>
  <c r="I139" i="1"/>
  <c r="A139" i="1"/>
  <c r="J138" i="1"/>
  <c r="I138" i="1"/>
  <c r="J136" i="1"/>
  <c r="I136" i="1"/>
  <c r="J135" i="1"/>
  <c r="I135" i="1"/>
  <c r="J134" i="1"/>
  <c r="I134" i="1"/>
  <c r="J133" i="1"/>
  <c r="I133" i="1"/>
  <c r="J131" i="1"/>
  <c r="I131" i="1"/>
  <c r="J130" i="1"/>
  <c r="I130" i="1"/>
  <c r="J129" i="1"/>
  <c r="I129" i="1"/>
  <c r="J128" i="1"/>
  <c r="I128" i="1"/>
  <c r="J127" i="1"/>
  <c r="I127" i="1"/>
  <c r="J126" i="1"/>
  <c r="I126" i="1"/>
  <c r="J125" i="1"/>
  <c r="I125" i="1"/>
  <c r="J124" i="1"/>
  <c r="I124" i="1"/>
  <c r="J123" i="1"/>
  <c r="I123" i="1"/>
  <c r="A123" i="1"/>
  <c r="A124" i="1" s="1"/>
  <c r="A125" i="1" s="1"/>
  <c r="A126" i="1" s="1"/>
  <c r="A127" i="1" s="1"/>
  <c r="A128" i="1" s="1"/>
  <c r="A129" i="1" s="1"/>
  <c r="A130" i="1" s="1"/>
  <c r="A131" i="1" s="1"/>
  <c r="A132" i="1" s="1"/>
  <c r="J122" i="1"/>
  <c r="I122" i="1"/>
  <c r="J120" i="1"/>
  <c r="I120" i="1"/>
  <c r="J119" i="1"/>
  <c r="I119" i="1"/>
  <c r="J117" i="1"/>
  <c r="I117" i="1"/>
  <c r="J116" i="1"/>
  <c r="I116" i="1"/>
  <c r="A116" i="1"/>
  <c r="A117" i="1" s="1"/>
  <c r="A118" i="1" s="1"/>
  <c r="J115" i="1"/>
  <c r="I115" i="1"/>
  <c r="J113" i="1"/>
  <c r="I113" i="1"/>
  <c r="J112" i="1"/>
  <c r="I112" i="1"/>
  <c r="J111" i="1"/>
  <c r="I111" i="1"/>
  <c r="J109" i="1"/>
  <c r="I109" i="1"/>
  <c r="J108" i="1"/>
  <c r="I108" i="1"/>
  <c r="J107" i="1"/>
  <c r="I107" i="1"/>
  <c r="J106" i="1"/>
  <c r="I106" i="1"/>
  <c r="J105" i="1"/>
  <c r="I105" i="1"/>
  <c r="J104" i="1"/>
  <c r="I104" i="1"/>
  <c r="J101" i="1"/>
  <c r="I101" i="1"/>
  <c r="J100" i="1"/>
  <c r="I100" i="1"/>
  <c r="J99" i="1"/>
  <c r="I99" i="1"/>
  <c r="J96" i="1"/>
  <c r="I96" i="1"/>
  <c r="J95" i="1"/>
  <c r="I95" i="1"/>
  <c r="J94" i="1"/>
  <c r="I94" i="1"/>
  <c r="J93" i="1"/>
  <c r="I93" i="1"/>
  <c r="J92" i="1"/>
  <c r="I92" i="1"/>
  <c r="J91" i="1"/>
  <c r="I91" i="1"/>
  <c r="J90" i="1"/>
  <c r="I90" i="1"/>
  <c r="J89" i="1"/>
  <c r="I89" i="1"/>
  <c r="J88" i="1"/>
  <c r="I88" i="1"/>
  <c r="J87" i="1"/>
  <c r="I87" i="1"/>
  <c r="J86" i="1"/>
  <c r="I86" i="1"/>
  <c r="J85" i="1"/>
  <c r="I85" i="1"/>
  <c r="J83" i="1"/>
  <c r="I83" i="1"/>
  <c r="J82" i="1"/>
  <c r="I82" i="1"/>
  <c r="J81" i="1"/>
  <c r="I81" i="1"/>
  <c r="J80" i="1"/>
  <c r="I80" i="1"/>
  <c r="A79" i="1"/>
  <c r="A85" i="1" s="1"/>
  <c r="A86" i="1" s="1"/>
  <c r="A87" i="1" s="1"/>
  <c r="A88" i="1" s="1"/>
  <c r="A89" i="1" s="1"/>
  <c r="A90" i="1" s="1"/>
  <c r="A91" i="1" s="1"/>
  <c r="A92" i="1" s="1"/>
  <c r="A93" i="1" s="1"/>
  <c r="A94" i="1" s="1"/>
  <c r="A95" i="1" s="1"/>
  <c r="A96" i="1" s="1"/>
  <c r="J77" i="1"/>
  <c r="I77" i="1"/>
  <c r="J76" i="1"/>
  <c r="I76" i="1"/>
  <c r="J75" i="1"/>
  <c r="I75" i="1"/>
  <c r="J74" i="1"/>
  <c r="I74" i="1"/>
  <c r="J73" i="1"/>
  <c r="I73" i="1"/>
  <c r="J72" i="1"/>
  <c r="I72" i="1"/>
  <c r="J71" i="1"/>
  <c r="I71" i="1"/>
  <c r="J70" i="1"/>
  <c r="I70" i="1"/>
  <c r="J69" i="1"/>
  <c r="I69" i="1"/>
  <c r="J67" i="1"/>
  <c r="I67" i="1"/>
  <c r="J65" i="1"/>
  <c r="I65" i="1"/>
  <c r="J64" i="1"/>
  <c r="I64" i="1"/>
  <c r="J61" i="1"/>
  <c r="I61" i="1"/>
  <c r="J60" i="1"/>
  <c r="I60" i="1"/>
  <c r="J58" i="1"/>
  <c r="I58" i="1"/>
  <c r="J57" i="1"/>
  <c r="I57" i="1"/>
  <c r="J56" i="1"/>
  <c r="I56" i="1"/>
  <c r="J55" i="1"/>
  <c r="I55" i="1"/>
  <c r="J54" i="1"/>
  <c r="I54" i="1"/>
  <c r="J53" i="1"/>
  <c r="I53" i="1"/>
  <c r="J52" i="1"/>
  <c r="I52" i="1"/>
  <c r="J51" i="1"/>
  <c r="I51" i="1"/>
  <c r="J50" i="1"/>
  <c r="I50" i="1"/>
  <c r="J49" i="1"/>
  <c r="I49" i="1"/>
  <c r="J48" i="1"/>
  <c r="I48" i="1"/>
  <c r="J46" i="1"/>
  <c r="I46" i="1"/>
  <c r="J45" i="1"/>
  <c r="I45" i="1"/>
  <c r="A44" i="1"/>
  <c r="A48" i="1" s="1"/>
  <c r="A49" i="1" s="1"/>
  <c r="A50" i="1" s="1"/>
  <c r="A51" i="1" s="1"/>
  <c r="A52" i="1" s="1"/>
  <c r="A53" i="1" s="1"/>
  <c r="A54" i="1" s="1"/>
  <c r="A55" i="1" s="1"/>
  <c r="A56" i="1" s="1"/>
  <c r="A57" i="1" s="1"/>
  <c r="A58" i="1" s="1"/>
  <c r="J43" i="1"/>
  <c r="I43" i="1"/>
  <c r="J41" i="1"/>
  <c r="I41" i="1"/>
  <c r="J40" i="1"/>
  <c r="I40" i="1"/>
  <c r="J39" i="1"/>
  <c r="I39" i="1"/>
  <c r="J38" i="1"/>
  <c r="I38" i="1"/>
  <c r="J35" i="1"/>
  <c r="I35" i="1"/>
  <c r="J34" i="1"/>
  <c r="I34" i="1"/>
  <c r="J33" i="1"/>
  <c r="I33" i="1"/>
  <c r="J32" i="1"/>
  <c r="I32" i="1"/>
  <c r="J31" i="1"/>
  <c r="I31" i="1"/>
  <c r="J30" i="1"/>
  <c r="I30" i="1"/>
  <c r="J29" i="1"/>
  <c r="I29" i="1"/>
  <c r="J26" i="1"/>
  <c r="I26" i="1"/>
  <c r="J25" i="1"/>
  <c r="I25" i="1"/>
  <c r="J24" i="1"/>
  <c r="I24" i="1"/>
  <c r="J23" i="1"/>
  <c r="I23" i="1"/>
  <c r="J22" i="1"/>
  <c r="I22" i="1"/>
  <c r="J21" i="1"/>
  <c r="I21" i="1"/>
  <c r="J20" i="1"/>
  <c r="I20" i="1"/>
  <c r="J18" i="1"/>
  <c r="I18" i="1"/>
  <c r="J17" i="1"/>
  <c r="I17" i="1"/>
  <c r="J16" i="1"/>
  <c r="I16" i="1"/>
  <c r="A12" i="1"/>
  <c r="A13" i="1" s="1"/>
  <c r="A14" i="1" s="1"/>
  <c r="A15" i="1" s="1"/>
  <c r="A16" i="1" s="1"/>
  <c r="A17" i="1" s="1"/>
  <c r="A18" i="1" s="1"/>
  <c r="A19" i="1" s="1"/>
  <c r="A28" i="1" s="1"/>
  <c r="A37" i="1" s="1"/>
</calcChain>
</file>

<file path=xl/sharedStrings.xml><?xml version="1.0" encoding="utf-8"?>
<sst xmlns="http://schemas.openxmlformats.org/spreadsheetml/2006/main" count="375" uniqueCount="273">
  <si>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</si>
  <si>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</si>
  <si>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</si>
  <si>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Pirkimo dalies Nr.</t>
  </si>
  <si>
    <t>Priemonės pavadinimas</t>
  </si>
  <si>
    <t>Charakteristikos, reikalavimai</t>
  </si>
  <si>
    <t>Mato vienetas</t>
  </si>
  <si>
    <t xml:space="preserve">  Preliminarus kiekis 36 mėn.</t>
  </si>
  <si>
    <t>Firminis priemonių pavadinimas, gamintojas, priemonės kodas gamintojo kataloge*</t>
  </si>
  <si>
    <t>PVM tarifas ٪</t>
  </si>
  <si>
    <t>Planuojama maksimali pirkimo suma Eur su PVM</t>
  </si>
  <si>
    <t>Chirurginiai klijai</t>
  </si>
  <si>
    <t>Sintetiniai, besirezorbuojantys. Sudedamoji medžiaga – 2-octyl cianokrilatas ir butilo laktoilo cianocilatas (BLCA) arba lygiavertė. Sterilūs, vienkartiniai. Ampulėje  0,5 ± 0,1 ml klijų.</t>
  </si>
  <si>
    <t>vnt.</t>
  </si>
  <si>
    <t>Dirbtinės ventiliacijos sistema vaikams (Ambu tipo maišas)</t>
  </si>
  <si>
    <t>Vienkartinė kvėpavimo sistema (Ambu tipo) vaikams- be latekso. Maišo tūris ne mažiau 500 ml. Su slėgio atmetimo vožtuvu nustatytu ties 30-40 cm riba, su S dydžio kauke  ir deguonies vamzdeliu ne mažiau 3 m, su deguonies rezervuaru.</t>
  </si>
  <si>
    <t>Dirbtinės ventiliacijos sistema suaugusiems (Ambu tipo maišas)</t>
  </si>
  <si>
    <t>Rinkinys aerozolių terapijai suaugusiems</t>
  </si>
  <si>
    <t>Suaugusiųjų aerozolių kaukė su 22 M jungtimi, medikamentų purkštuvu (5 ml), deguonies žarna. //  Kliniškai švarios.  Turi CE ženklinimą.  Maksimalus leistinas tūris – 5 ml (talpa 12 ml).  Vaistų purškimas įmanomas esant 8 l/min oro/deguonies srautui. Nebulaizeris veikia ir vertikalioje, ir horizontalioje padėtyje. Nebulaizerio našumas – ne mažiau 0,25 g vaistų, kurie išpurškiami per 1 minutę (kai oro/deguonies srautas – 8 l/min).  Likutinis vaistų tūris ne didesnis kaip 0,9 ml.  Vaisto tirpalas paverčiamas į 1 – 5 mikronų dydžio dalelių aerozolį.  Vienam ligoniui paruoštas trijų dalių rinkinys: nebulaizeris, 1,8-2 m deguonies vamzdelis (ne lygiasienis, su specialiu vidiniu profiliu) ir aerozolio kaukė (be PVC). Kaukė nedeformuota ir pagaminta iš dviejų skirtingų medžiagų - kraštai, kontaktuojantys su veidu, minkšti ir neaštrūs, o korpusas - iš standžios skaidrios medžiagos, skirtingos negu korpusas; Kaukė yra su sutvirtinimo juostele (gumele), kuri leidžia hermetiškai fiksuoti kaukę pacientui ant veido. Kaukės jungtis 22M, vaistų purkštuvo – 22F. Supakuota po 1 kompl.</t>
  </si>
  <si>
    <t>Rinkinys aerozolių terapijai vaikams</t>
  </si>
  <si>
    <t>Pediatrinė aerozolių kaukė su 22 M jungtimi, medikamentų purkštuvu (5 ml), deguonies žarna. //  Kliniškai švarios.  Turi CE ženklinimą.  Maksimalus leistinas tūris – 5 ml (talpa 12 ml).  Vaistų purškimas įmanomas esant 8 l/min oro/deguonies srautui. Nebulaizeris veikia ir vertikalioje, ir horizontalioje padėtyje. Nebulaizerio našumas – ne mažiau 0,25 g vaistų, kurie išpurškiami per 1 minutę (kai oro/deguonies srautas – 8 l/min).  Likutinis vaistų tūris ne didesnis kaip 0,9 ml.  Vaisto tirpalas paverčiamas į 1 – 5 mikronų dydžio dalelių aerozolį.  Vienam ligoniui paruoštas trijų dalių rinkinys: nebulaizeris, 1,8-2 m deguonies vamzdelis (ne lygiasienis, su specialiu vidiniu profiliu) ir aerozolio kaukė (be PVC). Kaukė nedeformuota ir pagaminta iš dviejų skirtingų medžiagų - kraštai, kontaktuojantys su veidu, minkšti ir neaštrūs, o korpusas - iš standžios skaidrios medžiagos, skirtingos negu korpusas; Kaukė yra su sutvirtinimo juostele (gumele), kuri leidžia hermetiškai fiksuoti kaukę pacientui ant veido. Kaukės jungtis 22M, vaistų purkštuvo – 22F. Supakuota po 1 kompl.</t>
  </si>
  <si>
    <t>Rinkinys trachėjos aspiratui paimti</t>
  </si>
  <si>
    <t>Kompaktinės kvėpavimo sistemos rinkinys</t>
  </si>
  <si>
    <t>Kliniškai švari. Gaminio sudėtyje neturi būti latekso, fiksuojama pageidaujamoje  padėtyje. Rinkinį turi sudaryti: 2 vamzdzdeliai, sujungti Y formos sujungikliu, alkūninė jungtis su „Luer Lock“ tipo (arba lygiaverte) anga, papildoma 1,4-1,6 m atšaka su kūginėmis jungtimis 22 F-22 F, 2,0-2,1 l kvėpavimo maišas su jungtimi 22 M, apsauginis dangtelis paciento pusėje, papildoma jungtelė rezervinio maišo pajungimui 22 M-22 M. Sistemos ilgis kintamas - 3.0 m ± 5 cm (ištempus), iki 70 cm suspaudus. Sistemos diametras – 21-23 mm. „Luer lock“ tipo (arba lygiavertė) anga turi būti su fiksuotu dangteliu (kad atidengus dangtelį jis nepasimestų). Visos jungtys turi būti kūginės: aparato pusėje 22 F, paciento 22 M/15F. Gaminio pakuotė turi būti praplėšiama rankomis, nenaudojant pašalinių daiktų. Supakuotos po 1 rink.</t>
  </si>
  <si>
    <t>Tracheostominis šilumos drėgmės keitiklis su vamzdeliu</t>
  </si>
  <si>
    <t xml:space="preserve">Kliniškai švarus, gaminio sudėtyje neturi būti latekso. Su šilumos ir drėgmės reguliatoriumi. Turi būti šarnyrinė (besisukanti) jungtis deguonies vamzdelio pajungimui. Turi turėti Jungtis prie tracheostominio vamzdelio - 15 F. Turi turėti antiokliuziniu mechanizmą, kuris leidžia HME elementui dalinai atsijungti esant pilnai okliuzijai ar stipriam kosuliui. Tracheostominės „nosytės“ parametrai: tūris – ne mažiau 19 ml, pasipriešinimas – ne daugiau kaip 0,2 cm H2O (esant 30 l/min), drėgmės grąžinimas – 26,0 ± 2 mg H2O/l (VT 500 ml); svoris  - 8 ± 1 g. Veikimo laikas - 24 h. Turi būti ne mažiau kaip 1,8 m ilgio deguonies vamzdelis (ne lygiasienis, su specialiu vidiniu profiliu). </t>
  </si>
  <si>
    <t>Anesteziologinė kaukė</t>
  </si>
  <si>
    <t>Vienkartinė, kliniškai švari, gaminio sudėtyje neturi būti latekso, turi turėti CE ženklinimą. Kaukės priegalvis turi būti pripūstas ir minkštas. Pati kaukė ir priegalvis turi būti skaidrūs. Turi būti spalvinis kaukių kodavimas pagal dydžius. 7 dydžių pasirinkimas.</t>
  </si>
  <si>
    <t>9.1</t>
  </si>
  <si>
    <t>dydis 0 (naujag.) Neonate 0</t>
  </si>
  <si>
    <t>9.2</t>
  </si>
  <si>
    <t>dydis 1 (kūdikiams) Neonate 1</t>
  </si>
  <si>
    <t>9.3</t>
  </si>
  <si>
    <t>dydis 2 (vaikams) Pediatric 2</t>
  </si>
  <si>
    <t>9.4</t>
  </si>
  <si>
    <t>dydis 3 (maža suaugusiems) Adult S</t>
  </si>
  <si>
    <t>9.5</t>
  </si>
  <si>
    <t>dydis 4 (vidutinio dydžio suaugusiems) Adult M</t>
  </si>
  <si>
    <t>9.6</t>
  </si>
  <si>
    <t>dydis 5 (didelė suaugusiems) Adult L</t>
  </si>
  <si>
    <t>9.7</t>
  </si>
  <si>
    <t>dydis 6 (labai didelė suaugusiems) Adult XL</t>
  </si>
  <si>
    <t xml:space="preserve">Laringinė vienkartinė kaukė </t>
  </si>
  <si>
    <t>Be latekso. Manžetė lapo formos. Kvėpavimo vamzdelis išgaubtas, per visą ilgį turintis vertikalius griovelius, pagamintas iš permatomos medžiagos. Vamzdelis skirtas manžetės pripūtimui neintegruotas į kvėpavimo vamzdelį. Konektorius 15 mm. Ant kvėpavimo vamzdelio užrašyta: laringinės kaukės firminis pavadinimas, gamintojas, dydis, kuris atitinka paciento svorį, užrašytą ant kvėpavimo vamzdelio, manžetės tūris.</t>
  </si>
  <si>
    <t>10.1</t>
  </si>
  <si>
    <t>Dydis 1 (&lt; 5 kg)</t>
  </si>
  <si>
    <t>10.2</t>
  </si>
  <si>
    <t>Dydis 1.5 (5-10 kg)</t>
  </si>
  <si>
    <t>10.3</t>
  </si>
  <si>
    <t>Dydis 2 (10-20 kg)</t>
  </si>
  <si>
    <t>10.4</t>
  </si>
  <si>
    <t>Dydis 2,5 (20-30 kg)</t>
  </si>
  <si>
    <t>10.5</t>
  </si>
  <si>
    <t>Dydis 3 (30-50 kg)</t>
  </si>
  <si>
    <t>10.6</t>
  </si>
  <si>
    <t>Dydis 4 (50-70 kg)</t>
  </si>
  <si>
    <t>10.7</t>
  </si>
  <si>
    <t>Dydis 5 (70+kg)</t>
  </si>
  <si>
    <t>Perkutaninės nefrostomijos rinkinys (vieno žingsnio)</t>
  </si>
  <si>
    <t>Sterilus, vienkartinis. Tinkamas naudoti ≥ 12 savaičių.Pagamintas iš poliuretano, atsparus persilenkimams, padengtas hidrofiline danga “Slip - Coat” ar lygiaverte medžiaga. Vieno žingsnio,“Pigtail” tipo. Matomas atliekant ultragarsą, fluoroskopiją ir kompiuterinę tomografiją. Su nusmailintu galu, kuris smailėja nuosekliai, su didelėmis 4-5 ovalo formos šoninėmis angomis, kurių kražtai nuožulnūs. Centimetrinis žymėjimas kas 1cm ir 5cm skaičiais nuo 10 cm ilgio distalinio galo.Su metaline kaniule su male Luer-Lock jungtimi. Su trokaro stiletu “Choice Lock” tipo arba lygiaverčiu. Su atlenkiama metaline rankenėle, su smailėjančiu tribriauniu galu. Su nuimamu kateterio tiesintuvu. Su fiksavimo sistema su “snap off” plokštele arba lygiaverčio tipo.Galimybė greitai pašalinti kateterį, nukirpus išorinį fiksavimo siūlą.
6 Fr kateterio adatos dydis 19G (1,0mm), ilgis 20 cm; 25cm; tinkantis pravedėjas 0,35 (0.89mm). 
8 Fr kateterio adatos dydis 17G (1,4mm), ilgis 20 cm; 25cm; 30cm; tinkantis pravedėjas 0,38 (0.97mm).
10Fr-adatos dydis17G (1,4mm), ilgis 20 cm; 25cm; 30cm; tinkantis pravedėjas 0,38 (0.97mm);
12Fr-adatos dydis17G (1,4mm), ilgis 20 cm; 25cm, tinkantis pravedėjas 0,38 (0.97mm);
14Fr-adatos dydis14G (2,0mm), ilgis 20 cm; 25cm, tinkantis pravedėjas 0,38 (0.97mm).
Komplektuojami priedai: Drenavimo kateterių išorinis fiksatorius, tinkamas kateteriams, fiksacija trimis etapais (mefiksas, paralono pagalvėlė, Velcro užsegimas), keičiamas 1 kartą per savaitę, hydrokoloidiniu pagrindu, be latekso, sugeria punkcijos vietoje išsiskyrusius skysčius, nebijo drėgmės, galimybė apžiūrėti kateterio įvedimo vietą nenuėmus fiksatoriaus.</t>
  </si>
  <si>
    <t>11.1</t>
  </si>
  <si>
    <t>6 Fr</t>
  </si>
  <si>
    <t>11.2</t>
  </si>
  <si>
    <t>8 Fr</t>
  </si>
  <si>
    <t>11.3</t>
  </si>
  <si>
    <t>10 Fr</t>
  </si>
  <si>
    <t>11.4</t>
  </si>
  <si>
    <t>12 Fr</t>
  </si>
  <si>
    <t>Jungtis drenažo maišui CH15 be prailginimo</t>
  </si>
  <si>
    <t>Vienkartinė, sterili. Male tipo jungtis/piltuvėlis, dydis CH15, lankstus. Tinkama prijungti pleuros drenus naujagimiams ir "Heimlich" tipo vožtuvus.</t>
  </si>
  <si>
    <t>13.1</t>
  </si>
  <si>
    <t>CH14</t>
  </si>
  <si>
    <t>13.2</t>
  </si>
  <si>
    <t>CH16</t>
  </si>
  <si>
    <t>Vienkartinis higieninis  maišelis</t>
  </si>
  <si>
    <r>
      <t xml:space="preserve">Higieninis vienkartinis maišelis, skirtas surinkti vėmimo masėms. </t>
    </r>
    <r>
      <rPr>
        <u/>
        <sz val="11"/>
        <color theme="1"/>
        <rFont val="Times New Roman"/>
        <family val="1"/>
        <charset val="186"/>
      </rPr>
      <t>Nepralaidus skysčiams ir sandariai uždaromas užtraukimo virvele ar lipduku,  arba lygiaverčiu sandarinimo būdu,;</t>
    </r>
    <r>
      <rPr>
        <sz val="11"/>
        <color theme="1"/>
        <rFont val="Times New Roman"/>
        <family val="1"/>
        <charset val="186"/>
      </rPr>
      <t xml:space="preserve">  tūris iki 1,5 litro. Maišelio viduje turi būti absorbentas, absorbuojantis skystį , paverčianti geline mase, apsaugantis nuo išsipylimo, infekcijų plitimo ir neutralizuojantis kvapą.</t>
    </r>
  </si>
  <si>
    <t>Peteliškės tipo adata 25G</t>
  </si>
  <si>
    <t>Adata su laikikliu</t>
  </si>
  <si>
    <t>Saugus kraujo rinkimo adatos ir laikiklio rinkinys su specialiu užraktu, 21G.</t>
  </si>
  <si>
    <t>Prailginimo linijos rinkinys su 4 beadatiniais konektoriais</t>
  </si>
  <si>
    <t>Sterilus, vienkartinis; Poliuretaninis, skaidrus, lankstus; Pagamintas be latekso, be DEHP ftalatų; Skirtas periferiniams IV ir CV kateteriams; su 4 beadatiniais konektoriais ir skirtingos spalvos spaustukais ant visų linijų; 3 konektoriai su atbuliniais vožtuvais; vienas konektorius be atbulinio vožtuvo, leidžiantis paimti kraujo mėginius; Linijos ilgis 4 x 6 cm, vid.diametras 4x ≥1,5mm, išor.diametras 4x ≤2,5mm, užpildymo tūris 4x ≤ 0,36ml, tėkmės greitis 4x ≥78ml/min; Konektoriai su neutraliu tūrio poslinkiu; konektoriaus užpildymo tūris ≤0,03ml; Turi dezinfekuojamą membraną, kuri automatiškai užsidaro atjungus infuzijos liniją ar švirkštą; Atsparūs lipidams, citotoksiniams vaistams ir antiseptikams; Male Luer-lock distalinė jungtis; Female Luer-lock proksimalinė jungtis; Tinkamas naudoti su kompiuterinės tomografijos įrenginais, maksimalus atsparumas slėgiui: 350 psi (24 barai); Gali būti naudojamas ≥ 7dienos.</t>
  </si>
  <si>
    <t>Prailginimo linijos rinkinys su 3 beadatiniais konektoriais</t>
  </si>
  <si>
    <t>Sterilus, vienkartinis; Poliuretaninis, skaidrus, lankstus; Pagamintas be latekso, be DEHP ftalatų; Skirtas periferiniams IV ir CV kateteriams; su 3 beadatiniais konektoriais ir skirtingos spalvos spaustukais ant visų linijų; Linijos ilgis 3 x 10 cm, vid.diametras 3x ≥1,5mm, išor.diametras 3x ≤2,5mm, užpildymo tūris 3x ≤ 0,34ml, tėkmės greitis 3x ≥81ml/min; Konektoriai su neutraliu tūrio poslinkiu; konektoriaus užpildymo tūris ≤0,03ml; Turi dezinfekuojamą membraną, kuri automatiškai užsidaro atjungus infuzijos liniją ar švirkštą; Atsparūs lipidams, citotoksiniams vaistams ir antiseptikams; Male Luer-lock distalinė jungtis; Female Luer-lock proksimalinė jungtis; Tinkamas naudoti su kompiuterinės tomografijos įrenginais, maksimalus atsparumas slėgiui: 350 psi (24 barai); Gali būti naudojamas ≥ 7dienos.</t>
  </si>
  <si>
    <t>Prailginimo linijos rinkinys su 2 beadatiniais konektoriais</t>
  </si>
  <si>
    <t>Sterili, vienkartinė; Poliuretaninė, skaidri, lanksti; Skirta periferiniams IV ir CV kateteriams; su 2 beadatiniais konektoriais ir skirtingos spalvos spaustukais ant visų linijų; Linijos ilgis 2 x 10 cm, vid.diametras 2x ≥1,5mm, išor.diametras 2x ≤2,5mm, užpildymo tūris 2x ≤ 0,34ml, tėkmės greitis 3x ≥82ml/min; Bionektoriai su neutraliu tūrio poslinkiu; konektoriaus užpildymo tūris ≤0,03ml; Turi dezinfekuojamą membraną, kuri automatiškai užsidaro atjungus infuzijos liniją ar švirkštą; Atsparūs lipidams, citotoksiniams vaistams ir antiseptikams; Male Luer-lock distalinė jungtis; Female Luer-lock proksimalinė jungtis; Tinkamas naudoti su kompiuterinės tomografijos įrenginais, maksimalus atsparumas slėgiui: 350 psi (24 barai); Gali būti naudojamas ≥ 7dienos; Pagaminta be latekso, be DEHP (be ftalatų).</t>
  </si>
  <si>
    <t>Beadatinis konektorius</t>
  </si>
  <si>
    <t>Tinkamas prie IV, CVK; Sterilus, vienkartinis; Su neutraliu tūrio poslinkiu; Universalus, uždaras, beadatinis naudojimas; Skirtas kraujo mėginiams imti, injekcijoms arba nuolatiniam skysčių ar vaistų infuzijai be kraujo refliukso, sumažina oro embolijos ir kraujo netekimo riziką; Turi dezinfekuojamą membraną, kuri automatiškai užsidaro atjungus infuzijos liniją ar švirkštą; Atsparus lipidams, citotoksiniams vaistams ir antiseptikams; Male Luer-lock distalinė jungtis; Female Luer-lock proksimalinė jungtis; Tinkamas naudoti su kompiuterinės tomografijos įrenginais, maksimalus atsparumas slėgiui: 350 psi (24 barai); Gali būti naudojamas ≥ 7dienos; Tėkmės greitis ≥ 105ml/min; Pirminis užpildymo tūris ≤ 0,03ml; Pagamintas be latekso, be DEHP (be ftalatų).</t>
  </si>
  <si>
    <t>Vaistų skiedimo adata. Mini spiek tipo su kepurėle</t>
  </si>
  <si>
    <t xml:space="preserve">Sterilus apklotas </t>
  </si>
  <si>
    <t>Apklotas su anga</t>
  </si>
  <si>
    <t>Tirpalas hemofiltracijai</t>
  </si>
  <si>
    <t>Pakaitinis tirpalas citratinei hemofiltracijai "Infomed HF-440-05" aparatui. Sterilus, apirogeniškas, skaidrus, bespalvis. Bendras tūris ne mažiau 5000ml. Tirpalo sudėtis: K 2,9-3,1 mmol/l; Na 138-140 mmol/l; Mg 0,5-0,6 mmol/l; Cl 103-105 mmol/l; Gliukozė 5-6 mmol/l; Trisodium citratas 13,3 mmol/l; injekcijų vanduo iki 1000ml.</t>
  </si>
  <si>
    <t>Vienkartiniai anestezijos gylio monitoravimo sensoriai/Masimo</t>
  </si>
  <si>
    <t>25.1</t>
  </si>
  <si>
    <t>Suaugusiems, skirtas pacientams, kurių amžius&gt;18m.</t>
  </si>
  <si>
    <t>Skirti vienam pacientui (vienkartiniai), klijuojami pacientui ant kaktos, ergonomiškai suderinti su Masimo O3 sensoriais ir gali būti naudojami vienu metu. Registravimui naudojami 6 elektrodai - 4 aktyvūs, įžeminimo elektrodas bei ataskaitos elektrodas.</t>
  </si>
  <si>
    <t>25.2</t>
  </si>
  <si>
    <t>Vaikams, skirtas pacientams, kurių amžius&lt;18m.</t>
  </si>
  <si>
    <t>Vienkartiniai regioninės oksimetrijos sensoriai/ Masimo</t>
  </si>
  <si>
    <t>26.1</t>
  </si>
  <si>
    <t>Suaugusiems, skirtas pacientams, kurių svoris &gt;40kg, apsoliutinė rSO2reikšmė -4%; trendinė reikšmė -3%.</t>
  </si>
  <si>
    <t>Skirti vienam pacientui (vienkartiniai). Vienam pacientui reikalingi 2vnt. Sensorių - abiejose kaktos pusėse po vieną;  ergonomiškai suderinti su Masimo O3 sensoriais ir gali būti naudojami vienu metu. Registravimui naudojami 4 bangos ilgiai.</t>
  </si>
  <si>
    <t>26.2</t>
  </si>
  <si>
    <t>Vaikams, skirtas pacientams, kurių svoris &gt;5kg ir&lt;40kg. apsoliutinė rSO2reikšmė -5%; trendinė reikšmė -3%.</t>
  </si>
  <si>
    <t>Vienkartiniai rainbow sensoriai RD rainbow SET-2 Neo/Masimo/4029. Suaugusiems ir naujagimiams.</t>
  </si>
  <si>
    <t>Vienkartiniai lipnūs SpO2, SpHb, SpMet sensoriai naujagimiams/ suaugusiems. Skirti pacientams, kurių svoris&lt;3kg arba&gt;30kg.</t>
  </si>
  <si>
    <t>Rektalinis kateteris</t>
  </si>
  <si>
    <t>28.1</t>
  </si>
  <si>
    <t>N 14</t>
  </si>
  <si>
    <t>vnt</t>
  </si>
  <si>
    <t>28.2</t>
  </si>
  <si>
    <t>N 16</t>
  </si>
  <si>
    <t>28.3</t>
  </si>
  <si>
    <t>N 18</t>
  </si>
  <si>
    <t>28.4</t>
  </si>
  <si>
    <t>N 20</t>
  </si>
  <si>
    <t>28.5</t>
  </si>
  <si>
    <t>N 22</t>
  </si>
  <si>
    <t>28.6</t>
  </si>
  <si>
    <t>N 24</t>
  </si>
  <si>
    <t>28.7</t>
  </si>
  <si>
    <t>N 26</t>
  </si>
  <si>
    <t>28.8</t>
  </si>
  <si>
    <t>N 28</t>
  </si>
  <si>
    <t>28.9</t>
  </si>
  <si>
    <t>N 30</t>
  </si>
  <si>
    <t>Ilgalaikis nazogastrinis zondas enteriniam maitinimui</t>
  </si>
  <si>
    <t>Sterilus, nazogastrinis zondas pagamintas iš poliuretano, be latekso, be DEHP, skirtas enteriniam maitinimui, atsparus fermentų ir skrandžio sulčių poveikiui, išlieka nepakitęs 4-8 savaites. Su rentgeno kontrastine juostele, gradacija skaičiais kas 10 mm. ENFit konektorius su silikonizuotu pravedėju, zondo galiukas užapvalintas, distalinis galiukas uždaras, su dviem šoninėm angom; Pravedėjas apsaugotas rutuliniu galu, kad būtų lengviau įvesti;  Mažas dangtelis su spalviniu kodu dydžio identifikavimui.</t>
  </si>
  <si>
    <t>29.1</t>
  </si>
  <si>
    <t>CH06 60-90cm.</t>
  </si>
  <si>
    <t>29.2</t>
  </si>
  <si>
    <t>CH08 110-125cm.</t>
  </si>
  <si>
    <t>29.3</t>
  </si>
  <si>
    <t>CH10 110-125cm.</t>
  </si>
  <si>
    <t>29.4</t>
  </si>
  <si>
    <t>CH12 110-125cm.</t>
  </si>
  <si>
    <t>Nelaidi šviesai infuzinė sistema (skirta citostatikams)  darbui su "Infusomat Space" volumetrine tūrine pompa</t>
  </si>
  <si>
    <t>Vienkartinė, sterili, be PVC, pagaminta iš poliuretano (PUR), su silikoninių segmentu, lašų kamera, srovės reguliatoriumi, laisvos srovės užraktu, permatoma. Tinkama darbui su volumetrine pompa "Infusomat Space". Ilgis ne trumpesnė, nei 250 cm.</t>
  </si>
  <si>
    <t>Kraujo produktų perpylimo sistema</t>
  </si>
  <si>
    <r>
      <t>Vienkartinė, sterili, be PVC, pagaminta iš poliuretano (PUR), kraujo produktų perpylimo sistema. Tinkanti darbui su volumetrine pompa "Infusomat Space", Ilgis, ne trumpesnė nei 250 cm, Filtro plotas ne mažiau kaip 10 cm</t>
    </r>
    <r>
      <rPr>
        <sz val="11"/>
        <rFont val="Calibri"/>
        <family val="2"/>
        <charset val="186"/>
      </rPr>
      <t>²</t>
    </r>
  </si>
  <si>
    <t>Sistema enteriniam maitinimui</t>
  </si>
  <si>
    <t>Vienkartinė, sterili, be PVC, pagaminta iš poliuretano (PUR), universaliu konektoriumi, skirtu prijungti prie mažiausiai 3-jų tipų enterinės mitybos talpų, su silikoninių segmentu, lašų kamera, srovės reguliatoriumi, laisvos srovės užraktu. Tinkama darbui su volumetrine pompa "Infusomat Space". Ilgis ne trumpesnė, nei 320 cm.</t>
  </si>
  <si>
    <t>Infuzinė sistema  skirta darbui su "Infusomat Space" volumetrine tūrine pompa</t>
  </si>
  <si>
    <t>Vienkartinė, sterili, be latekso, ne trumpesnė 250cm., su silikoniniu segmentu, tinkamu įstatyti į pompos ( “BBraun” gamybos infuzinė pompa “Infusomat Space”) peristaltinį segmentą, lašų kamera, srovės reguliatorius, laisvos srovės užraktas, 15 mikronų filtras.</t>
  </si>
  <si>
    <t>Maišas infuzinių tirpalų mišiniui ruošti 500-550 ml</t>
  </si>
  <si>
    <t>Šviesai nelaidus infuzinis maišas 500-550 ml talpos pagamintas iš etilenvinilacetato, skirtas ilgalaikiam įvairių infuzinių tirpalų, medikamentų tame tarpe ir citostatikų talpinimui ir sujungimui su įvairių tipų infuzinėmis sistemomis. Maišo apatinėje dalyje yra 3 jungtys: 1) jungtis su praduriama membrana lašinei sistemai prijungti 2) vidurinė žarnelė su spaustuku ir Luer lock female tipo jungtimi ir hermetiniu kamštuku skirta maišui pripildyti, ir sujungimo žarnelei prijungti 3) jungtis su su injekciniu guminiu kamšteliu ir nulaužiamu dangteliu papildomiems medikamentas į maišą įvesti. Maišo EVA folija neįtakoja tirpalų sudėties. Gamma spindulinė sterilizacija, įgalina produkto sterilumą be dujų likučių didelėje talpoje. Gaminyje neturi būti latekso ir DEHP minkštiklių.</t>
  </si>
  <si>
    <t>Prailginimo linija apie 0,9ml talpos šviesai jautriems vaistams, lipidams</t>
  </si>
  <si>
    <t>Šviesai nelaidi, dvisluoksnė, su spaustuku 0,8-0,9 ml talpos prailginimo infuzininė linija su integruotu savaime nusiorinančiu hydrofobiniu mikro dalelių filtru. 1,2 μm filtras, garantuoja 24 val. antigrybelinę, Candida albicans, apsaugą infuzijoje. Gaminys skirtas šviesiai jautrių medikamentų ar lipidinių emulsijų lgalaikei infuzijai. Linijos viršutinis sluoksnis pagamintas iš šviesai nelaidaus, geltonos spalvos minkšto ir elastingo poliuretano, vidinis sluoksnis iš infuzinių tirpalų neabsorbuojančio polietileno. Šviesai nelaidi geltonos spalvos linija leidžia matyti infuzijos srautą, bei galimą oro burbuliukų susidarymą. Luer lock male tipo jungtis su ne mažiau 7-briauniu, sukamu srieginės veržlės antgaliu. Gaminyje neturi būti PVC ir latekso.</t>
  </si>
  <si>
    <t>Prailginimo linija apie 1,5ml talpos šviesai nelaidi, lipidams</t>
  </si>
  <si>
    <t>Šviesai nelaidi, su spaustuku, 1,5 ml talpos prailginimo infuzininė linija su integruotu savaime nusiorinančiu hydrofobiniu mikro dalelių filtru ir Luer Lock male tipo adaptoriaus antgaliu. 1,2 μm filtras, garantuoja 24 val. antigrybelinę, Candida albicans, apsaugą infuzijoje. Gaminys skirtas lipidinių emulsijų ilgalaikei infuzijai. Linija pagaminta iš šviesai nelaidaus, geltonos spalvos minkšto ir elastingo poliuretano, leidžianti matyti infuzijos srautą, jei jame susidarytų oro burbuliukai. Luer lock male tipo jungtis su nemažiau 7-briauniu, sukamu srieginės veržlės antgaliu. Gaminyje neturi būti PVC ir latekso.</t>
  </si>
  <si>
    <t>Langetė su minkštu paklotu ir fiksavimo juostele</t>
  </si>
  <si>
    <t> Skirta intraveniniams kateteriams fiksuoti, ribojant galūnės judesį per sąnarį; 5-10 cm ilgio, su 0,5 cm storio paralono paklotu, su limpančia fiksavimo juosta.</t>
  </si>
  <si>
    <t>Timpa su fiksatoriumi</t>
  </si>
  <si>
    <t>Juosta su plastmasiniu fiksavimo įtaisu.</t>
  </si>
  <si>
    <t>Pagaliukas burnos higienai</t>
  </si>
  <si>
    <t>Lubrikantas 5g</t>
  </si>
  <si>
    <t>Lubrikantas, sterilus, hidrofilinis, kateterio įvedimui. Pakuotė 5 g. ±0,5g</t>
  </si>
  <si>
    <t>Dviejų dalių išmatų rinktuvas</t>
  </si>
  <si>
    <t>2-jų dalių, su lipniu plokštelės ir maišelio sujungimo mechanizmu, be plastikinio žiedo: a) plokštelės lanksčios, lipnioji dalis-hidrokoloidinė, be plastikinio žiedo, Stomai 4,8-31 mm skersmens; b) maišeliai permatomi, atviri, su dvigubu uždarymu; be plastikinio žiedo; su filtru; Stomai 4,8-31 mm skersmens.</t>
  </si>
  <si>
    <t>Tinklelis  galvai</t>
  </si>
  <si>
    <t>Tinklelis galvai kepuraitės formos, skirtas tvarsčių palaikymui.</t>
  </si>
  <si>
    <t>42.1</t>
  </si>
  <si>
    <t xml:space="preserve">didelis   </t>
  </si>
  <si>
    <t>42.2</t>
  </si>
  <si>
    <t xml:space="preserve">vidutinis </t>
  </si>
  <si>
    <t>42.3</t>
  </si>
  <si>
    <t xml:space="preserve">mažas  </t>
  </si>
  <si>
    <t>Maitinimo zondas</t>
  </si>
  <si>
    <t xml:space="preserve">Zondas, išimtas iš pakuotės turi būti be lenkimo deformacijų, lengvai ištiesinamas,  pagamintas iš termoplastinio PVC be DEHP. Galimas naudojimas ≥ 5 dienos. Atraumatinis kateterio galas su 2-4 šoninėmis akutėmis skirtingose pusėse, su rentgenokontrastine linija per visą kateterio ilgį, proksimalinis galas platėjantis, konuso formos, skirtu švirkštui prijungti, spalvinis kodavimas pagal dydį. </t>
  </si>
  <si>
    <t>43.1</t>
  </si>
  <si>
    <t>CH 6</t>
  </si>
  <si>
    <t>CH06, vidinis diametras 1,2 mm, išorinis diametras 2mm. Pirminis užpildymo tūris 0,48 ml ± 0,02 ml, ilgis 40-45cm. Centimetrinė gradacija kas 1cm nuo 5 iki 30-35cm. skaičiais.</t>
  </si>
  <si>
    <t>43.2</t>
  </si>
  <si>
    <t>CH 8</t>
  </si>
  <si>
    <t>CH08 vidinis diametras 1,5 mm, išorinis diametras 2,5mm. Pirminis užpildymo tūris 0,93 ml ± 0,02 ml, ilgis 50-55cm. Centimetrinė gradacija kas 1cm. nuo 5 iki 30-35cm. skaičiais.</t>
  </si>
  <si>
    <t>43.3</t>
  </si>
  <si>
    <t>CH 10</t>
  </si>
  <si>
    <t>CH10 vidinis diametras 2 mm, išorinis diametras 3,3mm. Ilgis 50-55cm. Centimetrinė gradacija kas 1cm. nuo 5 iki 30-35cm. skaičiais.</t>
  </si>
  <si>
    <t>43.4</t>
  </si>
  <si>
    <t>CH 12</t>
  </si>
  <si>
    <t>CH12 vidinis diametras 2,5mm, išorinis diametras 4mm. ilgis 50-55cm. Centimetrinė gradacija kas 1cm. nuo 5 iki 30-35cm. skaičiais.</t>
  </si>
  <si>
    <t>43.5</t>
  </si>
  <si>
    <t>CH 14</t>
  </si>
  <si>
    <t>CH14 išorinis diametras 4,6 -4,7mm. Ilgis 120-125cm. Centimetrinė gradacija kas 1cm. nuo 5 iki 70-75cm.</t>
  </si>
  <si>
    <t>43.6</t>
  </si>
  <si>
    <t>CH 16</t>
  </si>
  <si>
    <t>CH16 išorinis diametras 5-5,4mm. Ilgis 120-125cm. Centimetrinė gradacija kas 1cm. nuo 5 iki 70-75cm.</t>
  </si>
  <si>
    <t>Perkutaninis gastrostomijos rinkinys (PEG)</t>
  </si>
  <si>
    <t>44.1</t>
  </si>
  <si>
    <t xml:space="preserve">Gastrostominis vamzdelis 24 Fr </t>
  </si>
  <si>
    <t>44.2</t>
  </si>
  <si>
    <t xml:space="preserve">Gastrostominis vamzdelis 20 Fr </t>
  </si>
  <si>
    <t>Vienkartinis sterilus vamzdelis siurbimui</t>
  </si>
  <si>
    <t>Vienkartinis, sterilus. Vidinis diametras 5,9-6,1 mm, išorinis diametras 8,4-8,6 mm, abiejuose galuose piltuvėlio tipo jungtis. Ilgis 2m. ± 0,2m.</t>
  </si>
  <si>
    <t>Vienkartinis SpO2 daviklis</t>
  </si>
  <si>
    <t>Be latekso, su Masimo LNOP jungtimi, su papildoma fiksavimo juostele, skirtas pacientams, kurių svoris &lt; 3 kg&gt;40; RD SED Neo</t>
  </si>
  <si>
    <t>Indas deguonies drėkinimo</t>
  </si>
  <si>
    <t>Vienkartinis, skaidrus, automatiškai prisipildantis; Dvigubas plūdės mechanizmas, išlaikantis nuoseklų vandens lygį; Plūdės speciali konstrukcija ir technologija užtikrinanti sistemos vientisumą ir atitinkanti tarptautinius standartus; Vandens lygio kontrolės plūdė ir atsarginė plūdė; Dvi jungtys, kurių išorinis diametras 22mm, atitinkančios ISO 5356-1 standartą; Su įmontuota vandens paėmimo žarnele su plastikine adata spike  tipo (žarnelės ilgis 50-60cm); Rezervuaro kameros pagrindas pagamintas iš aliuminio ar analogiškos medžiagos; Sudėtyje neturi būti latekso, ftalatų; Su atžyma įpilamo vandens kiekiui; Indo suspaudžiamas tūris 280 ml; Maksimalus darbinis slėgis 8 kPa; Atitikimas 0,4 ml/cmH2O ±0,1mlH2O; Pasipriešinimas srautui 0,50 cmH2O ±0,02cmH2O, esant 60 l/min; Maksimalus darbinis slėgis 8.0 kPa; Maksimalus srautas 180 l/min ne ilgiau kaip per 30 s; Galimas dujų nuotėkis &lt; 10 ml/min, esant 60 cm H2O; Dujų pralaidumas &lt; 100 ml/min; Galimybė naudoti ≥ 14 dienų (turi būti patvirtinimas produkto instrukcijoje); Turi atitikti reikalavimus dėl saugumo ir suderinamumo su "Fisher &amp; Paykel  Healthcare“ MR850 serijos drėkintuvais ir RT serijos kontūrais (pateikti gamintojo atitikimo deklaraciją).</t>
  </si>
  <si>
    <t>Vienkartiniai kontūrai tinkami prie dirbtinės plaučių ventiliacijos aparato AVEA</t>
  </si>
  <si>
    <t>Jei skyrius turi drėkintuvus MR850, tai galiu pasiūlyti naujausios kartos kontūrus, kurie nekaupia kondensato. Jei skyrius neturi drėkintuvų MR850, susiderinsime dėl jų pristatymo 1-2vnt.</t>
  </si>
  <si>
    <t>48.1</t>
  </si>
  <si>
    <t>suaugusiems</t>
  </si>
  <si>
    <t>Su dvigubo kaitinimo laidu ir mikrokorine technologija skirta optimaliai drėgmei pasiekti 37° C, 44mg/l H2O; Kontūro medžiaga turi būti pralaidi vandens garams, kad įkvėpimo ir iškvėpimo atšakose nesusidarytų kondensatas (pateikti įrodančius dokumentus); Skirti suaugusiems ir vaikams,  ≥120 ml vienkartinio įpūtimo tūrio;
Kūgio formos jungtys turi būti pagamintos iš nežalingo aplinkai polietileno ir atitinkačios ISO 5356; Kontūro jungtys su paciento intubaciniu vamzdeliu pagamintos be PVC (polivinilchlorido); Be latekso, be DEHP, be BPA; Turi būti papildoma nešildoma atšaka 45-50cm; Laikymasis kontūre 2,10 ± 0,02 mL/ cmH2O; Suspaudžiamas tūris 1,6 ± 0.05L; Pasipriešinimas srautui esant 45 l/min:
-Įkvėpime 2,18 ± 0,02 cmH2O; -Iškvėpime 1,83 ± 0,02 cmH2O; Komplektuojami priedai: Filtras tinkamas įkvėpimui ir iškvėpimui su antivirusine apsauga ≥ 99,99%, su antimikrobine apsauga ≥99,999%, su apsauga nuo bakteriofagų;
-Y formos jungtis su anga temperatūriniui davikliui; -vandens rezervuaras, kurio atitikimas 0,4 ml/ cmH2O, suspaudžiamas tūris 280 ml, pasipriešinimas srautui esant 60 l/min: 0.52 cmH2O, maksimalus darbinis slėgis 8 kPa, automatiškai prisipildo, turi dvigubą plūdinį apsauginį mechanizmą; Gali būti naudojami pacientui ≥ 14 dienos; Turi atitikti reikalavimus dėl saugumo ir suderinamumo su Fisher &amp; Paykel drėkintuvais –šildytuvais serijos MR850.</t>
  </si>
  <si>
    <t>48.2</t>
  </si>
  <si>
    <t>vaikams</t>
  </si>
  <si>
    <t>Su dvigubo kaitinimo laidu kai tėkmės greitis  kontūre &gt; 4 litrai per min.;
Skirta vaikams iki 15kg svorio/120ml VT; Mikrokorinė membranos technologija skirta optimaliai drėgmei pasiekti 37° C, 44mg/l H2O; Kontūras turi būti tvirtas ir atsparus persilinkimams bei pažeidimams; Kontūro vid.diametras 12-13mm, išor.diametras 13-14mm; Šildomos įkvėpimo ir iškvėpimo atšakos ilgis 150cm; Slėgio žarnelės ilgis 175-180cm, vid.diametras 3mm, išor.diametras 5mm; Jungties  su intubaciniu vamzdeliu vid.diametras 15mm; Kontūro atitikimas 0,81 ml/cmH2O; Kontūro suspaudžiamas tūris 760 ml; Kontūro pasipriešinimas srautui esant 13 L/min yra 2,00 cmH2O; Maksimalus kontūro dujų nuotėkis 75ml/min prie 60 cmH2O; Jungtis jungianti intubacinį vamzdelį,  įkvėpimo, ir iškvėpimo atšakas turi suktis aplink savo ašį; Kūgio formos jungtys turi būti pagamintos iš nežalingo aplinkai polietileno (ISO 5356-1); Kontūras turi būti be latekso; Komplektuojamas vandens rezervuaras automatiškai prisipildantis; Su įmontuota vandens paėmimo žarnele su plastikine adata ( ilgis 50cm); Su 2-iem jungtim išor.diam. 22mm; Rezervuaro tūris 280ml, diametras 12cm; Rezervuaro maksimalus darbinis spaudimas 8 kPa; Dvigubas plūdinis apsauginis mechanizmas; Rezervuaro kameros pagrindas pagamintas iš aliuminio; Komplekte turi būti papildomų jungčių rinkinys; Turi būti gamintojo F&amp;P patvirtintas suderinamumas dėl saugumo su drėkintuvais MR850</t>
  </si>
  <si>
    <t>Nosies kaniulė vaikams</t>
  </si>
  <si>
    <t>Vienkartinė nosies kaniulė vaikų deguonies terapijai; turi būti minkšti vamzdeliai, kurie yra atsparūs spaudimui bei nepersilenkiantys; nenuspaudžia ir nesudaro pragulų; kaniulės turi būti lenktos; du vamzdeliai sujungiami žiedu, kurį galima fiksuoti  norimoje padėtyje; žiedas su spalviniu kodavimu dydžio identifikavimui; komplekte turi būti jungtys: standartinė 15mm (galimybė prijungti prie standartinių kvėpavimo kontūrų) ir siaura 3-4mm (galimybė prijungti prie deguonies vamzdelio); be latekso, be ftalatų, be DEHP, be BPA; kaniules galima naudoti ≥14 dienų; galimi dydžiai:
M - Nosies kaniulių pertvaros plotas: 5 mm, nosies kaniulių išorinis skersmuo: 4 mm;
L - Nosies kaniulių pertvaros plotas: 5,75 mm, nosies kaniulių išorinis skersmuo: 5,25 mm;
XL - Nosies kaniulių pertvaros plotas: 6,75 mm, nosies kaniulių išorinis skersmuo: 5,75 mm;
XXL - Nosies kaniulių pertvaros plotas: 7,75 mm, nosies kaniulių išorinis skersmuo: 6,5 mm</t>
  </si>
  <si>
    <t>Didelės tėkmės nosies kaniulės mažiems vaikams</t>
  </si>
  <si>
    <t>Skirtos invaziniam drėkinimui ir deguonies tiekimui; kaniulių sudedamosios dalys:
-kaniulės, pagamintos iš termoplastinio elastomero su drugelio formos  hidrokoloidiniais fiksatoriais;  -prailginimo vamzdelis, pagamintas iš polimero (ABS), kurio viduje spiralės formos viela, pagaminta iš nerūdijančio plieno;
  -konektorius, jungiantis vamzdelio du galus ir kontūrą, turi būti besisukantis aplink savo ašį, su spalviniu kodavimu pagal dydį; Kaniulėse neturi būri latekso, PVC, DEHP, DBP, BBP; Naudojamos vienam pacientui ≥7 dienas; Techniškai suderintos su Fisher&amp;Paykel drėkintuvu MR850; Spalvinis kodavimas pagal dydį; Galimi dydžiai pagal paciento svorį ir tėkmės greitį:
M - 1-10kg, 10l/min;
L - 3-20	kg, 23l/min.</t>
  </si>
  <si>
    <t>Didelės tėkmės nosies kaniulės vaikams</t>
  </si>
  <si>
    <t>Skirtos invaziniam drėkinimui ir deguonies tiekimui; kaniulių sudedamosios dalys:
-kaniulės, pagamintos iš termoplastinio elastomero su drugelio formos  hidrokoloidiniais fiksatoriais;  -prailginimo vamzdelis, pagamintas iš polimero (ABS), kurio viduje spiralės formos viela, pagaminta iš nerūdijančio plieno;
  -konektorius, jungiantis vamzdelio du galus ir kontūrą, turi būti besisukantis aplink savo ašį, su spalviniu kodavimu pagal dydį; Kaniulėse neturi būri latekso, PVC, DEHP, DBP, BBP; Naudojamos vienam pacientui ≥7 dienas; Techniškai suderintos su Fisher&amp;Paykel drėkintuvu MR850; Spalvinis kodavimas pagal dydį; Galimi dydžiai pagal paciento svorį ir tėkmės greitį:
XL - 5-30kg, 25l/min;
XXL - 8-40kg, 36l/min.</t>
  </si>
  <si>
    <t>Didelės tėkmės nosies kaniulės vyr. vaikams/suaugusiems "S" dydžio</t>
  </si>
  <si>
    <t>Skirtos invaziniam drėkinimui ir deguonies tiekimui su didele tėkme; su skirtingo diametro nosies atšakomis (asimetriškos); anatomiškai išlenktos, minkštos; Evaqua tipo, apsaugančios nuo kondensato susidarymo; su reguliuojamu galvos dirželiu, fiksuojamu virš paciento ausų; su fiksavimo klipsu, fiksuojančiu kaniulių vamzdelį, kad neišsitrauktų kaniulės iš nosies; tėkmės diapazonas 10-50 L/min; pasiekiama rasos taško temperatūra iki 37 °C; sudėtyje neturi būti latekso ir ftalatų (DEHP, DBP, BBP, BPA) – pateikti įrodančius dokumentus; naudojamos ≥14 dienos; Techniškai suderintos su Fisher&amp;Paykel sistemomis Airvo 2 ir MR850.</t>
  </si>
  <si>
    <t>Didelės tėkmės nosies kaniulės vyr. vaikams/suaugusiems "M" dydžio</t>
  </si>
  <si>
    <t>Skirtos invaziniam drėkinimui ir deguonies tiekimui su didele tėkme; su skirtingo diametro nosies atšakomis (asimetriškos); anatomiškai išlenktos, minkštos; Evaqua tipo, apsaugančios nuo kondensato susidarymo; su reguliuojamu galvos dirželiu, fiksuojamu virš paciento ausų; su fiksavimo klipsu, fiksuojančiu kaniulių vamzdelį, kad neišsitrauktų kaniulės iš nosies; tėkmės diapazonas 10-60 L/min; pasiekiama rasos taško temperatūra iki 37 °C; sudėtyje neturi būti latekso ir ftalatų (DEHP, DBP, BBP, BPA) – pateikti įrodančius dokumentus; naudojamos ≥14 dienos; Techniškai suderintos su Fisher&amp;Paykel sistemomis Airvo 2 ir MR850.</t>
  </si>
  <si>
    <t>Didelės tėkmės nosies kaniulės suaugusiems "L" dydžio</t>
  </si>
  <si>
    <t>Didelės tėkmės vamzdelis ventiliacijai per tracheostomą</t>
  </si>
  <si>
    <t>Skirtas invaziniam drėkinimui ir deguonies tiekimui su didele tėkme; Evaqua tipo, apsaugančios nuo kondensato susidarymo; -su apsauga nuo paciento sekreto;
Vamzdelio ilgis su konektoriumi 38-40 cm; ant paciento kaklo kabinamas dirželis, kuris prilaiko vamzdelį, kad nebūtų tempimo ir pacientas galėtų laisvai judinti galvą, neištraukiant vamzdelio iš tracheostomos; komplektuojamas klipsas papildomam vamzdelio tvirtinimui; Lengvas, lankstus, gofruotas vamzdelis; konektoriaus, jungiančio vamzdelį ir kontūrą, išorinis diametras - 22mm, vidinis diametras 20mm; tėkmės diapazonas 10-60 L/min; pasipriešinimas tėkmei @ 40 L/min (kartu skaičiuojant su kvėpavimo kontūru) – 0,49 kPa (5 cm H2O); sudėtyje nėra latekso ir ftalatų (DEHP, DBP, BBP) – pateikti įrodančius dokumentus;
Naudojami ≥14 dienos; techniškai suderintos su Fisher&amp;Paykel sistemomis Airvo 2 ir MR850.</t>
  </si>
  <si>
    <t>Kontūras, tinkamas didelės tėkmės priemonėms vaikams, vyr. vaikams ir suaugusiems</t>
  </si>
  <si>
    <t xml:space="preserve">Kontūras vienos atšakos su dvigubo kaitinimo sistema ir drėkinimo indu; su integruotu temperatūros jutikliu; kontūre privalo būti du spiraliniai kaitinimo laidai; kontūro ilgis 180cm ±5cm; kontūro jungtis, jungianti kontūrą su aparatu, lašo formos (turi susijungti su sistemos Airvo2 jungtimi) su kaitinimo laidais ir besislankiojančiu fiksavimo mechanizmu; su klipsu, fiksuojančiu kontūrą norimoje padėtyje; dviejų dalių jungtys 90º kampu, sujungtos tarpusavyje bei jungiančios drėkinimo indą ir aparatą; drėkinimo indas su automatiniu vandens paėmimu, su dvigubu plūdiniu apsauginiu mechanizmu, palaikantis nuolatinę drėgmę ir automatiškai prisipildantis su automatiškai užsidarančiu vožtuvu; su atžyma įpilamo vandens kiekiui; įmontuota vandens paėmimo žarnelė su plastikine adata (žarnelės ilgis 50-60 cm); sudėtyje neturi būti latekso ir ftalatų (DEHP, DBP, BBP); rinkinys naudojamas vienam pacientui ≥14 dienas; techniškai suderintas su Fisher&amp;Paykel sistema Airvo 2 (pateikti gamintojo atitikimo deklaraciją); sujungiamas su didelės tėkmės kaniulėmis ir vamzdeliu ventiliacijai per tracheostomą; </t>
  </si>
  <si>
    <t>Maišas infuzinių tirpalų mišiniui ruošti 1000 ml</t>
  </si>
  <si>
    <t>Sterilus, šviesai nelaidus, be DEHP minkštiklio ir latekso, su 3 skirtingomis jungtimis: 1) Luer – Lock jungtis ir spaustuku, sujungimo žarnelei prijungti; 2)jungtis su injekciniu guminiu kamšteliu, 3) jungtis su praduriama membrana lašinei sistemai prijungti. Maišo tūris 1000 ml.</t>
  </si>
  <si>
    <t>Filtras kraujo 200um</t>
  </si>
  <si>
    <t>Pagaminta be DEHP minkštiklio ir latekso;su 200 µm filtru (priešgrybelinė apsauga, savaime nusiorina (oras nepatenka į ligonį); jungtys Luer – Lock su apsauginiais kamšteliais; žarnelė 150-160 cm su spaustuku; užpildymo tūris iki 1,5 ml.</t>
  </si>
  <si>
    <t>Fototerapiniai akinukai</t>
  </si>
  <si>
    <t>59.1</t>
  </si>
  <si>
    <t>Fototerapiniai akinukai (lipdomi)  vidutiniai</t>
  </si>
  <si>
    <t>Šviesos blokavimas ≥ 99.9999%;
Vidutinių akinukų ilgis 12-13cm;
Medžiaginiai iš nailono su poliuretanu ir „Velcro“ užsegimais;
Prie naujagimio galvutės pritvirtinami švelniais hidrokoloidiniais laikikliais;
Ilgai ir tvirtai laikosi;
Lengvai nuimami;
Išlieka lipnūs daugiau nei vieną kartą (repoziciniai);
Akinukų speciali forma idealiai priglunda prie veido;
Gali būti apkirpti iki reikiamo dydžio;
Be latekso, be DEHP.</t>
  </si>
  <si>
    <t>59.2</t>
  </si>
  <si>
    <t>Fototerapiniai akinukai (lipdomi)  dideli</t>
  </si>
  <si>
    <t>Šviesos blokavimas ≥ 99.9999%;
Didelių akinukų ilgis 17-19cm;
Medžiaginiai iš nailono su poliuretanu ir „Velcro“ užsegimais;
Prie naujagimio galvutės pritvirtinami švelniais hidrokoloidiniais laikikliais;
Ilgai ir tvirtai laikosi;
Lengvai nuimami;
Išlieka lipnūs daugiau nei vieną kartą (repoziciniai);
Akinukų speciali forma idealiai priglunda prie veido;
Gali būti apkirpti iki reikiamo dydžio;
Be latekso, be DEHP.</t>
  </si>
  <si>
    <t>59.3</t>
  </si>
  <si>
    <t>Fototerapiniai akinukai (apjuosiami) mikro</t>
  </si>
  <si>
    <t>Šviesos blokavimas ≥ 99.9999%;
Mikro akinukų priekinės dalies ilgis 10-11cm;
Tinka galvos apimčiai &lt; 26 cm;
Medžiaginiai iš nailono su poliuretanu ir „Velcro“ užsegimais;
Susideda iš dviejų dalių, kurios tarpusavyje sujungiamos velcro užsegimais;
Apjuosiami aplink galvą, pakaušio srityje išplatėjimas su  ≥ 7 juostelėmis;
Ilgai ir tvirtai laikosi;
Akinukų speciali forma idealiai priglunda prie veido;
Gali būti apkirpti iki reikiamo dydžio;
Be latekso, be DEHP.</t>
  </si>
  <si>
    <t>59.4</t>
  </si>
  <si>
    <t>Fototerapiniai akinukai (apjuosiami) dideli</t>
  </si>
  <si>
    <t>Šviesos blokavimas ≥ 99.9999%;
Didelių akinukų priekinės dalies ilgis 17-19cm;
Tinka galvos apimčiai &gt; 34 cm
Medžiaginiai iš nailono su poliuretanu ir „Velcro“ užsegimais;
Susideda iš dviejų dalių, kurios tarpusavyje sujungiamos velcro užsegimais;
Apjuosiami aplink galvą, pakaušio srityje išplatėjimas su  ≥ 7 juostelėmis;
Ilgai ir tvirtai laikosi;
Akinukų speciali forma idealiai priglunda prie veido;
Gali būti apkirpti iki reikiamo dydžio;
Be latekso, be DEHP.</t>
  </si>
  <si>
    <t>Centrinės venos punkcijos rinkinys pagal Seldingerį (vieno kanalo, 16G)</t>
  </si>
  <si>
    <t>Centrinės venos punkcijos rinkinys pagal Seldingerį (vieno kanalo, 18G)</t>
  </si>
  <si>
    <t>Vienas kanalas 18G. Vienkartinis, sterilus. Rinkinį sudaro: Seldingerio tipo punkcinė adata 20G 48-52mm ilgio, „kink-proof“ tipo styga atspari persilenkimui, pagaminta iš nitinolio 49-51 cm ilgio, dilatatorius, poliuretano kateteris minkštu galiuku: 15 arba 20 cm ilgio, RO-kontrastinis, su ilgio atžymomis. Prailginimo linija su spaustuku ir kamšteliu, slankiojantis tvirtinimo sparnelis, ECG kabelis, 5 ml švirkštas.</t>
  </si>
  <si>
    <t>Blekmoro zondas.</t>
  </si>
  <si>
    <t>Kateteris stemplės veninių mazgų kompresijai, guminis, trijų kanalų, su dviem balionėliais. Efektyvus ilgis 95 cm.</t>
  </si>
  <si>
    <t>Pagaliukas burnos higienai. Vienkartinis pagaliukas. Kempinėlė impregnuota sodos bikarbonatu arba kalcio karbonatu.</t>
  </si>
  <si>
    <t>Chirurginis apklotas 75 x 90(± 3 cm)cm., skirtas sudaryti sterilią chirurginės procedūros aplinką. Pagamintas iš ne mažiau kaip 2 sluoksnių: viskozės neaustinės medžiagos, kurios tankis ne mažesnis kaip 23 g/m² ir polietileno plėvelės ne mažiau kaip 40 µm. Absorbcija ne mažesnė negu 1.1 g/dm². Švara mikroorganizmų: 6,0/B. Dalelių sklaida: ≤ 4,0 (log10). Atsparumas skysčių įsiskverbimui: ≥ 100 cm H2 O. Pateikti MDR atitikimo dokumentus. Turi atitikti EN ISO 15223-1, EN ISO 13485 ,EN ISO 9001 standartų reikalavimus, turi turėti UDI-DI kodą. Ant pakuotės turi būti nurodyta: lietuviškas produkto pavadinimas, CE ženklas, produkto galiojimo data.</t>
  </si>
  <si>
    <t>Sterilus apklotas lipniu kraštu 50cm(± 5 cm) x 75(± 3 cm)cm su kintama anga 7cm x 10cm(± 1 cm). Apklotas pagamintas iš polietileno plėvelės ne mažiau kaip 40 μm, absobuojanti dalis iš viskozės neaustinės medžiagos ne daugiau kaip 23 g/m², lipni dalis pagaminta sintetinio kaučiuko pagrindu. Švara mikroorganizmų: 6,0/B. Dalelių sklaida: ≤ 4,0 (log10). Atsparumas skysčių įsiskverbimui: ≥ 100 cm H2O. Trūkimo jėga (sauso ir šlapio): ≥ 40 kPa. Tamprumo jėga (sauso ir šlapio): ≥20 kPa. Supakuota 3 lygių pakuotėje, su sterilumo kontrolės sistema, t.y. ne mažiau 2 lipdukų su pakuotės sterilumo ir gamybos duomenimis. Pateikti MDR atitikimo dokumentus. Turi atitikti EN ISO 15223-1, EN ISO 9001, EN ISO 13485 standartų reikalavimus, turi CE ženklinimą.</t>
  </si>
  <si>
    <t>Sterilus vienkartinio naudojimo rinkinys: plastikinis skaidrios medžiagos 10-25 ml indelis su žarnele, skirta prijungti prie siurblio ir su Nelatono tipo antgaliu ir  žarnele, skirta prijungti siurbimo kateterį su Neloton tipo antgaliu ir piršto kontrolės anga neigiamam slėgiui sudaryti; atskiras sterilus užsukamas dangtelis indeliui uždengti.</t>
  </si>
  <si>
    <t>Vienkartinė kvėpavimo sistema (Ambu tipo) suaugusiems- be latekso. Maišo tūris ne mažiau 1000 ml., su S dydžio kauke  ir deguonies vamzdeliu  ne mažiau 2 m, su deguonies rezervuaru.</t>
  </si>
  <si>
    <t>Peteliškės tipo adata 25G. Dydis 25G O.D. 0,49-0,51 mm, adatos ilgis - 19-21 mm; Vamzdelio ilgis 29-31 cm, užpildymo tūris - 0,19-0,21 ml arba srauto greitis 3,2ml, adata silikonizuota.</t>
  </si>
  <si>
    <t>Sterilus, ne daugiau 0,45mikronų antibakterinis oro filtras, adatkočio ilgis 20-22mm, diametras 3,8-4,0mm, bendras adatos ilgis 55+-2mm. Adatkotis su apsaugine kepurėle. Sterilizacija gama spinduliais. Antibakterinio filtro plotas 2-2,5cm2. Data matrix arba lygiavertis ženklinimas.</t>
  </si>
  <si>
    <t>Vienas kanalas 16G. Vienkartinis, sterilus. Rinkinį sudaro: Seldingerio tipo punkcinė adata G18 63-72mm ilgio, „kink-proof“ tipo styga atspari persilenkimui, pagaminta iš nitinolio 49-60 cm ilgio, dilatatorius, poliuretano kateteris minkštu galiuku: 15 arba 20 cm ilgio, RO-kontrastinis, su ilgio atžymomis. Prailginimo linija su spaustuku ir kamšteliu, slankiojantis tvirtinimo sparnelis, ECG kabelis, 5 ml švirkštas.</t>
  </si>
  <si>
    <t>Perkutaninis gastrostomijos rinkinys (PEG). Rinkinys sterilus. 1. Gastrostominis vamzdelis   silikoninis arba lygiavertės medžiagos, be latekso komponentų, , rentgenokontrastinis, graduotas,   su integruota kilpa, į skrandį  įvedamas endoendoskopo pagalba taikant "traukimo" techniką; ilgis  ne mažiau kaip 36cm; ant vamzdelio privalo būti žyma, informuojanti dydį; 2. rentgenokontrastine vidinė silikonine plokštele (sagute). 3. Išorinė silikoninė plokštelė, fiksuojanti gastrostominį vamzdelį. 4. Endoskopinė padengta apvalkalu kilpa. 5. Punkcinė adata Seldingerio tipo. 6. Ritinys su dvigubu traukimo siūlu. Tarp traukimo siūlo ir gastrostominio vamzdelio dvigubos kilpo jungtis. 7. "C" formos plastikinis spaustukas. 8. Adapteris. 9. Skalpelis. 10. Sterilus paklotas, ne mažiau kaip  2 marliniai tvarsčiai.</t>
  </si>
  <si>
    <t>Vieneto įkainis EUR be PVM</t>
  </si>
  <si>
    <t>Pasiūlymo kaina
be PVM Eur</t>
  </si>
  <si>
    <t>Pasiūlymo kaina
 su PVM Eur</t>
  </si>
  <si>
    <t xml:space="preserve">1 . Prekių kokybė, žymėjimas, informacija vartotojui turi atitikti 93/42/EEC ir/ar MDR (ES) 2017/745 direktivų reikalavimams, CE ženklinimas, pateikti kartu su pasiūlymų tai įrodančius dokumentus.                                                                                                                                                                                   </t>
  </si>
  <si>
    <t>SPS 1 priedas</t>
  </si>
  <si>
    <t>TECHNINĖ SPECIFIKACIJA IR ĮKAINIAI</t>
  </si>
  <si>
    <t>VIENKARTINĖS MEDICINOS PAGALBOS PRIEMONĖS VAIKŲ INTENSYVIAI TERAPIJAI IR REANIMACIJAI (10368)</t>
  </si>
  <si>
    <t>Bendra pasiūlymo kaina 9 pirkimo daliai:</t>
  </si>
  <si>
    <t>Bendra pasiūlymo kaina 10 pirkimo daliai:</t>
  </si>
  <si>
    <t>Bendra pasiūlymo kaina 11 pirkimo daliai:</t>
  </si>
  <si>
    <t>Bendra pasiūlymo kaina 13 pirkimo daliai:</t>
  </si>
  <si>
    <t>Bendra pasiūlymo kaina 25 pirkimo daliai:</t>
  </si>
  <si>
    <t>Bendra pasiūlymo kaina 26 pirkimo daliai:</t>
  </si>
  <si>
    <t>Bendra pasiūlymo kaina 28 pirkimo daliai:</t>
  </si>
  <si>
    <t>Bendra pasiūlymo kaina 29 pirkimo daliai:</t>
  </si>
  <si>
    <t>Bendra pasiūlymo kaina 42 pirkimo daliai:</t>
  </si>
  <si>
    <t>Bendra pasiūlymo kaina 43 pirkimo daliai:</t>
  </si>
  <si>
    <t>Bendra pasiūlymo kaina 44 pirkimo daliai:</t>
  </si>
  <si>
    <t>Bendra pasiūlymo kaina 48 pirkimo daliai:</t>
  </si>
  <si>
    <t>Bendra pasiūlymo kaina 59 pirkimo daliai:</t>
  </si>
  <si>
    <t xml:space="preserve">5. PO turi teisę reikalauti pateikti katalogų ir techninių aprašų originalus, o tiekėjui jų nepateikus – pasiūlymą atmesti.
*Prekės kodas gamintojo kataloge, jeigu gamintojas turi savo prekių katalogą.
6. Prekių pristatymo metu jų galiojimo terminas turi būti ne trumpesnis nei 70% viso prekių galiojimo termino.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</si>
</sst>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0"/>
      <name val="Arial"/>
      <family val="2"/>
      <charset val="186"/>
    </font>
    <font>
      <sz val="12"/>
      <name val="Times New Roman"/>
      <family val="1"/>
      <charset val="186"/>
    </font>
    <font>
      <sz val="12"/>
      <color theme="1"/>
      <name val="Times New Roman"/>
      <family val="1"/>
      <charset val="186"/>
    </font>
    <font>
      <sz val="12"/>
      <color theme="1"/>
      <name val="Times New Roman"/>
    </font>
    <font>
      <sz val="11"/>
      <color theme="1"/>
      <name val="Times New Roman"/>
    </font>
    <font>
      <sz val="11"/>
      <color indexed="8"/>
      <name val="Calibri"/>
      <family val="2"/>
      <charset val="186"/>
    </font>
    <font>
      <u/>
      <sz val="11"/>
      <color theme="1"/>
      <name val="Times New Roman"/>
      <family val="1"/>
      <charset val="186"/>
    </font>
    <font>
      <sz val="11"/>
      <color rgb="FFFF0000"/>
      <name val="Times New Roman"/>
      <family val="1"/>
      <charset val="186"/>
    </font>
    <font>
      <sz val="11"/>
      <color theme="1"/>
      <name val="Times New Roman"/>
      <family val="1"/>
    </font>
    <font>
      <b/>
      <i/>
      <sz val="12"/>
      <name val="Times New Roman"/>
      <family val="1"/>
      <charset val="186"/>
    </font>
    <font>
      <i/>
      <sz val="12"/>
      <name val="Times New Roman"/>
      <family val="1"/>
      <charset val="186"/>
    </font>
    <font>
      <sz val="11"/>
      <name val="Calibri"/>
      <family val="2"/>
      <charset val="186"/>
    </font>
    <font>
      <sz val="11"/>
      <color theme="5"/>
      <name val="Times New Roman"/>
      <family val="1"/>
      <charset val="186"/>
    </font>
    <font>
      <b/>
      <sz val="12"/>
      <color theme="1"/>
      <name val="Times New Roman"/>
      <family val="1"/>
      <charset val="186"/>
    </font>
    <font>
      <b/>
      <sz val="1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0" applyNumberFormat="0" applyFill="0" applyBorder="0" applyAlignment="0" applyProtection="0"/>
    <xf numFmtId="0" fontId="9" fillId="0" borderId="0"/>
    <xf numFmtId="0" fontId="9" fillId="0" borderId="0"/>
    <xf numFmtId="0" fontId="1" fillId="0" borderId="0"/>
    <xf numFmtId="0" fontId="14" fillId="0" borderId="0"/>
    <xf numFmtId="0" fontId="9" fillId="0" borderId="0"/>
  </cellStyleXfs>
  <cellXfs count="126">
    <xf numFmtId="0" fontId="0" fillId="0" borderId="0" xfId="0"/>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pplyProtection="1">
      <alignment vertical="center"/>
      <protection locked="0"/>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vertical="center" wrapText="1"/>
    </xf>
    <xf numFmtId="0" fontId="4" fillId="0" borderId="1" xfId="0" applyFont="1" applyBorder="1" applyAlignment="1">
      <alignment horizontal="left" vertical="top"/>
    </xf>
    <xf numFmtId="0" fontId="10" fillId="2" borderId="1" xfId="2" applyFont="1" applyFill="1" applyBorder="1" applyAlignment="1">
      <alignment horizontal="left" vertical="top" wrapText="1"/>
    </xf>
    <xf numFmtId="0" fontId="10" fillId="0" borderId="1" xfId="3" applyFont="1" applyBorder="1" applyAlignment="1">
      <alignment horizontal="left" vertical="top" wrapText="1"/>
    </xf>
    <xf numFmtId="0" fontId="6" fillId="0" borderId="1" xfId="0" applyFont="1" applyBorder="1" applyAlignment="1">
      <alignment horizontal="center" vertical="center"/>
    </xf>
    <xf numFmtId="49" fontId="6" fillId="2" borderId="1" xfId="0" applyNumberFormat="1"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10" fillId="0" borderId="1" xfId="4" applyFont="1" applyBorder="1" applyAlignment="1">
      <alignment horizontal="left" vertical="top" wrapText="1"/>
    </xf>
    <xf numFmtId="49" fontId="4" fillId="2" borderId="1" xfId="0" applyNumberFormat="1" applyFont="1" applyFill="1" applyBorder="1" applyAlignment="1">
      <alignment vertical="top"/>
    </xf>
    <xf numFmtId="49" fontId="4" fillId="4" borderId="1" xfId="0" applyNumberFormat="1" applyFont="1" applyFill="1" applyBorder="1" applyAlignment="1">
      <alignment vertical="top" wrapText="1"/>
    </xf>
    <xf numFmtId="49" fontId="4" fillId="2" borderId="1" xfId="0" applyNumberFormat="1" applyFont="1" applyFill="1" applyBorder="1" applyAlignment="1">
      <alignment vertical="center" wrapText="1"/>
    </xf>
    <xf numFmtId="0" fontId="6" fillId="4" borderId="1" xfId="0" applyFont="1" applyFill="1" applyBorder="1" applyAlignment="1">
      <alignment horizontal="left" vertical="top" wrapText="1"/>
    </xf>
    <xf numFmtId="49" fontId="6" fillId="4" borderId="1" xfId="0" applyNumberFormat="1" applyFont="1" applyFill="1" applyBorder="1" applyAlignment="1">
      <alignment horizontal="left" vertical="center" wrapText="1"/>
    </xf>
    <xf numFmtId="0" fontId="11" fillId="2" borderId="1" xfId="3" applyFont="1" applyFill="1" applyBorder="1" applyAlignment="1">
      <alignment vertical="top" wrapText="1"/>
    </xf>
    <xf numFmtId="0" fontId="12" fillId="0" borderId="1" xfId="3" applyFont="1" applyBorder="1" applyAlignment="1">
      <alignment vertical="top" wrapText="1"/>
    </xf>
    <xf numFmtId="49" fontId="13" fillId="2" borderId="1" xfId="0" applyNumberFormat="1" applyFont="1" applyFill="1" applyBorder="1" applyAlignment="1">
      <alignment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6" fillId="2" borderId="1" xfId="0" applyFont="1" applyFill="1" applyBorder="1" applyAlignment="1">
      <alignment horizontal="left" vertical="top" wrapText="1"/>
    </xf>
    <xf numFmtId="0" fontId="4" fillId="0" borderId="1" xfId="0" applyFont="1" applyBorder="1" applyAlignment="1">
      <alignment vertical="top" wrapText="1"/>
    </xf>
    <xf numFmtId="0" fontId="4" fillId="2" borderId="1" xfId="0" applyFont="1" applyFill="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center" wrapText="1"/>
    </xf>
    <xf numFmtId="0" fontId="6"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right" vertical="top"/>
    </xf>
    <xf numFmtId="0" fontId="10" fillId="2" borderId="1" xfId="1" applyFont="1" applyFill="1" applyBorder="1" applyAlignment="1">
      <alignment vertical="top" wrapText="1"/>
    </xf>
    <xf numFmtId="0" fontId="4" fillId="2" borderId="1" xfId="0" applyFont="1" applyFill="1" applyBorder="1" applyAlignment="1">
      <alignment vertical="top"/>
    </xf>
    <xf numFmtId="49" fontId="13" fillId="4" borderId="1" xfId="0" applyNumberFormat="1" applyFont="1" applyFill="1" applyBorder="1" applyAlignment="1">
      <alignment vertical="top"/>
    </xf>
    <xf numFmtId="49" fontId="13" fillId="4" borderId="1" xfId="0" applyNumberFormat="1" applyFont="1" applyFill="1" applyBorder="1" applyAlignment="1">
      <alignment vertical="center" wrapText="1"/>
    </xf>
    <xf numFmtId="49" fontId="4" fillId="2" borderId="1" xfId="5" applyNumberFormat="1" applyFont="1" applyFill="1" applyBorder="1" applyAlignment="1">
      <alignment vertical="top" wrapText="1"/>
    </xf>
    <xf numFmtId="49" fontId="4" fillId="0" borderId="1" xfId="6" applyNumberFormat="1" applyFont="1" applyBorder="1" applyAlignment="1">
      <alignment vertical="top" wrapText="1"/>
    </xf>
    <xf numFmtId="0" fontId="11" fillId="2" borderId="1" xfId="4" applyFont="1" applyFill="1" applyBorder="1" applyAlignment="1">
      <alignment vertical="top" wrapText="1"/>
    </xf>
    <xf numFmtId="0" fontId="12" fillId="0" borderId="1" xfId="4" applyFont="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horizontal="left" vertical="center" wrapText="1"/>
    </xf>
    <xf numFmtId="0" fontId="4" fillId="4" borderId="1" xfId="0" applyFont="1" applyFill="1" applyBorder="1" applyAlignment="1">
      <alignment vertical="top" wrapText="1"/>
    </xf>
    <xf numFmtId="0" fontId="4" fillId="4" borderId="1" xfId="0" applyFont="1" applyFill="1" applyBorder="1" applyAlignment="1">
      <alignment vertical="center" wrapText="1"/>
    </xf>
    <xf numFmtId="0" fontId="6" fillId="2" borderId="1" xfId="0" applyFont="1" applyFill="1" applyBorder="1" applyAlignment="1">
      <alignment vertical="top" wrapText="1"/>
    </xf>
    <xf numFmtId="0" fontId="6" fillId="4" borderId="1" xfId="0" applyFont="1" applyFill="1" applyBorder="1" applyAlignment="1">
      <alignment vertical="top" wrapText="1"/>
    </xf>
    <xf numFmtId="0" fontId="6" fillId="4" borderId="1" xfId="0" applyFont="1" applyFill="1" applyBorder="1" applyAlignment="1">
      <alignment vertical="center" wrapText="1"/>
    </xf>
    <xf numFmtId="0" fontId="6" fillId="0" borderId="1" xfId="0" applyFont="1" applyBorder="1" applyAlignment="1">
      <alignment vertical="center"/>
    </xf>
    <xf numFmtId="0" fontId="16" fillId="0" borderId="0" xfId="0" applyFont="1" applyAlignment="1">
      <alignment vertical="center"/>
    </xf>
    <xf numFmtId="0" fontId="11" fillId="2" borderId="1" xfId="0" applyFont="1" applyFill="1" applyBorder="1" applyAlignment="1">
      <alignment vertical="top" wrapText="1"/>
    </xf>
    <xf numFmtId="49" fontId="4" fillId="4" borderId="1" xfId="0" applyNumberFormat="1" applyFont="1" applyFill="1" applyBorder="1" applyAlignment="1">
      <alignment vertical="center" wrapText="1"/>
    </xf>
    <xf numFmtId="0" fontId="11" fillId="5" borderId="1" xfId="0" applyFont="1" applyFill="1" applyBorder="1" applyAlignment="1">
      <alignment vertical="top" wrapText="1"/>
    </xf>
    <xf numFmtId="0" fontId="4" fillId="3" borderId="1" xfId="0" applyFont="1" applyFill="1" applyBorder="1" applyAlignment="1">
      <alignment vertical="top" wrapText="1"/>
    </xf>
    <xf numFmtId="0" fontId="17" fillId="4" borderId="1" xfId="0" applyFont="1" applyFill="1" applyBorder="1" applyAlignment="1">
      <alignment vertical="top" wrapText="1"/>
    </xf>
    <xf numFmtId="0" fontId="4" fillId="2" borderId="1" xfId="0" applyFont="1" applyFill="1" applyBorder="1" applyAlignment="1">
      <alignment vertical="center"/>
    </xf>
    <xf numFmtId="0" fontId="4" fillId="2" borderId="0" xfId="0" applyFont="1" applyFill="1" applyAlignment="1">
      <alignment vertical="center"/>
    </xf>
    <xf numFmtId="0" fontId="4" fillId="0" borderId="1" xfId="0" applyFont="1" applyBorder="1" applyAlignment="1">
      <alignment vertical="center" wrapText="1"/>
    </xf>
    <xf numFmtId="0" fontId="4" fillId="2" borderId="1" xfId="0" applyFont="1" applyFill="1" applyBorder="1" applyAlignment="1">
      <alignment horizontal="left" vertical="top"/>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0" fillId="2" borderId="1" xfId="0" applyFont="1" applyFill="1" applyBorder="1" applyAlignment="1">
      <alignment horizontal="left" vertical="top" wrapText="1"/>
    </xf>
    <xf numFmtId="0" fontId="10" fillId="0" borderId="1" xfId="4" applyFont="1" applyBorder="1" applyAlignment="1">
      <alignment vertical="top" wrapText="1"/>
    </xf>
    <xf numFmtId="0" fontId="10" fillId="0" borderId="1" xfId="0" applyFont="1" applyBorder="1" applyAlignment="1">
      <alignment horizontal="left" vertical="top"/>
    </xf>
    <xf numFmtId="0" fontId="10" fillId="0" borderId="1" xfId="0" applyFont="1" applyBorder="1" applyAlignment="1">
      <alignment vertical="top" wrapText="1"/>
    </xf>
    <xf numFmtId="0" fontId="6" fillId="0" borderId="1" xfId="0" applyFont="1" applyBorder="1" applyAlignment="1">
      <alignment horizontal="left" vertical="top"/>
    </xf>
    <xf numFmtId="49" fontId="6" fillId="2" borderId="1" xfId="0" applyNumberFormat="1" applyFont="1" applyFill="1" applyBorder="1" applyAlignment="1">
      <alignment horizontal="left" vertical="top" wrapText="1"/>
    </xf>
    <xf numFmtId="49" fontId="6" fillId="2" borderId="1" xfId="0" applyNumberFormat="1" applyFont="1" applyFill="1" applyBorder="1" applyAlignment="1">
      <alignment vertical="top" wrapText="1"/>
    </xf>
    <xf numFmtId="49" fontId="6" fillId="2" borderId="1" xfId="0" applyNumberFormat="1" applyFont="1" applyFill="1" applyBorder="1" applyAlignment="1">
      <alignment vertical="top"/>
    </xf>
    <xf numFmtId="49" fontId="6" fillId="4" borderId="1" xfId="0" applyNumberFormat="1" applyFont="1" applyFill="1" applyBorder="1" applyAlignment="1">
      <alignment vertical="top" wrapText="1"/>
    </xf>
    <xf numFmtId="49" fontId="6" fillId="4" borderId="1" xfId="0" applyNumberFormat="1" applyFont="1" applyFill="1" applyBorder="1" applyAlignment="1">
      <alignment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vertical="center"/>
    </xf>
    <xf numFmtId="0" fontId="4" fillId="2" borderId="1" xfId="0" applyFont="1" applyFill="1" applyBorder="1" applyAlignment="1">
      <alignment horizontal="left" vertical="top" wrapText="1"/>
    </xf>
    <xf numFmtId="0" fontId="4" fillId="2" borderId="1" xfId="3" applyFont="1" applyFill="1" applyBorder="1" applyAlignment="1">
      <alignment horizontal="left" vertical="top" wrapText="1"/>
    </xf>
    <xf numFmtId="0" fontId="6" fillId="2" borderId="1" xfId="0" applyFont="1" applyFill="1" applyBorder="1" applyAlignment="1">
      <alignment horizontal="left" vertical="top"/>
    </xf>
    <xf numFmtId="0" fontId="6" fillId="2" borderId="2" xfId="0" applyFont="1" applyFill="1" applyBorder="1" applyAlignment="1">
      <alignment vertical="top" wrapText="1"/>
    </xf>
    <xf numFmtId="49" fontId="4" fillId="2" borderId="1" xfId="2" applyNumberFormat="1" applyFont="1" applyFill="1" applyBorder="1" applyAlignment="1">
      <alignment horizontal="left" vertical="top" wrapText="1"/>
    </xf>
    <xf numFmtId="49" fontId="13" fillId="2" borderId="1" xfId="3" applyNumberFormat="1" applyFont="1" applyFill="1" applyBorder="1" applyAlignment="1">
      <alignment horizontal="left" vertical="top" wrapText="1"/>
    </xf>
    <xf numFmtId="49" fontId="4" fillId="2" borderId="1" xfId="3" applyNumberFormat="1" applyFont="1" applyFill="1" applyBorder="1" applyAlignment="1">
      <alignment horizontal="left" vertical="top" wrapText="1"/>
    </xf>
    <xf numFmtId="0" fontId="6" fillId="4" borderId="1" xfId="1" applyFont="1" applyFill="1" applyBorder="1" applyAlignment="1">
      <alignment vertical="top" wrapText="1"/>
    </xf>
    <xf numFmtId="0" fontId="21" fillId="0" borderId="1" xfId="0" applyFont="1" applyBorder="1" applyAlignment="1">
      <alignment vertical="center"/>
    </xf>
    <xf numFmtId="0" fontId="4" fillId="0" borderId="0" xfId="0" applyFont="1" applyAlignment="1">
      <alignment horizontal="left" vertical="top"/>
    </xf>
    <xf numFmtId="0" fontId="3" fillId="0" borderId="3" xfId="0" applyFont="1" applyBorder="1" applyAlignment="1" applyProtection="1">
      <alignment horizontal="left" vertical="top"/>
      <protection locked="0"/>
    </xf>
    <xf numFmtId="0" fontId="3" fillId="0" borderId="3" xfId="0" applyFont="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3" xfId="0" applyFont="1" applyBorder="1" applyAlignment="1">
      <alignment horizontal="left" vertical="top"/>
    </xf>
    <xf numFmtId="49" fontId="13" fillId="2" borderId="1" xfId="0" applyNumberFormat="1" applyFont="1" applyFill="1" applyBorder="1" applyAlignment="1">
      <alignment vertical="center" wrapText="1"/>
    </xf>
    <xf numFmtId="49" fontId="5" fillId="4" borderId="4" xfId="0" applyNumberFormat="1" applyFont="1" applyFill="1" applyBorder="1" applyAlignment="1">
      <alignment horizontal="right" vertical="top" wrapText="1"/>
    </xf>
    <xf numFmtId="49" fontId="5" fillId="4" borderId="6" xfId="0" applyNumberFormat="1" applyFont="1" applyFill="1" applyBorder="1" applyAlignment="1">
      <alignment horizontal="right" vertical="top" wrapText="1"/>
    </xf>
    <xf numFmtId="49" fontId="5" fillId="4" borderId="5" xfId="0" applyNumberFormat="1" applyFont="1" applyFill="1" applyBorder="1" applyAlignment="1">
      <alignment horizontal="right" vertical="top" wrapText="1"/>
    </xf>
    <xf numFmtId="0" fontId="5" fillId="0" borderId="4" xfId="0" applyFont="1" applyBorder="1" applyAlignment="1">
      <alignment horizontal="right" vertical="top"/>
    </xf>
    <xf numFmtId="0" fontId="5" fillId="0" borderId="6" xfId="0" applyFont="1" applyBorder="1" applyAlignment="1">
      <alignment horizontal="right" vertical="top"/>
    </xf>
    <xf numFmtId="0" fontId="5" fillId="0" borderId="5" xfId="0" applyFont="1" applyBorder="1" applyAlignment="1">
      <alignment horizontal="right" vertical="top"/>
    </xf>
    <xf numFmtId="0" fontId="22"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right" vertical="center"/>
    </xf>
    <xf numFmtId="0" fontId="22" fillId="0" borderId="1" xfId="3" applyFont="1" applyBorder="1" applyAlignment="1">
      <alignment horizontal="right" vertical="top" wrapText="1"/>
    </xf>
    <xf numFmtId="49" fontId="13" fillId="4" borderId="1" xfId="0" applyNumberFormat="1" applyFont="1" applyFill="1" applyBorder="1" applyAlignment="1">
      <alignment vertical="top" wrapText="1"/>
    </xf>
    <xf numFmtId="0" fontId="6" fillId="0" borderId="4"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22" fillId="0" borderId="4" xfId="3" applyFont="1" applyBorder="1" applyAlignment="1">
      <alignment horizontal="right" vertical="top" wrapText="1"/>
    </xf>
    <xf numFmtId="0" fontId="22" fillId="0" borderId="6" xfId="3" applyFont="1" applyBorder="1" applyAlignment="1">
      <alignment horizontal="right" vertical="top" wrapText="1"/>
    </xf>
    <xf numFmtId="0" fontId="22" fillId="0" borderId="5" xfId="3" applyFont="1" applyBorder="1" applyAlignment="1">
      <alignment horizontal="right" vertical="top" wrapText="1"/>
    </xf>
    <xf numFmtId="0" fontId="3" fillId="2" borderId="4" xfId="0" applyFont="1" applyFill="1" applyBorder="1" applyAlignment="1">
      <alignment horizontal="right" vertical="top" wrapText="1"/>
    </xf>
    <xf numFmtId="0" fontId="3" fillId="2" borderId="6" xfId="0" applyFont="1" applyFill="1" applyBorder="1" applyAlignment="1">
      <alignment horizontal="right" vertical="top" wrapText="1"/>
    </xf>
    <xf numFmtId="0" fontId="3" fillId="2" borderId="5" xfId="0" applyFont="1" applyFill="1" applyBorder="1" applyAlignment="1">
      <alignment horizontal="right" vertical="top" wrapText="1"/>
    </xf>
    <xf numFmtId="49" fontId="5" fillId="2" borderId="4" xfId="3" applyNumberFormat="1" applyFont="1" applyFill="1" applyBorder="1" applyAlignment="1">
      <alignment horizontal="right" vertical="top" wrapText="1"/>
    </xf>
    <xf numFmtId="49" fontId="5" fillId="2" borderId="6" xfId="3" applyNumberFormat="1" applyFont="1" applyFill="1" applyBorder="1" applyAlignment="1">
      <alignment horizontal="right" vertical="top" wrapText="1"/>
    </xf>
    <xf numFmtId="49" fontId="5" fillId="2" borderId="5" xfId="3" applyNumberFormat="1" applyFont="1" applyFill="1" applyBorder="1" applyAlignment="1">
      <alignment horizontal="right" vertical="top" wrapText="1"/>
    </xf>
    <xf numFmtId="0" fontId="23" fillId="0" borderId="4" xfId="0" applyFont="1" applyBorder="1" applyAlignment="1">
      <alignment horizontal="right" vertical="top" wrapText="1"/>
    </xf>
    <xf numFmtId="0" fontId="23" fillId="0" borderId="6" xfId="0" applyFont="1" applyBorder="1" applyAlignment="1">
      <alignment horizontal="right" vertical="top" wrapText="1"/>
    </xf>
    <xf numFmtId="0" fontId="23" fillId="0" borderId="5" xfId="0" applyFont="1" applyBorder="1" applyAlignment="1">
      <alignment horizontal="right" vertical="top" wrapText="1"/>
    </xf>
    <xf numFmtId="0" fontId="5" fillId="2" borderId="4" xfId="3" applyFont="1" applyFill="1" applyBorder="1" applyAlignment="1">
      <alignment horizontal="right" vertical="top" wrapText="1"/>
    </xf>
    <xf numFmtId="0" fontId="5" fillId="2" borderId="6" xfId="3" applyFont="1" applyFill="1" applyBorder="1" applyAlignment="1">
      <alignment horizontal="right" vertical="top" wrapText="1"/>
    </xf>
    <xf numFmtId="0" fontId="5" fillId="2" borderId="5" xfId="3" applyFont="1" applyFill="1" applyBorder="1" applyAlignment="1">
      <alignment horizontal="right" vertical="top" wrapText="1"/>
    </xf>
    <xf numFmtId="0" fontId="4" fillId="2" borderId="1" xfId="0" applyFont="1" applyFill="1" applyBorder="1" applyAlignment="1">
      <alignment horizontal="left" vertical="top" wrapText="1"/>
    </xf>
    <xf numFmtId="0" fontId="4" fillId="2" borderId="1" xfId="3" applyFont="1" applyFill="1" applyBorder="1" applyAlignment="1">
      <alignment horizontal="left" vertical="top" wrapText="1"/>
    </xf>
  </cellXfs>
  <cellStyles count="7">
    <cellStyle name="Hyperlink" xfId="1" builtinId="8"/>
    <cellStyle name="Normal" xfId="0" builtinId="0"/>
    <cellStyle name="Normal 14 2" xfId="4" xr:uid="{BFD98BE5-79F6-4DF5-ABDA-3234A1A35B7C}"/>
    <cellStyle name="Normal 15" xfId="6" xr:uid="{D6288255-1553-4737-BF7C-1F8E51CB4C17}"/>
    <cellStyle name="Normal 2" xfId="3" xr:uid="{FEB5570D-2F82-47DF-A037-C310267AFCA0}"/>
    <cellStyle name="Normal 2 5" xfId="5" xr:uid="{9999D22B-6D11-423A-8121-A5F1BFD4E04D}"/>
    <cellStyle name="Normal 3" xfId="2" xr:uid="{C44C86B8-A634-4792-ACC6-60775671D3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6A83-6FEC-45FD-A7C0-EA1629F34CC3}">
  <dimension ref="A1:AL140"/>
  <sheetViews>
    <sheetView tabSelected="1" topLeftCell="A138" zoomScale="88" zoomScaleNormal="88" workbookViewId="0">
      <selection activeCell="B139" sqref="B139"/>
    </sheetView>
  </sheetViews>
  <sheetFormatPr defaultColWidth="9.109375" defaultRowHeight="13.8" outlineLevelCol="1" x14ac:dyDescent="0.3"/>
  <cols>
    <col min="1" max="1" width="9.44140625" style="87" customWidth="1"/>
    <col min="2" max="2" width="40.6640625" style="1" customWidth="1"/>
    <col min="3" max="3" width="67.33203125" style="1" customWidth="1"/>
    <col min="4" max="4" width="9.5546875" style="2" customWidth="1"/>
    <col min="5" max="5" width="14.33203125" style="2" customWidth="1" outlineLevel="1"/>
    <col min="6" max="6" width="33.44140625" style="3" customWidth="1" outlineLevel="1"/>
    <col min="7" max="7" width="13.5546875" style="3" customWidth="1" outlineLevel="1"/>
    <col min="8" max="8" width="7.44140625" style="2" customWidth="1" outlineLevel="1"/>
    <col min="9" max="9" width="13.109375" style="3" customWidth="1" outlineLevel="1"/>
    <col min="10" max="10" width="14.5546875" style="3" customWidth="1" outlineLevel="1"/>
    <col min="11" max="11" width="24.21875" style="3" customWidth="1" outlineLevel="1"/>
    <col min="12" max="12" width="15.109375" style="3" customWidth="1" outlineLevel="1"/>
    <col min="13" max="13" width="16.5546875" style="3" customWidth="1" outlineLevel="1"/>
    <col min="14" max="16384" width="9.109375" style="3"/>
  </cols>
  <sheetData>
    <row r="1" spans="1:12" ht="25.2" customHeight="1" x14ac:dyDescent="0.3">
      <c r="A1" s="102" t="s">
        <v>256</v>
      </c>
      <c r="B1" s="102"/>
      <c r="C1" s="102"/>
      <c r="D1" s="102"/>
      <c r="E1" s="102"/>
      <c r="F1" s="102"/>
      <c r="G1" s="102"/>
      <c r="H1" s="102"/>
      <c r="I1" s="102"/>
      <c r="J1" s="102"/>
      <c r="K1" s="102"/>
    </row>
    <row r="2" spans="1:12" ht="25.8" customHeight="1" x14ac:dyDescent="0.3">
      <c r="A2" s="101" t="s">
        <v>257</v>
      </c>
      <c r="B2" s="101"/>
      <c r="C2" s="101"/>
      <c r="D2" s="101"/>
      <c r="E2" s="101"/>
      <c r="F2" s="101"/>
      <c r="G2" s="101"/>
      <c r="H2" s="101"/>
      <c r="I2" s="101"/>
      <c r="J2" s="101"/>
      <c r="K2" s="101"/>
    </row>
    <row r="3" spans="1:12" ht="34.799999999999997" customHeight="1" x14ac:dyDescent="0.3">
      <c r="A3" s="100" t="s">
        <v>258</v>
      </c>
      <c r="B3" s="100"/>
      <c r="C3" s="100"/>
      <c r="D3" s="100"/>
      <c r="E3" s="100"/>
      <c r="F3" s="100"/>
      <c r="G3" s="100"/>
      <c r="H3" s="100"/>
      <c r="I3" s="100"/>
      <c r="J3" s="100"/>
      <c r="K3" s="100"/>
    </row>
    <row r="4" spans="1:12" s="4" customFormat="1" ht="25.8" customHeight="1" x14ac:dyDescent="0.3">
      <c r="A4" s="105" t="s">
        <v>255</v>
      </c>
      <c r="B4" s="106"/>
      <c r="C4" s="106"/>
      <c r="D4" s="106"/>
      <c r="E4" s="106"/>
      <c r="F4" s="106"/>
      <c r="G4" s="106"/>
      <c r="H4" s="106"/>
      <c r="I4" s="106"/>
      <c r="J4" s="106"/>
      <c r="K4" s="107"/>
    </row>
    <row r="5" spans="1:12" s="4" customFormat="1" ht="22.8" customHeight="1" x14ac:dyDescent="0.3">
      <c r="A5" s="105" t="s">
        <v>0</v>
      </c>
      <c r="B5" s="106"/>
      <c r="C5" s="106"/>
      <c r="D5" s="106"/>
      <c r="E5" s="106"/>
      <c r="F5" s="106"/>
      <c r="G5" s="106"/>
      <c r="H5" s="106"/>
      <c r="I5" s="106"/>
      <c r="J5" s="106"/>
      <c r="K5" s="107"/>
    </row>
    <row r="6" spans="1:12" s="4" customFormat="1" ht="22.2" customHeight="1" x14ac:dyDescent="0.3">
      <c r="A6" s="105" t="s">
        <v>1</v>
      </c>
      <c r="B6" s="106"/>
      <c r="C6" s="106"/>
      <c r="D6" s="106"/>
      <c r="E6" s="106"/>
      <c r="F6" s="106"/>
      <c r="G6" s="106"/>
      <c r="H6" s="106"/>
      <c r="I6" s="106"/>
      <c r="J6" s="106"/>
      <c r="K6" s="107"/>
    </row>
    <row r="7" spans="1:12" s="4" customFormat="1" ht="83.4" customHeight="1" x14ac:dyDescent="0.3">
      <c r="A7" s="108" t="s">
        <v>2</v>
      </c>
      <c r="B7" s="108"/>
      <c r="C7" s="108"/>
      <c r="D7" s="108"/>
      <c r="E7" s="108"/>
      <c r="F7" s="108"/>
      <c r="G7" s="108"/>
      <c r="H7" s="108"/>
      <c r="I7" s="108"/>
      <c r="J7" s="108"/>
      <c r="K7" s="108"/>
    </row>
    <row r="8" spans="1:12" s="4" customFormat="1" ht="51.6" customHeight="1" x14ac:dyDescent="0.3">
      <c r="A8" s="108" t="s">
        <v>272</v>
      </c>
      <c r="B8" s="108"/>
      <c r="C8" s="108"/>
      <c r="D8" s="108"/>
      <c r="E8" s="108"/>
      <c r="F8" s="108"/>
      <c r="G8" s="108"/>
      <c r="H8" s="108"/>
      <c r="I8" s="108"/>
      <c r="J8" s="108"/>
      <c r="K8" s="108"/>
    </row>
    <row r="9" spans="1:12" s="4" customFormat="1" x14ac:dyDescent="0.3">
      <c r="A9" s="88"/>
      <c r="B9" s="88"/>
      <c r="C9" s="88"/>
      <c r="D9" s="89"/>
      <c r="E9" s="90"/>
      <c r="F9" s="89"/>
      <c r="G9" s="89"/>
      <c r="H9" s="91"/>
      <c r="I9" s="89"/>
      <c r="J9" s="89"/>
      <c r="K9" s="89"/>
    </row>
    <row r="10" spans="1:12" ht="65.400000000000006" customHeight="1" x14ac:dyDescent="0.3">
      <c r="A10" s="5" t="s">
        <v>3</v>
      </c>
      <c r="B10" s="6" t="s">
        <v>4</v>
      </c>
      <c r="C10" s="6" t="s">
        <v>5</v>
      </c>
      <c r="D10" s="7" t="s">
        <v>6</v>
      </c>
      <c r="E10" s="7" t="s">
        <v>7</v>
      </c>
      <c r="F10" s="7" t="s">
        <v>8</v>
      </c>
      <c r="G10" s="8" t="s">
        <v>252</v>
      </c>
      <c r="H10" s="9" t="s">
        <v>9</v>
      </c>
      <c r="I10" s="7" t="s">
        <v>253</v>
      </c>
      <c r="J10" s="7" t="s">
        <v>254</v>
      </c>
      <c r="K10" s="7" t="s">
        <v>10</v>
      </c>
      <c r="L10" s="10"/>
    </row>
    <row r="11" spans="1:12" ht="46.8" x14ac:dyDescent="0.3">
      <c r="A11" s="11">
        <v>1</v>
      </c>
      <c r="B11" s="12" t="s">
        <v>11</v>
      </c>
      <c r="C11" s="13" t="s">
        <v>12</v>
      </c>
      <c r="D11" s="14" t="s">
        <v>13</v>
      </c>
      <c r="E11" s="14">
        <v>100</v>
      </c>
      <c r="F11" s="15"/>
      <c r="G11" s="16"/>
      <c r="H11" s="16">
        <v>5</v>
      </c>
      <c r="I11" s="16"/>
      <c r="J11" s="16"/>
      <c r="K11" s="17">
        <v>735</v>
      </c>
    </row>
    <row r="12" spans="1:12" ht="62.4" x14ac:dyDescent="0.3">
      <c r="A12" s="11">
        <f>+A11+1</f>
        <v>2</v>
      </c>
      <c r="B12" s="18" t="s">
        <v>14</v>
      </c>
      <c r="C12" s="18" t="s">
        <v>15</v>
      </c>
      <c r="D12" s="16" t="s">
        <v>13</v>
      </c>
      <c r="E12" s="16">
        <v>200</v>
      </c>
      <c r="F12" s="15"/>
      <c r="G12" s="16"/>
      <c r="H12" s="16">
        <v>5</v>
      </c>
      <c r="I12" s="16"/>
      <c r="J12" s="16"/>
      <c r="K12" s="17">
        <v>2310</v>
      </c>
    </row>
    <row r="13" spans="1:12" ht="46.8" x14ac:dyDescent="0.3">
      <c r="A13" s="11">
        <f t="shared" ref="A13:A19" si="0">+A12+1</f>
        <v>3</v>
      </c>
      <c r="B13" s="18" t="s">
        <v>16</v>
      </c>
      <c r="C13" s="18" t="s">
        <v>247</v>
      </c>
      <c r="D13" s="16" t="s">
        <v>13</v>
      </c>
      <c r="E13" s="16">
        <v>200</v>
      </c>
      <c r="F13" s="15"/>
      <c r="G13" s="16"/>
      <c r="H13" s="16">
        <v>5</v>
      </c>
      <c r="I13" s="16"/>
      <c r="J13" s="16"/>
      <c r="K13" s="17">
        <v>2310</v>
      </c>
    </row>
    <row r="14" spans="1:12" ht="249.6" x14ac:dyDescent="0.3">
      <c r="A14" s="11">
        <f t="shared" si="0"/>
        <v>4</v>
      </c>
      <c r="B14" s="13" t="s">
        <v>17</v>
      </c>
      <c r="C14" s="13" t="s">
        <v>18</v>
      </c>
      <c r="D14" s="16" t="s">
        <v>13</v>
      </c>
      <c r="E14" s="16">
        <v>320</v>
      </c>
      <c r="F14" s="15"/>
      <c r="G14" s="16"/>
      <c r="H14" s="16">
        <v>5</v>
      </c>
      <c r="I14" s="16"/>
      <c r="J14" s="16"/>
      <c r="K14" s="17">
        <v>470.4</v>
      </c>
    </row>
    <row r="15" spans="1:12" ht="249.6" x14ac:dyDescent="0.3">
      <c r="A15" s="11">
        <f t="shared" si="0"/>
        <v>5</v>
      </c>
      <c r="B15" s="13" t="s">
        <v>19</v>
      </c>
      <c r="C15" s="13" t="s">
        <v>20</v>
      </c>
      <c r="D15" s="16" t="s">
        <v>13</v>
      </c>
      <c r="E15" s="16">
        <v>320</v>
      </c>
      <c r="F15" s="15"/>
      <c r="G15" s="16"/>
      <c r="H15" s="16">
        <v>5</v>
      </c>
      <c r="I15" s="16"/>
      <c r="J15" s="16"/>
      <c r="K15" s="17">
        <v>470.4</v>
      </c>
    </row>
    <row r="16" spans="1:12" ht="69" x14ac:dyDescent="0.3">
      <c r="A16" s="11">
        <f t="shared" si="0"/>
        <v>6</v>
      </c>
      <c r="B16" s="19" t="s">
        <v>21</v>
      </c>
      <c r="C16" s="20" t="s">
        <v>246</v>
      </c>
      <c r="D16" s="16" t="s">
        <v>13</v>
      </c>
      <c r="E16" s="16">
        <v>230</v>
      </c>
      <c r="F16" s="21"/>
      <c r="G16" s="16"/>
      <c r="H16" s="16">
        <v>5</v>
      </c>
      <c r="I16" s="16">
        <f t="shared" ref="I16:I18" si="1">G16*1.05</f>
        <v>0</v>
      </c>
      <c r="J16" s="16">
        <f t="shared" ref="J16:J18" si="2">E16*G16</f>
        <v>0</v>
      </c>
      <c r="K16" s="17">
        <v>2076.9</v>
      </c>
    </row>
    <row r="17" spans="1:11" ht="151.80000000000001" x14ac:dyDescent="0.3">
      <c r="A17" s="11">
        <f t="shared" si="0"/>
        <v>7</v>
      </c>
      <c r="B17" s="22" t="s">
        <v>22</v>
      </c>
      <c r="C17" s="22" t="s">
        <v>23</v>
      </c>
      <c r="D17" s="14" t="s">
        <v>13</v>
      </c>
      <c r="E17" s="16">
        <v>500</v>
      </c>
      <c r="F17" s="23"/>
      <c r="G17" s="16"/>
      <c r="H17" s="16">
        <v>5</v>
      </c>
      <c r="I17" s="16">
        <f t="shared" si="1"/>
        <v>0</v>
      </c>
      <c r="J17" s="16">
        <f t="shared" si="2"/>
        <v>0</v>
      </c>
      <c r="K17" s="17">
        <v>2257.5</v>
      </c>
    </row>
    <row r="18" spans="1:11" ht="124.2" x14ac:dyDescent="0.3">
      <c r="A18" s="11">
        <f t="shared" si="0"/>
        <v>8</v>
      </c>
      <c r="B18" s="22" t="s">
        <v>24</v>
      </c>
      <c r="C18" s="22" t="s">
        <v>25</v>
      </c>
      <c r="D18" s="16" t="s">
        <v>13</v>
      </c>
      <c r="E18" s="16">
        <v>1500</v>
      </c>
      <c r="F18" s="23"/>
      <c r="G18" s="16"/>
      <c r="H18" s="16">
        <v>5</v>
      </c>
      <c r="I18" s="16">
        <f t="shared" si="1"/>
        <v>0</v>
      </c>
      <c r="J18" s="16">
        <f t="shared" si="2"/>
        <v>0</v>
      </c>
      <c r="K18" s="17">
        <v>1732.5</v>
      </c>
    </row>
    <row r="19" spans="1:11" ht="62.4" x14ac:dyDescent="0.3">
      <c r="A19" s="11">
        <f t="shared" si="0"/>
        <v>9</v>
      </c>
      <c r="B19" s="24" t="s">
        <v>26</v>
      </c>
      <c r="C19" s="25" t="s">
        <v>27</v>
      </c>
      <c r="D19" s="16"/>
      <c r="E19" s="16"/>
      <c r="F19" s="23"/>
      <c r="G19" s="16"/>
      <c r="H19" s="16"/>
      <c r="I19" s="16"/>
      <c r="J19" s="16"/>
      <c r="K19" s="17"/>
    </row>
    <row r="20" spans="1:11" ht="15.6" x14ac:dyDescent="0.3">
      <c r="A20" s="11" t="s">
        <v>28</v>
      </c>
      <c r="B20" s="25" t="s">
        <v>29</v>
      </c>
      <c r="C20" s="25"/>
      <c r="D20" s="16" t="s">
        <v>13</v>
      </c>
      <c r="E20" s="16">
        <v>100</v>
      </c>
      <c r="F20" s="26"/>
      <c r="G20" s="16"/>
      <c r="H20" s="16">
        <v>5</v>
      </c>
      <c r="I20" s="16">
        <f t="shared" ref="I20:I26" si="3">G20*1.05</f>
        <v>0</v>
      </c>
      <c r="J20" s="16">
        <f t="shared" ref="J20:J26" si="4">E20*G20</f>
        <v>0</v>
      </c>
      <c r="K20" s="17"/>
    </row>
    <row r="21" spans="1:11" ht="15.6" x14ac:dyDescent="0.3">
      <c r="A21" s="11" t="s">
        <v>30</v>
      </c>
      <c r="B21" s="25" t="s">
        <v>31</v>
      </c>
      <c r="C21" s="25"/>
      <c r="D21" s="16" t="s">
        <v>13</v>
      </c>
      <c r="E21" s="16">
        <v>200</v>
      </c>
      <c r="F21" s="26"/>
      <c r="G21" s="16"/>
      <c r="H21" s="16">
        <v>5</v>
      </c>
      <c r="I21" s="16">
        <f t="shared" si="3"/>
        <v>0</v>
      </c>
      <c r="J21" s="16">
        <f t="shared" si="4"/>
        <v>0</v>
      </c>
      <c r="K21" s="17"/>
    </row>
    <row r="22" spans="1:11" ht="15.6" x14ac:dyDescent="0.3">
      <c r="A22" s="11" t="s">
        <v>32</v>
      </c>
      <c r="B22" s="25" t="s">
        <v>33</v>
      </c>
      <c r="C22" s="25"/>
      <c r="D22" s="16" t="s">
        <v>13</v>
      </c>
      <c r="E22" s="16">
        <v>200</v>
      </c>
      <c r="F22" s="26"/>
      <c r="G22" s="16"/>
      <c r="H22" s="16">
        <v>5</v>
      </c>
      <c r="I22" s="16">
        <f t="shared" si="3"/>
        <v>0</v>
      </c>
      <c r="J22" s="16">
        <f t="shared" si="4"/>
        <v>0</v>
      </c>
      <c r="K22" s="17"/>
    </row>
    <row r="23" spans="1:11" ht="15.6" x14ac:dyDescent="0.3">
      <c r="A23" s="11" t="s">
        <v>34</v>
      </c>
      <c r="B23" s="25" t="s">
        <v>35</v>
      </c>
      <c r="C23" s="25"/>
      <c r="D23" s="16" t="s">
        <v>13</v>
      </c>
      <c r="E23" s="16">
        <v>200</v>
      </c>
      <c r="F23" s="26"/>
      <c r="G23" s="16"/>
      <c r="H23" s="16">
        <v>5</v>
      </c>
      <c r="I23" s="16">
        <f t="shared" si="3"/>
        <v>0</v>
      </c>
      <c r="J23" s="16">
        <f t="shared" si="4"/>
        <v>0</v>
      </c>
      <c r="K23" s="17"/>
    </row>
    <row r="24" spans="1:11" ht="31.2" x14ac:dyDescent="0.3">
      <c r="A24" s="11" t="s">
        <v>36</v>
      </c>
      <c r="B24" s="25" t="s">
        <v>37</v>
      </c>
      <c r="C24" s="25"/>
      <c r="D24" s="16" t="s">
        <v>13</v>
      </c>
      <c r="E24" s="16">
        <v>200</v>
      </c>
      <c r="F24" s="26"/>
      <c r="G24" s="16"/>
      <c r="H24" s="16">
        <v>5</v>
      </c>
      <c r="I24" s="16">
        <f t="shared" si="3"/>
        <v>0</v>
      </c>
      <c r="J24" s="16">
        <f t="shared" si="4"/>
        <v>0</v>
      </c>
      <c r="K24" s="17"/>
    </row>
    <row r="25" spans="1:11" ht="15.6" x14ac:dyDescent="0.3">
      <c r="A25" s="11" t="s">
        <v>38</v>
      </c>
      <c r="B25" s="25" t="s">
        <v>39</v>
      </c>
      <c r="C25" s="25"/>
      <c r="D25" s="16" t="s">
        <v>13</v>
      </c>
      <c r="E25" s="16">
        <v>200</v>
      </c>
      <c r="F25" s="26"/>
      <c r="G25" s="16"/>
      <c r="H25" s="16">
        <v>5</v>
      </c>
      <c r="I25" s="16">
        <f t="shared" si="3"/>
        <v>0</v>
      </c>
      <c r="J25" s="16">
        <f t="shared" si="4"/>
        <v>0</v>
      </c>
      <c r="K25" s="17"/>
    </row>
    <row r="26" spans="1:11" ht="31.2" x14ac:dyDescent="0.3">
      <c r="A26" s="11" t="s">
        <v>40</v>
      </c>
      <c r="B26" s="25" t="s">
        <v>41</v>
      </c>
      <c r="C26" s="25"/>
      <c r="D26" s="16" t="s">
        <v>13</v>
      </c>
      <c r="E26" s="16">
        <v>150</v>
      </c>
      <c r="F26" s="26"/>
      <c r="G26" s="16"/>
      <c r="H26" s="16">
        <v>5</v>
      </c>
      <c r="I26" s="16">
        <f t="shared" si="3"/>
        <v>0</v>
      </c>
      <c r="J26" s="16">
        <f t="shared" si="4"/>
        <v>0</v>
      </c>
      <c r="K26" s="17"/>
    </row>
    <row r="27" spans="1:11" ht="14.4" customHeight="1" x14ac:dyDescent="0.3">
      <c r="A27" s="11"/>
      <c r="B27" s="103" t="s">
        <v>259</v>
      </c>
      <c r="C27" s="103"/>
      <c r="D27" s="103"/>
      <c r="E27" s="103"/>
      <c r="F27" s="103"/>
      <c r="G27" s="103"/>
      <c r="H27" s="103"/>
      <c r="I27" s="25"/>
      <c r="J27" s="25"/>
      <c r="K27" s="25">
        <v>1246.875</v>
      </c>
    </row>
    <row r="28" spans="1:11" ht="109.2" x14ac:dyDescent="0.3">
      <c r="A28" s="11">
        <f>+A19+1</f>
        <v>10</v>
      </c>
      <c r="B28" s="25" t="s">
        <v>42</v>
      </c>
      <c r="C28" s="25" t="s">
        <v>43</v>
      </c>
      <c r="D28" s="16"/>
      <c r="E28" s="16"/>
      <c r="F28" s="93"/>
      <c r="G28" s="16"/>
      <c r="H28" s="16"/>
      <c r="I28" s="16"/>
      <c r="J28" s="16"/>
      <c r="K28" s="17"/>
    </row>
    <row r="29" spans="1:11" ht="15.6" x14ac:dyDescent="0.3">
      <c r="A29" s="11" t="s">
        <v>44</v>
      </c>
      <c r="B29" s="25" t="s">
        <v>45</v>
      </c>
      <c r="C29" s="25"/>
      <c r="D29" s="16" t="s">
        <v>13</v>
      </c>
      <c r="E29" s="16">
        <v>60</v>
      </c>
      <c r="F29" s="93"/>
      <c r="G29" s="16"/>
      <c r="H29" s="16">
        <v>5</v>
      </c>
      <c r="I29" s="16">
        <f t="shared" ref="I29:I35" si="5">G29*1.05</f>
        <v>0</v>
      </c>
      <c r="J29" s="16">
        <f>E29*G29</f>
        <v>0</v>
      </c>
      <c r="K29" s="17"/>
    </row>
    <row r="30" spans="1:11" ht="15.6" x14ac:dyDescent="0.3">
      <c r="A30" s="11" t="s">
        <v>46</v>
      </c>
      <c r="B30" s="25" t="s">
        <v>47</v>
      </c>
      <c r="C30" s="25"/>
      <c r="D30" s="16" t="s">
        <v>13</v>
      </c>
      <c r="E30" s="16">
        <v>60</v>
      </c>
      <c r="F30" s="26"/>
      <c r="G30" s="16"/>
      <c r="H30" s="16">
        <v>5</v>
      </c>
      <c r="I30" s="16">
        <f t="shared" si="5"/>
        <v>0</v>
      </c>
      <c r="J30" s="16">
        <f t="shared" ref="J30:J35" si="6">E30*G30</f>
        <v>0</v>
      </c>
      <c r="K30" s="17"/>
    </row>
    <row r="31" spans="1:11" ht="15.6" x14ac:dyDescent="0.3">
      <c r="A31" s="11" t="s">
        <v>48</v>
      </c>
      <c r="B31" s="25" t="s">
        <v>49</v>
      </c>
      <c r="C31" s="25"/>
      <c r="D31" s="16" t="s">
        <v>13</v>
      </c>
      <c r="E31" s="16">
        <v>60</v>
      </c>
      <c r="F31" s="26"/>
      <c r="G31" s="16"/>
      <c r="H31" s="16">
        <v>5</v>
      </c>
      <c r="I31" s="16">
        <f t="shared" si="5"/>
        <v>0</v>
      </c>
      <c r="J31" s="16">
        <f t="shared" si="6"/>
        <v>0</v>
      </c>
      <c r="K31" s="17"/>
    </row>
    <row r="32" spans="1:11" ht="15.6" x14ac:dyDescent="0.3">
      <c r="A32" s="11" t="s">
        <v>50</v>
      </c>
      <c r="B32" s="25" t="s">
        <v>51</v>
      </c>
      <c r="C32" s="25"/>
      <c r="D32" s="16" t="s">
        <v>13</v>
      </c>
      <c r="E32" s="16">
        <v>60</v>
      </c>
      <c r="F32" s="26"/>
      <c r="G32" s="16"/>
      <c r="H32" s="16">
        <v>5</v>
      </c>
      <c r="I32" s="16">
        <f t="shared" si="5"/>
        <v>0</v>
      </c>
      <c r="J32" s="16">
        <f t="shared" si="6"/>
        <v>0</v>
      </c>
      <c r="K32" s="17"/>
    </row>
    <row r="33" spans="1:38" ht="16.5" customHeight="1" x14ac:dyDescent="0.3">
      <c r="A33" s="11" t="s">
        <v>52</v>
      </c>
      <c r="B33" s="25" t="s">
        <v>53</v>
      </c>
      <c r="C33" s="25"/>
      <c r="D33" s="16" t="s">
        <v>13</v>
      </c>
      <c r="E33" s="16">
        <v>60</v>
      </c>
      <c r="F33" s="26"/>
      <c r="G33" s="16"/>
      <c r="H33" s="16">
        <v>5</v>
      </c>
      <c r="I33" s="16">
        <f t="shared" si="5"/>
        <v>0</v>
      </c>
      <c r="J33" s="16">
        <f t="shared" si="6"/>
        <v>0</v>
      </c>
      <c r="K33" s="17"/>
    </row>
    <row r="34" spans="1:38" ht="15.6" x14ac:dyDescent="0.3">
      <c r="A34" s="11" t="s">
        <v>54</v>
      </c>
      <c r="B34" s="25" t="s">
        <v>55</v>
      </c>
      <c r="C34" s="25"/>
      <c r="D34" s="16" t="s">
        <v>13</v>
      </c>
      <c r="E34" s="16">
        <v>60</v>
      </c>
      <c r="F34" s="26"/>
      <c r="G34" s="16"/>
      <c r="H34" s="16">
        <v>5</v>
      </c>
      <c r="I34" s="16">
        <f t="shared" si="5"/>
        <v>0</v>
      </c>
      <c r="J34" s="16">
        <f t="shared" si="6"/>
        <v>0</v>
      </c>
      <c r="K34" s="17"/>
    </row>
    <row r="35" spans="1:38" ht="15.6" x14ac:dyDescent="0.3">
      <c r="A35" s="11" t="s">
        <v>56</v>
      </c>
      <c r="B35" s="25" t="s">
        <v>57</v>
      </c>
      <c r="C35" s="25"/>
      <c r="D35" s="16" t="s">
        <v>13</v>
      </c>
      <c r="E35" s="16">
        <v>60</v>
      </c>
      <c r="F35" s="26"/>
      <c r="G35" s="16"/>
      <c r="H35" s="16">
        <v>5</v>
      </c>
      <c r="I35" s="16">
        <f t="shared" si="5"/>
        <v>0</v>
      </c>
      <c r="J35" s="16">
        <f t="shared" si="6"/>
        <v>0</v>
      </c>
      <c r="K35" s="17"/>
    </row>
    <row r="36" spans="1:38" s="28" customFormat="1" ht="14.4" customHeight="1" x14ac:dyDescent="0.3">
      <c r="A36" s="92"/>
      <c r="B36" s="109" t="s">
        <v>260</v>
      </c>
      <c r="C36" s="110"/>
      <c r="D36" s="110"/>
      <c r="E36" s="110"/>
      <c r="F36" s="110"/>
      <c r="G36" s="110"/>
      <c r="H36" s="111"/>
      <c r="I36" s="27"/>
      <c r="J36" s="27"/>
      <c r="K36" s="28">
        <v>2734.2</v>
      </c>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s="17" customFormat="1" ht="358.8" x14ac:dyDescent="0.3">
      <c r="A37" s="11">
        <f>+A28+1</f>
        <v>11</v>
      </c>
      <c r="B37" s="29" t="s">
        <v>58</v>
      </c>
      <c r="C37" s="30" t="s">
        <v>59</v>
      </c>
      <c r="D37" s="16"/>
      <c r="E37" s="16"/>
      <c r="G37" s="16"/>
      <c r="H37" s="16"/>
      <c r="I37" s="16"/>
      <c r="J37" s="16"/>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x14ac:dyDescent="0.3">
      <c r="A38" s="11" t="s">
        <v>60</v>
      </c>
      <c r="B38" s="32" t="s">
        <v>61</v>
      </c>
      <c r="C38" s="33"/>
      <c r="D38" s="16" t="s">
        <v>13</v>
      </c>
      <c r="E38" s="16">
        <v>10</v>
      </c>
      <c r="F38" s="34"/>
      <c r="G38" s="16"/>
      <c r="H38" s="16">
        <v>5</v>
      </c>
      <c r="I38" s="16">
        <f t="shared" ref="I38:I43" si="7">G38*1.05</f>
        <v>0</v>
      </c>
      <c r="J38" s="16">
        <f t="shared" ref="J38:J43" si="8">E38*G38</f>
        <v>0</v>
      </c>
      <c r="K38" s="17"/>
    </row>
    <row r="39" spans="1:38" x14ac:dyDescent="0.3">
      <c r="A39" s="11" t="s">
        <v>62</v>
      </c>
      <c r="B39" s="35" t="s">
        <v>63</v>
      </c>
      <c r="C39" s="33"/>
      <c r="D39" s="16" t="s">
        <v>13</v>
      </c>
      <c r="E39" s="16">
        <v>30</v>
      </c>
      <c r="F39" s="34"/>
      <c r="G39" s="16"/>
      <c r="H39" s="16">
        <v>5</v>
      </c>
      <c r="I39" s="16">
        <f t="shared" si="7"/>
        <v>0</v>
      </c>
      <c r="J39" s="16">
        <f t="shared" si="8"/>
        <v>0</v>
      </c>
      <c r="K39" s="17"/>
    </row>
    <row r="40" spans="1:38" x14ac:dyDescent="0.3">
      <c r="A40" s="11" t="s">
        <v>64</v>
      </c>
      <c r="B40" s="36" t="s">
        <v>65</v>
      </c>
      <c r="C40" s="36"/>
      <c r="D40" s="16" t="s">
        <v>13</v>
      </c>
      <c r="E40" s="16">
        <v>30</v>
      </c>
      <c r="F40" s="34"/>
      <c r="G40" s="16"/>
      <c r="H40" s="16">
        <v>5</v>
      </c>
      <c r="I40" s="16">
        <f t="shared" si="7"/>
        <v>0</v>
      </c>
      <c r="J40" s="16">
        <f t="shared" si="8"/>
        <v>0</v>
      </c>
      <c r="K40" s="17"/>
    </row>
    <row r="41" spans="1:38" x14ac:dyDescent="0.3">
      <c r="A41" s="11" t="s">
        <v>66</v>
      </c>
      <c r="B41" s="36" t="s">
        <v>67</v>
      </c>
      <c r="C41" s="36"/>
      <c r="D41" s="16" t="s">
        <v>13</v>
      </c>
      <c r="E41" s="16">
        <v>30</v>
      </c>
      <c r="F41" s="34"/>
      <c r="G41" s="16"/>
      <c r="H41" s="16">
        <v>5</v>
      </c>
      <c r="I41" s="16">
        <f t="shared" si="7"/>
        <v>0</v>
      </c>
      <c r="J41" s="16">
        <f t="shared" si="8"/>
        <v>0</v>
      </c>
      <c r="K41" s="17"/>
    </row>
    <row r="42" spans="1:38" ht="14.4" customHeight="1" x14ac:dyDescent="0.3">
      <c r="A42" s="11"/>
      <c r="B42" s="97" t="s">
        <v>261</v>
      </c>
      <c r="C42" s="98"/>
      <c r="D42" s="98"/>
      <c r="E42" s="98"/>
      <c r="F42" s="98"/>
      <c r="G42" s="98"/>
      <c r="H42" s="99"/>
      <c r="I42" s="16"/>
      <c r="J42" s="16"/>
      <c r="K42" s="17">
        <v>5985</v>
      </c>
    </row>
    <row r="43" spans="1:38" ht="31.2" x14ac:dyDescent="0.3">
      <c r="A43" s="11">
        <v>12</v>
      </c>
      <c r="B43" s="38" t="s">
        <v>68</v>
      </c>
      <c r="C43" s="29" t="s">
        <v>69</v>
      </c>
      <c r="D43" s="16" t="s">
        <v>13</v>
      </c>
      <c r="E43" s="16">
        <v>100</v>
      </c>
      <c r="F43" s="15"/>
      <c r="G43" s="16"/>
      <c r="H43" s="16">
        <v>5</v>
      </c>
      <c r="I43" s="16">
        <f t="shared" si="7"/>
        <v>0</v>
      </c>
      <c r="J43" s="16">
        <f t="shared" si="8"/>
        <v>0</v>
      </c>
      <c r="K43" s="17">
        <v>378</v>
      </c>
    </row>
    <row r="44" spans="1:38" ht="27.6" x14ac:dyDescent="0.3">
      <c r="A44" s="11">
        <f>+A43+1</f>
        <v>13</v>
      </c>
      <c r="B44" s="19" t="s">
        <v>241</v>
      </c>
      <c r="C44" s="46" t="s">
        <v>242</v>
      </c>
      <c r="D44" s="16"/>
      <c r="E44" s="16"/>
      <c r="F44" s="17"/>
      <c r="G44" s="16"/>
      <c r="H44" s="16"/>
      <c r="I44" s="16"/>
      <c r="J44" s="16"/>
      <c r="K44" s="17"/>
    </row>
    <row r="45" spans="1:38" x14ac:dyDescent="0.3">
      <c r="A45" s="11" t="s">
        <v>70</v>
      </c>
      <c r="B45" s="40" t="s">
        <v>71</v>
      </c>
      <c r="C45" s="104"/>
      <c r="D45" s="16" t="s">
        <v>13</v>
      </c>
      <c r="E45" s="16">
        <v>10</v>
      </c>
      <c r="F45" s="41"/>
      <c r="G45" s="16"/>
      <c r="H45" s="16">
        <v>5</v>
      </c>
      <c r="I45" s="16">
        <f>G45*1.05</f>
        <v>0</v>
      </c>
      <c r="J45" s="16">
        <f>E45*G45</f>
        <v>0</v>
      </c>
      <c r="K45" s="17"/>
    </row>
    <row r="46" spans="1:38" x14ac:dyDescent="0.3">
      <c r="A46" s="11" t="s">
        <v>72</v>
      </c>
      <c r="B46" s="40" t="s">
        <v>73</v>
      </c>
      <c r="C46" s="104"/>
      <c r="D46" s="16" t="s">
        <v>13</v>
      </c>
      <c r="E46" s="16">
        <v>10</v>
      </c>
      <c r="F46" s="41"/>
      <c r="G46" s="16"/>
      <c r="H46" s="16">
        <v>5</v>
      </c>
      <c r="I46" s="16">
        <f>G46*1.05</f>
        <v>0</v>
      </c>
      <c r="J46" s="16">
        <f>E46*G46</f>
        <v>0</v>
      </c>
      <c r="K46" s="17"/>
    </row>
    <row r="47" spans="1:38" ht="14.4" customHeight="1" x14ac:dyDescent="0.3">
      <c r="A47" s="11"/>
      <c r="B47" s="94" t="s">
        <v>262</v>
      </c>
      <c r="C47" s="95"/>
      <c r="D47" s="95"/>
      <c r="E47" s="95"/>
      <c r="F47" s="95"/>
      <c r="G47" s="95"/>
      <c r="H47" s="96"/>
      <c r="I47" s="16"/>
      <c r="J47" s="16"/>
      <c r="K47" s="17">
        <v>1050</v>
      </c>
    </row>
    <row r="48" spans="1:38" ht="69" x14ac:dyDescent="0.3">
      <c r="A48" s="11">
        <f>+A44+1</f>
        <v>14</v>
      </c>
      <c r="B48" s="42" t="s">
        <v>74</v>
      </c>
      <c r="C48" s="43" t="s">
        <v>75</v>
      </c>
      <c r="D48" s="16" t="s">
        <v>13</v>
      </c>
      <c r="E48" s="16">
        <v>15000</v>
      </c>
      <c r="F48" s="17"/>
      <c r="G48" s="16"/>
      <c r="H48" s="16">
        <v>5</v>
      </c>
      <c r="I48" s="16">
        <f>G48*1.05</f>
        <v>0</v>
      </c>
      <c r="J48" s="16">
        <f>E48*G48</f>
        <v>0</v>
      </c>
      <c r="K48" s="17">
        <v>15750</v>
      </c>
    </row>
    <row r="49" spans="1:11" ht="46.8" x14ac:dyDescent="0.3">
      <c r="A49" s="11">
        <f>+A48+1</f>
        <v>15</v>
      </c>
      <c r="B49" s="44" t="s">
        <v>76</v>
      </c>
      <c r="C49" s="45" t="s">
        <v>248</v>
      </c>
      <c r="D49" s="16" t="s">
        <v>13</v>
      </c>
      <c r="E49" s="16">
        <v>1000</v>
      </c>
      <c r="F49" s="17"/>
      <c r="G49" s="16"/>
      <c r="H49" s="16">
        <v>5</v>
      </c>
      <c r="I49" s="16">
        <f>G49*1.05</f>
        <v>0</v>
      </c>
      <c r="J49" s="16">
        <f>E49*G49</f>
        <v>0</v>
      </c>
      <c r="K49" s="17">
        <v>525</v>
      </c>
    </row>
    <row r="50" spans="1:11" x14ac:dyDescent="0.3">
      <c r="A50" s="11">
        <f>+A49+1</f>
        <v>16</v>
      </c>
      <c r="B50" s="46" t="s">
        <v>77</v>
      </c>
      <c r="C50" s="30" t="s">
        <v>78</v>
      </c>
      <c r="D50" s="16" t="s">
        <v>13</v>
      </c>
      <c r="E50" s="16">
        <v>150</v>
      </c>
      <c r="F50" s="17"/>
      <c r="G50" s="16"/>
      <c r="H50" s="16">
        <v>5</v>
      </c>
      <c r="I50" s="16">
        <f>G50*1.05</f>
        <v>0</v>
      </c>
      <c r="J50" s="16">
        <f>E50*G50</f>
        <v>0</v>
      </c>
      <c r="K50" s="17">
        <v>47.25</v>
      </c>
    </row>
    <row r="51" spans="1:11" ht="165.6" x14ac:dyDescent="0.3">
      <c r="A51" s="11">
        <f t="shared" ref="A51:A58" si="9">+A50+1</f>
        <v>17</v>
      </c>
      <c r="B51" s="29" t="s">
        <v>79</v>
      </c>
      <c r="C51" s="30" t="s">
        <v>80</v>
      </c>
      <c r="D51" s="16" t="s">
        <v>13</v>
      </c>
      <c r="E51" s="16">
        <v>200</v>
      </c>
      <c r="F51" s="47"/>
      <c r="G51" s="16"/>
      <c r="H51" s="16">
        <v>5</v>
      </c>
      <c r="I51" s="16">
        <f t="shared" ref="I51:I58" si="10">G51*1.05</f>
        <v>0</v>
      </c>
      <c r="J51" s="16">
        <f t="shared" ref="J51:J58" si="11">E51*G51</f>
        <v>0</v>
      </c>
      <c r="K51" s="17">
        <v>2352</v>
      </c>
    </row>
    <row r="52" spans="1:11" ht="151.80000000000001" x14ac:dyDescent="0.3">
      <c r="A52" s="11">
        <f t="shared" si="9"/>
        <v>18</v>
      </c>
      <c r="B52" s="29" t="s">
        <v>81</v>
      </c>
      <c r="C52" s="30" t="s">
        <v>82</v>
      </c>
      <c r="D52" s="16" t="s">
        <v>13</v>
      </c>
      <c r="E52" s="16">
        <v>500</v>
      </c>
      <c r="F52" s="47"/>
      <c r="G52" s="16"/>
      <c r="H52" s="16">
        <v>5</v>
      </c>
      <c r="I52" s="16">
        <f t="shared" si="10"/>
        <v>0</v>
      </c>
      <c r="J52" s="16">
        <f t="shared" si="11"/>
        <v>0</v>
      </c>
      <c r="K52" s="17">
        <v>4462.5</v>
      </c>
    </row>
    <row r="53" spans="1:11" ht="151.80000000000001" x14ac:dyDescent="0.3">
      <c r="A53" s="11">
        <f t="shared" si="9"/>
        <v>19</v>
      </c>
      <c r="B53" s="46" t="s">
        <v>83</v>
      </c>
      <c r="C53" s="48" t="s">
        <v>84</v>
      </c>
      <c r="D53" s="16" t="s">
        <v>13</v>
      </c>
      <c r="E53" s="16">
        <v>2000</v>
      </c>
      <c r="F53" s="49"/>
      <c r="G53" s="16"/>
      <c r="H53" s="16">
        <v>5</v>
      </c>
      <c r="I53" s="16">
        <f t="shared" si="10"/>
        <v>0</v>
      </c>
      <c r="J53" s="16">
        <f t="shared" si="11"/>
        <v>0</v>
      </c>
      <c r="K53" s="17">
        <v>13860</v>
      </c>
    </row>
    <row r="54" spans="1:11" ht="138" x14ac:dyDescent="0.3">
      <c r="A54" s="11">
        <f t="shared" si="9"/>
        <v>20</v>
      </c>
      <c r="B54" s="46" t="s">
        <v>85</v>
      </c>
      <c r="C54" s="48" t="s">
        <v>86</v>
      </c>
      <c r="D54" s="16" t="s">
        <v>13</v>
      </c>
      <c r="E54" s="16">
        <v>1200</v>
      </c>
      <c r="F54" s="49"/>
      <c r="G54" s="16"/>
      <c r="H54" s="16">
        <v>5</v>
      </c>
      <c r="I54" s="16">
        <f t="shared" si="10"/>
        <v>0</v>
      </c>
      <c r="J54" s="16">
        <f t="shared" si="11"/>
        <v>0</v>
      </c>
      <c r="K54" s="17">
        <v>1512</v>
      </c>
    </row>
    <row r="55" spans="1:11" s="54" customFormat="1" ht="55.2" x14ac:dyDescent="0.3">
      <c r="A55" s="11">
        <f t="shared" si="9"/>
        <v>21</v>
      </c>
      <c r="B55" s="50" t="s">
        <v>87</v>
      </c>
      <c r="C55" s="51" t="s">
        <v>249</v>
      </c>
      <c r="D55" s="14" t="s">
        <v>13</v>
      </c>
      <c r="E55" s="14">
        <v>6000</v>
      </c>
      <c r="F55" s="52"/>
      <c r="G55" s="14"/>
      <c r="H55" s="14">
        <v>5</v>
      </c>
      <c r="I55" s="14">
        <f t="shared" si="10"/>
        <v>0</v>
      </c>
      <c r="J55" s="14">
        <f t="shared" si="11"/>
        <v>0</v>
      </c>
      <c r="K55" s="53">
        <v>2835</v>
      </c>
    </row>
    <row r="56" spans="1:11" ht="124.2" x14ac:dyDescent="0.3">
      <c r="A56" s="11">
        <f t="shared" si="9"/>
        <v>22</v>
      </c>
      <c r="B56" s="55" t="s">
        <v>88</v>
      </c>
      <c r="C56" s="48" t="s">
        <v>244</v>
      </c>
      <c r="D56" s="16" t="s">
        <v>13</v>
      </c>
      <c r="E56" s="16">
        <v>1200</v>
      </c>
      <c r="F56" s="56"/>
      <c r="G56" s="16"/>
      <c r="H56" s="16">
        <v>5</v>
      </c>
      <c r="I56" s="16">
        <f t="shared" si="10"/>
        <v>0</v>
      </c>
      <c r="J56" s="16">
        <f t="shared" si="11"/>
        <v>0</v>
      </c>
      <c r="K56" s="17">
        <v>630</v>
      </c>
    </row>
    <row r="57" spans="1:11" ht="151.80000000000001" x14ac:dyDescent="0.3">
      <c r="A57" s="11">
        <f t="shared" si="9"/>
        <v>23</v>
      </c>
      <c r="B57" s="57" t="s">
        <v>89</v>
      </c>
      <c r="C57" s="58" t="s">
        <v>245</v>
      </c>
      <c r="D57" s="16" t="s">
        <v>13</v>
      </c>
      <c r="E57" s="16">
        <v>500</v>
      </c>
      <c r="F57" s="56"/>
      <c r="G57" s="16"/>
      <c r="H57" s="16">
        <v>5</v>
      </c>
      <c r="I57" s="16">
        <f t="shared" si="10"/>
        <v>0</v>
      </c>
      <c r="J57" s="16">
        <f t="shared" si="11"/>
        <v>0</v>
      </c>
      <c r="K57" s="17">
        <v>577.5</v>
      </c>
    </row>
    <row r="58" spans="1:11" ht="69" x14ac:dyDescent="0.3">
      <c r="A58" s="11">
        <f t="shared" si="9"/>
        <v>24</v>
      </c>
      <c r="B58" s="48" t="s">
        <v>90</v>
      </c>
      <c r="C58" s="59" t="s">
        <v>91</v>
      </c>
      <c r="D58" s="16" t="s">
        <v>13</v>
      </c>
      <c r="E58" s="16">
        <v>60</v>
      </c>
      <c r="F58" s="56"/>
      <c r="G58" s="16"/>
      <c r="H58" s="16">
        <v>5</v>
      </c>
      <c r="I58" s="16">
        <f t="shared" si="10"/>
        <v>0</v>
      </c>
      <c r="J58" s="16">
        <f t="shared" si="11"/>
        <v>0</v>
      </c>
      <c r="K58" s="17">
        <v>1134</v>
      </c>
    </row>
    <row r="59" spans="1:11" s="61" customFormat="1" ht="27.6" x14ac:dyDescent="0.3">
      <c r="A59" s="11">
        <v>25</v>
      </c>
      <c r="B59" s="46" t="s">
        <v>92</v>
      </c>
      <c r="C59" s="39"/>
      <c r="D59" s="31"/>
      <c r="E59" s="31"/>
      <c r="F59" s="60"/>
      <c r="G59" s="60"/>
      <c r="H59" s="31"/>
      <c r="I59" s="60"/>
      <c r="J59" s="60"/>
      <c r="K59" s="60"/>
    </row>
    <row r="60" spans="1:11" ht="55.2" x14ac:dyDescent="0.3">
      <c r="A60" s="11" t="s">
        <v>93</v>
      </c>
      <c r="B60" s="30" t="s">
        <v>94</v>
      </c>
      <c r="C60" s="30" t="s">
        <v>95</v>
      </c>
      <c r="D60" s="16" t="s">
        <v>13</v>
      </c>
      <c r="E60" s="16">
        <v>150</v>
      </c>
      <c r="F60" s="62"/>
      <c r="G60" s="16"/>
      <c r="H60" s="16">
        <v>5</v>
      </c>
      <c r="I60" s="16">
        <f>G60*1.05</f>
        <v>0</v>
      </c>
      <c r="J60" s="16">
        <f>E60*G60</f>
        <v>0</v>
      </c>
      <c r="K60" s="17"/>
    </row>
    <row r="61" spans="1:11" ht="27.6" x14ac:dyDescent="0.3">
      <c r="A61" s="11" t="s">
        <v>96</v>
      </c>
      <c r="B61" s="30" t="s">
        <v>97</v>
      </c>
      <c r="C61" s="36"/>
      <c r="D61" s="16" t="s">
        <v>13</v>
      </c>
      <c r="E61" s="16">
        <v>150</v>
      </c>
      <c r="F61" s="62"/>
      <c r="G61" s="16"/>
      <c r="H61" s="16">
        <v>5</v>
      </c>
      <c r="I61" s="16">
        <f>G61*1.05</f>
        <v>0</v>
      </c>
      <c r="J61" s="16">
        <f>E61*G61</f>
        <v>0</v>
      </c>
      <c r="K61" s="17"/>
    </row>
    <row r="62" spans="1:11" ht="14.4" customHeight="1" x14ac:dyDescent="0.3">
      <c r="A62" s="11"/>
      <c r="B62" s="97" t="s">
        <v>263</v>
      </c>
      <c r="C62" s="98"/>
      <c r="D62" s="98"/>
      <c r="E62" s="98"/>
      <c r="F62" s="98"/>
      <c r="G62" s="98"/>
      <c r="H62" s="99"/>
      <c r="I62" s="16"/>
      <c r="J62" s="16"/>
      <c r="K62" s="17">
        <v>7717.5</v>
      </c>
    </row>
    <row r="63" spans="1:11" s="61" customFormat="1" x14ac:dyDescent="0.3">
      <c r="A63" s="63">
        <v>26</v>
      </c>
      <c r="B63" s="39" t="s">
        <v>98</v>
      </c>
      <c r="C63" s="46"/>
      <c r="D63" s="31"/>
      <c r="E63" s="31"/>
      <c r="F63" s="60"/>
      <c r="G63" s="31"/>
      <c r="H63" s="31"/>
      <c r="I63" s="31"/>
      <c r="J63" s="31"/>
      <c r="K63" s="60"/>
    </row>
    <row r="64" spans="1:11" ht="55.2" x14ac:dyDescent="0.3">
      <c r="A64" s="11" t="s">
        <v>99</v>
      </c>
      <c r="B64" s="30" t="s">
        <v>100</v>
      </c>
      <c r="C64" s="30" t="s">
        <v>101</v>
      </c>
      <c r="D64" s="16" t="s">
        <v>13</v>
      </c>
      <c r="E64" s="16">
        <v>100</v>
      </c>
      <c r="F64" s="62"/>
      <c r="G64" s="16"/>
      <c r="H64" s="16">
        <v>5</v>
      </c>
      <c r="I64" s="16">
        <f>G64*1.05</f>
        <v>0</v>
      </c>
      <c r="J64" s="16">
        <f>E64*G64</f>
        <v>0</v>
      </c>
      <c r="K64" s="17"/>
    </row>
    <row r="65" spans="1:11" ht="41.4" x14ac:dyDescent="0.3">
      <c r="A65" s="11" t="s">
        <v>102</v>
      </c>
      <c r="B65" s="30" t="s">
        <v>103</v>
      </c>
      <c r="C65" s="36"/>
      <c r="D65" s="16" t="s">
        <v>13</v>
      </c>
      <c r="E65" s="16">
        <v>100</v>
      </c>
      <c r="F65" s="62"/>
      <c r="G65" s="16"/>
      <c r="H65" s="16">
        <v>5</v>
      </c>
      <c r="I65" s="16">
        <f>G65*1.05</f>
        <v>0</v>
      </c>
      <c r="J65" s="16">
        <f>E65*G65</f>
        <v>0</v>
      </c>
      <c r="K65" s="17"/>
    </row>
    <row r="66" spans="1:11" ht="14.4" customHeight="1" x14ac:dyDescent="0.3">
      <c r="A66" s="11"/>
      <c r="B66" s="97" t="s">
        <v>264</v>
      </c>
      <c r="C66" s="98"/>
      <c r="D66" s="98"/>
      <c r="E66" s="98"/>
      <c r="F66" s="98"/>
      <c r="G66" s="98"/>
      <c r="H66" s="99"/>
      <c r="I66" s="16"/>
      <c r="J66" s="16"/>
      <c r="K66" s="17">
        <v>14700</v>
      </c>
    </row>
    <row r="67" spans="1:11" ht="41.4" x14ac:dyDescent="0.3">
      <c r="A67" s="11">
        <v>27</v>
      </c>
      <c r="B67" s="46" t="s">
        <v>104</v>
      </c>
      <c r="C67" s="30" t="s">
        <v>105</v>
      </c>
      <c r="D67" s="16" t="s">
        <v>13</v>
      </c>
      <c r="E67" s="16">
        <v>50</v>
      </c>
      <c r="F67" s="17"/>
      <c r="G67" s="16"/>
      <c r="H67" s="16">
        <v>5</v>
      </c>
      <c r="I67" s="16">
        <f>G67*1.05</f>
        <v>0</v>
      </c>
      <c r="J67" s="16">
        <f>E67*G67</f>
        <v>0</v>
      </c>
      <c r="K67" s="17"/>
    </row>
    <row r="68" spans="1:11" ht="16.2" x14ac:dyDescent="0.3">
      <c r="A68" s="11">
        <v>28</v>
      </c>
      <c r="B68" s="29" t="s">
        <v>106</v>
      </c>
      <c r="C68" s="36"/>
      <c r="D68" s="16"/>
      <c r="E68" s="16"/>
      <c r="F68" s="64"/>
      <c r="G68" s="16"/>
      <c r="H68" s="16"/>
      <c r="I68" s="16"/>
      <c r="J68" s="16"/>
      <c r="K68" s="17"/>
    </row>
    <row r="69" spans="1:11" ht="15.6" x14ac:dyDescent="0.3">
      <c r="A69" s="11" t="s">
        <v>107</v>
      </c>
      <c r="B69" s="29" t="s">
        <v>108</v>
      </c>
      <c r="C69" s="36"/>
      <c r="D69" s="16" t="s">
        <v>109</v>
      </c>
      <c r="E69" s="16">
        <v>300</v>
      </c>
      <c r="F69" s="65"/>
      <c r="G69" s="16"/>
      <c r="H69" s="16">
        <v>5</v>
      </c>
      <c r="I69" s="16">
        <f t="shared" ref="I69:I77" si="12">G69*1.05</f>
        <v>0</v>
      </c>
      <c r="J69" s="16">
        <f t="shared" ref="J69:J77" si="13">E69*G69</f>
        <v>0</v>
      </c>
      <c r="K69" s="17"/>
    </row>
    <row r="70" spans="1:11" ht="15.6" x14ac:dyDescent="0.3">
      <c r="A70" s="11" t="s">
        <v>110</v>
      </c>
      <c r="B70" s="29" t="s">
        <v>111</v>
      </c>
      <c r="C70" s="36"/>
      <c r="D70" s="16" t="s">
        <v>109</v>
      </c>
      <c r="E70" s="16">
        <v>300</v>
      </c>
      <c r="F70" s="65"/>
      <c r="G70" s="16"/>
      <c r="H70" s="16">
        <v>5</v>
      </c>
      <c r="I70" s="16">
        <f t="shared" si="12"/>
        <v>0</v>
      </c>
      <c r="J70" s="16">
        <f t="shared" si="13"/>
        <v>0</v>
      </c>
      <c r="K70" s="17"/>
    </row>
    <row r="71" spans="1:11" ht="15.6" x14ac:dyDescent="0.3">
      <c r="A71" s="11" t="s">
        <v>112</v>
      </c>
      <c r="B71" s="29" t="s">
        <v>113</v>
      </c>
      <c r="C71" s="36"/>
      <c r="D71" s="16" t="s">
        <v>109</v>
      </c>
      <c r="E71" s="16">
        <v>300</v>
      </c>
      <c r="F71" s="65"/>
      <c r="G71" s="16"/>
      <c r="H71" s="16">
        <v>5</v>
      </c>
      <c r="I71" s="16">
        <f t="shared" si="12"/>
        <v>0</v>
      </c>
      <c r="J71" s="16">
        <f t="shared" si="13"/>
        <v>0</v>
      </c>
      <c r="K71" s="17"/>
    </row>
    <row r="72" spans="1:11" ht="15.6" x14ac:dyDescent="0.3">
      <c r="A72" s="11" t="s">
        <v>114</v>
      </c>
      <c r="B72" s="29" t="s">
        <v>115</v>
      </c>
      <c r="C72" s="36"/>
      <c r="D72" s="16" t="s">
        <v>109</v>
      </c>
      <c r="E72" s="16">
        <v>300</v>
      </c>
      <c r="F72" s="65"/>
      <c r="G72" s="16"/>
      <c r="H72" s="16">
        <v>5</v>
      </c>
      <c r="I72" s="16">
        <f t="shared" si="12"/>
        <v>0</v>
      </c>
      <c r="J72" s="16">
        <f t="shared" si="13"/>
        <v>0</v>
      </c>
      <c r="K72" s="17"/>
    </row>
    <row r="73" spans="1:11" ht="15.6" x14ac:dyDescent="0.3">
      <c r="A73" s="11" t="s">
        <v>116</v>
      </c>
      <c r="B73" s="29" t="s">
        <v>117</v>
      </c>
      <c r="C73" s="36"/>
      <c r="D73" s="16" t="s">
        <v>109</v>
      </c>
      <c r="E73" s="16">
        <v>300</v>
      </c>
      <c r="F73" s="65"/>
      <c r="G73" s="16"/>
      <c r="H73" s="16">
        <v>5</v>
      </c>
      <c r="I73" s="16">
        <f t="shared" si="12"/>
        <v>0</v>
      </c>
      <c r="J73" s="16">
        <f t="shared" si="13"/>
        <v>0</v>
      </c>
      <c r="K73" s="17"/>
    </row>
    <row r="74" spans="1:11" ht="15.6" x14ac:dyDescent="0.3">
      <c r="A74" s="11" t="s">
        <v>118</v>
      </c>
      <c r="B74" s="29" t="s">
        <v>119</v>
      </c>
      <c r="C74" s="36"/>
      <c r="D74" s="16" t="s">
        <v>109</v>
      </c>
      <c r="E74" s="16">
        <v>300</v>
      </c>
      <c r="F74" s="65"/>
      <c r="G74" s="16"/>
      <c r="H74" s="16">
        <v>5</v>
      </c>
      <c r="I74" s="16">
        <f t="shared" si="12"/>
        <v>0</v>
      </c>
      <c r="J74" s="16">
        <f t="shared" si="13"/>
        <v>0</v>
      </c>
      <c r="K74" s="17"/>
    </row>
    <row r="75" spans="1:11" ht="15.6" x14ac:dyDescent="0.3">
      <c r="A75" s="11" t="s">
        <v>120</v>
      </c>
      <c r="B75" s="29" t="s">
        <v>121</v>
      </c>
      <c r="C75" s="36"/>
      <c r="D75" s="16" t="s">
        <v>109</v>
      </c>
      <c r="E75" s="16">
        <v>300</v>
      </c>
      <c r="F75" s="65"/>
      <c r="G75" s="16"/>
      <c r="H75" s="16">
        <v>5</v>
      </c>
      <c r="I75" s="16">
        <f t="shared" si="12"/>
        <v>0</v>
      </c>
      <c r="J75" s="16">
        <f t="shared" si="13"/>
        <v>0</v>
      </c>
      <c r="K75" s="17"/>
    </row>
    <row r="76" spans="1:11" ht="15.6" x14ac:dyDescent="0.3">
      <c r="A76" s="11" t="s">
        <v>122</v>
      </c>
      <c r="B76" s="29" t="s">
        <v>123</v>
      </c>
      <c r="C76" s="36"/>
      <c r="D76" s="16" t="s">
        <v>109</v>
      </c>
      <c r="E76" s="16">
        <v>300</v>
      </c>
      <c r="F76" s="65"/>
      <c r="G76" s="16"/>
      <c r="H76" s="16">
        <v>5</v>
      </c>
      <c r="I76" s="16">
        <f t="shared" si="12"/>
        <v>0</v>
      </c>
      <c r="J76" s="16">
        <f t="shared" si="13"/>
        <v>0</v>
      </c>
      <c r="K76" s="17"/>
    </row>
    <row r="77" spans="1:11" ht="15.6" x14ac:dyDescent="0.3">
      <c r="A77" s="11" t="s">
        <v>124</v>
      </c>
      <c r="B77" s="29" t="s">
        <v>125</v>
      </c>
      <c r="C77" s="36"/>
      <c r="D77" s="16" t="s">
        <v>109</v>
      </c>
      <c r="E77" s="16">
        <v>300</v>
      </c>
      <c r="F77" s="65"/>
      <c r="G77" s="16"/>
      <c r="H77" s="16">
        <v>5</v>
      </c>
      <c r="I77" s="16">
        <f t="shared" si="12"/>
        <v>0</v>
      </c>
      <c r="J77" s="16">
        <f t="shared" si="13"/>
        <v>0</v>
      </c>
      <c r="K77" s="17"/>
    </row>
    <row r="78" spans="1:11" ht="15.6" customHeight="1" x14ac:dyDescent="0.3">
      <c r="A78" s="11"/>
      <c r="B78" s="97" t="s">
        <v>265</v>
      </c>
      <c r="C78" s="98"/>
      <c r="D78" s="98"/>
      <c r="E78" s="98"/>
      <c r="F78" s="98"/>
      <c r="G78" s="98"/>
      <c r="H78" s="99"/>
      <c r="I78" s="16"/>
      <c r="J78" s="16"/>
      <c r="K78" s="17">
        <v>2992.5</v>
      </c>
    </row>
    <row r="79" spans="1:11" ht="124.8" x14ac:dyDescent="0.3">
      <c r="A79" s="11">
        <f>+A68+1</f>
        <v>29</v>
      </c>
      <c r="B79" s="66" t="s">
        <v>126</v>
      </c>
      <c r="C79" s="67" t="s">
        <v>127</v>
      </c>
      <c r="D79" s="16"/>
      <c r="E79" s="16"/>
      <c r="F79" s="17"/>
      <c r="G79" s="16"/>
      <c r="H79" s="16"/>
      <c r="I79" s="16"/>
      <c r="J79" s="16"/>
      <c r="K79" s="17"/>
    </row>
    <row r="80" spans="1:11" ht="15.6" x14ac:dyDescent="0.3">
      <c r="A80" s="11" t="s">
        <v>128</v>
      </c>
      <c r="B80" s="68"/>
      <c r="C80" s="69" t="s">
        <v>129</v>
      </c>
      <c r="D80" s="16" t="s">
        <v>13</v>
      </c>
      <c r="E80" s="16">
        <v>60</v>
      </c>
      <c r="F80" s="17"/>
      <c r="G80" s="16"/>
      <c r="H80" s="16">
        <v>5</v>
      </c>
      <c r="I80" s="16">
        <f>G80*1.05</f>
        <v>0</v>
      </c>
      <c r="J80" s="16">
        <f>E80*G80</f>
        <v>0</v>
      </c>
      <c r="K80" s="17"/>
    </row>
    <row r="81" spans="1:11" ht="15.6" x14ac:dyDescent="0.3">
      <c r="A81" s="11" t="s">
        <v>130</v>
      </c>
      <c r="B81" s="68"/>
      <c r="C81" s="69" t="s">
        <v>131</v>
      </c>
      <c r="D81" s="16" t="s">
        <v>13</v>
      </c>
      <c r="E81" s="16">
        <v>60</v>
      </c>
      <c r="F81" s="17"/>
      <c r="G81" s="16"/>
      <c r="H81" s="16">
        <v>5</v>
      </c>
      <c r="I81" s="16">
        <f>G81*1.05</f>
        <v>0</v>
      </c>
      <c r="J81" s="16">
        <f>E81*G81</f>
        <v>0</v>
      </c>
      <c r="K81" s="17"/>
    </row>
    <row r="82" spans="1:11" ht="15.6" x14ac:dyDescent="0.3">
      <c r="A82" s="11" t="s">
        <v>132</v>
      </c>
      <c r="B82" s="68"/>
      <c r="C82" s="69" t="s">
        <v>133</v>
      </c>
      <c r="D82" s="16" t="s">
        <v>13</v>
      </c>
      <c r="E82" s="16">
        <v>60</v>
      </c>
      <c r="F82" s="17"/>
      <c r="G82" s="16"/>
      <c r="H82" s="16">
        <v>5</v>
      </c>
      <c r="I82" s="16">
        <f>G82*1.05</f>
        <v>0</v>
      </c>
      <c r="J82" s="16">
        <f>E82*G82</f>
        <v>0</v>
      </c>
      <c r="K82" s="17"/>
    </row>
    <row r="83" spans="1:11" ht="15.6" x14ac:dyDescent="0.3">
      <c r="A83" s="11" t="s">
        <v>134</v>
      </c>
      <c r="B83" s="68"/>
      <c r="C83" s="69" t="s">
        <v>135</v>
      </c>
      <c r="D83" s="16" t="s">
        <v>13</v>
      </c>
      <c r="E83" s="16">
        <v>60</v>
      </c>
      <c r="F83" s="17"/>
      <c r="G83" s="16"/>
      <c r="H83" s="16">
        <v>5</v>
      </c>
      <c r="I83" s="16">
        <f>G83*1.05</f>
        <v>0</v>
      </c>
      <c r="J83" s="16">
        <f>E83*G83</f>
        <v>0</v>
      </c>
      <c r="K83" s="17"/>
    </row>
    <row r="84" spans="1:11" ht="16.5" customHeight="1" x14ac:dyDescent="0.3">
      <c r="A84" s="11"/>
      <c r="B84" s="118" t="s">
        <v>266</v>
      </c>
      <c r="C84" s="119"/>
      <c r="D84" s="119"/>
      <c r="E84" s="119"/>
      <c r="F84" s="119"/>
      <c r="G84" s="119"/>
      <c r="H84" s="120"/>
      <c r="I84" s="17"/>
      <c r="J84" s="17"/>
      <c r="K84" s="17">
        <v>4914</v>
      </c>
    </row>
    <row r="85" spans="1:11" s="54" customFormat="1" ht="55.2" x14ac:dyDescent="0.3">
      <c r="A85" s="70">
        <f>+A79+1</f>
        <v>30</v>
      </c>
      <c r="B85" s="71" t="s">
        <v>136</v>
      </c>
      <c r="C85" s="72" t="s">
        <v>137</v>
      </c>
      <c r="D85" s="14" t="s">
        <v>13</v>
      </c>
      <c r="E85" s="14">
        <v>1000</v>
      </c>
      <c r="F85" s="15"/>
      <c r="G85" s="14"/>
      <c r="H85" s="14">
        <v>5</v>
      </c>
      <c r="I85" s="14">
        <f t="shared" ref="I85:I96" si="14">G85*1.05</f>
        <v>0</v>
      </c>
      <c r="J85" s="14">
        <f t="shared" ref="J85:J96" si="15">E85*G85</f>
        <v>0</v>
      </c>
      <c r="K85" s="53">
        <v>2163</v>
      </c>
    </row>
    <row r="86" spans="1:11" s="54" customFormat="1" ht="42" x14ac:dyDescent="0.3">
      <c r="A86" s="70">
        <f>+A85+1</f>
        <v>31</v>
      </c>
      <c r="B86" s="73" t="s">
        <v>138</v>
      </c>
      <c r="C86" s="74" t="s">
        <v>139</v>
      </c>
      <c r="D86" s="14" t="s">
        <v>13</v>
      </c>
      <c r="E86" s="14">
        <v>1500</v>
      </c>
      <c r="F86" s="75"/>
      <c r="G86" s="14"/>
      <c r="H86" s="14">
        <v>5</v>
      </c>
      <c r="I86" s="14">
        <f t="shared" si="14"/>
        <v>0</v>
      </c>
      <c r="J86" s="14">
        <f t="shared" si="15"/>
        <v>0</v>
      </c>
      <c r="K86" s="53">
        <v>2567.25</v>
      </c>
    </row>
    <row r="87" spans="1:11" s="54" customFormat="1" ht="69" x14ac:dyDescent="0.3">
      <c r="A87" s="70">
        <f t="shared" ref="A87:A96" si="16">+A86+1</f>
        <v>32</v>
      </c>
      <c r="B87" s="73" t="s">
        <v>140</v>
      </c>
      <c r="C87" s="72" t="s">
        <v>141</v>
      </c>
      <c r="D87" s="76" t="s">
        <v>13</v>
      </c>
      <c r="E87" s="76">
        <v>1000</v>
      </c>
      <c r="F87" s="77"/>
      <c r="G87" s="14"/>
      <c r="H87" s="14">
        <v>5</v>
      </c>
      <c r="I87" s="14">
        <f t="shared" si="14"/>
        <v>0</v>
      </c>
      <c r="J87" s="14">
        <f t="shared" si="15"/>
        <v>0</v>
      </c>
      <c r="K87" s="53">
        <v>4462.5</v>
      </c>
    </row>
    <row r="88" spans="1:11" s="54" customFormat="1" ht="55.2" x14ac:dyDescent="0.3">
      <c r="A88" s="70">
        <f t="shared" si="16"/>
        <v>33</v>
      </c>
      <c r="B88" s="29" t="s">
        <v>142</v>
      </c>
      <c r="C88" s="32" t="s">
        <v>143</v>
      </c>
      <c r="D88" s="14" t="s">
        <v>109</v>
      </c>
      <c r="E88" s="14">
        <v>6000</v>
      </c>
      <c r="F88" s="15"/>
      <c r="G88" s="14"/>
      <c r="H88" s="14">
        <v>5</v>
      </c>
      <c r="I88" s="14">
        <f t="shared" si="14"/>
        <v>0</v>
      </c>
      <c r="J88" s="14">
        <f t="shared" si="15"/>
        <v>0</v>
      </c>
      <c r="K88" s="53">
        <v>10080</v>
      </c>
    </row>
    <row r="89" spans="1:11" ht="138" x14ac:dyDescent="0.3">
      <c r="A89" s="70">
        <f t="shared" si="16"/>
        <v>34</v>
      </c>
      <c r="B89" s="29" t="s">
        <v>144</v>
      </c>
      <c r="C89" s="32" t="s">
        <v>145</v>
      </c>
      <c r="D89" s="16" t="s">
        <v>13</v>
      </c>
      <c r="E89" s="16">
        <v>500</v>
      </c>
      <c r="F89" s="15"/>
      <c r="G89" s="16"/>
      <c r="H89" s="16">
        <v>5</v>
      </c>
      <c r="I89" s="16">
        <f t="shared" si="14"/>
        <v>0</v>
      </c>
      <c r="J89" s="16">
        <f t="shared" si="15"/>
        <v>0</v>
      </c>
      <c r="K89" s="17">
        <v>2362.5</v>
      </c>
    </row>
    <row r="90" spans="1:11" ht="138" x14ac:dyDescent="0.3">
      <c r="A90" s="70">
        <f t="shared" si="16"/>
        <v>35</v>
      </c>
      <c r="B90" s="29" t="s">
        <v>146</v>
      </c>
      <c r="C90" s="32" t="s">
        <v>147</v>
      </c>
      <c r="D90" s="16" t="s">
        <v>13</v>
      </c>
      <c r="E90" s="16">
        <v>500</v>
      </c>
      <c r="F90" s="15"/>
      <c r="G90" s="16"/>
      <c r="H90" s="16">
        <v>5</v>
      </c>
      <c r="I90" s="16">
        <f t="shared" si="14"/>
        <v>0</v>
      </c>
      <c r="J90" s="16">
        <f t="shared" si="15"/>
        <v>0</v>
      </c>
      <c r="K90" s="17">
        <v>2625</v>
      </c>
    </row>
    <row r="91" spans="1:11" ht="110.4" x14ac:dyDescent="0.3">
      <c r="A91" s="70">
        <f t="shared" si="16"/>
        <v>36</v>
      </c>
      <c r="B91" s="29" t="s">
        <v>148</v>
      </c>
      <c r="C91" s="32" t="s">
        <v>149</v>
      </c>
      <c r="D91" s="16" t="s">
        <v>13</v>
      </c>
      <c r="E91" s="16">
        <v>300</v>
      </c>
      <c r="F91" s="15"/>
      <c r="G91" s="16"/>
      <c r="H91" s="16">
        <v>5</v>
      </c>
      <c r="I91" s="16">
        <f t="shared" si="14"/>
        <v>0</v>
      </c>
      <c r="J91" s="16">
        <f>E91*G91</f>
        <v>0</v>
      </c>
      <c r="K91" s="17">
        <v>1890</v>
      </c>
    </row>
    <row r="92" spans="1:11" ht="27.6" x14ac:dyDescent="0.3">
      <c r="A92" s="70">
        <f t="shared" si="16"/>
        <v>37</v>
      </c>
      <c r="B92" s="29" t="s">
        <v>150</v>
      </c>
      <c r="C92" s="32" t="s">
        <v>151</v>
      </c>
      <c r="D92" s="16" t="s">
        <v>13</v>
      </c>
      <c r="E92" s="16">
        <v>120</v>
      </c>
      <c r="F92" s="34"/>
      <c r="G92" s="16"/>
      <c r="H92" s="16">
        <v>5</v>
      </c>
      <c r="I92" s="16">
        <f t="shared" si="14"/>
        <v>0</v>
      </c>
      <c r="J92" s="16">
        <f t="shared" si="15"/>
        <v>0</v>
      </c>
      <c r="K92" s="17">
        <v>630</v>
      </c>
    </row>
    <row r="93" spans="1:11" x14ac:dyDescent="0.3">
      <c r="A93" s="70">
        <f>+A92+1</f>
        <v>38</v>
      </c>
      <c r="B93" s="29" t="s">
        <v>152</v>
      </c>
      <c r="C93" s="32" t="s">
        <v>153</v>
      </c>
      <c r="D93" s="16" t="s">
        <v>13</v>
      </c>
      <c r="E93" s="16">
        <v>200</v>
      </c>
      <c r="F93" s="15"/>
      <c r="G93" s="16"/>
      <c r="H93" s="16">
        <v>5</v>
      </c>
      <c r="I93" s="16">
        <f t="shared" si="14"/>
        <v>0</v>
      </c>
      <c r="J93" s="16">
        <f t="shared" si="15"/>
        <v>0</v>
      </c>
      <c r="K93" s="17">
        <v>420</v>
      </c>
    </row>
    <row r="94" spans="1:11" ht="27.6" x14ac:dyDescent="0.3">
      <c r="A94" s="70">
        <f t="shared" si="16"/>
        <v>39</v>
      </c>
      <c r="B94" s="78" t="s">
        <v>154</v>
      </c>
      <c r="C94" s="78" t="s">
        <v>243</v>
      </c>
      <c r="D94" s="16" t="s">
        <v>13</v>
      </c>
      <c r="E94" s="16">
        <v>5000</v>
      </c>
      <c r="F94" s="47"/>
      <c r="G94" s="16"/>
      <c r="H94" s="16">
        <v>5</v>
      </c>
      <c r="I94" s="16">
        <f t="shared" si="14"/>
        <v>0</v>
      </c>
      <c r="J94" s="16">
        <f t="shared" si="15"/>
        <v>0</v>
      </c>
      <c r="K94" s="17">
        <v>1837.5</v>
      </c>
    </row>
    <row r="95" spans="1:11" x14ac:dyDescent="0.3">
      <c r="A95" s="70">
        <f t="shared" si="16"/>
        <v>40</v>
      </c>
      <c r="B95" s="79" t="s">
        <v>155</v>
      </c>
      <c r="C95" s="79" t="s">
        <v>156</v>
      </c>
      <c r="D95" s="16" t="s">
        <v>13</v>
      </c>
      <c r="E95" s="16">
        <v>2000</v>
      </c>
      <c r="F95" s="47"/>
      <c r="G95" s="16"/>
      <c r="H95" s="16">
        <v>5</v>
      </c>
      <c r="I95" s="16">
        <f t="shared" si="14"/>
        <v>0</v>
      </c>
      <c r="J95" s="16">
        <f t="shared" si="15"/>
        <v>0</v>
      </c>
      <c r="K95" s="17">
        <v>210</v>
      </c>
    </row>
    <row r="96" spans="1:11" x14ac:dyDescent="0.3">
      <c r="A96" s="70">
        <f t="shared" si="16"/>
        <v>41</v>
      </c>
      <c r="B96" s="78" t="s">
        <v>157</v>
      </c>
      <c r="C96" s="124" t="s">
        <v>158</v>
      </c>
      <c r="D96" s="16" t="s">
        <v>13</v>
      </c>
      <c r="E96" s="16">
        <v>300</v>
      </c>
      <c r="F96" s="17"/>
      <c r="G96" s="16"/>
      <c r="H96" s="16">
        <v>5</v>
      </c>
      <c r="I96" s="16">
        <f t="shared" si="14"/>
        <v>0</v>
      </c>
      <c r="J96" s="16">
        <f t="shared" si="15"/>
        <v>0</v>
      </c>
      <c r="K96" s="17">
        <v>4725</v>
      </c>
    </row>
    <row r="97" spans="1:11" ht="60" customHeight="1" x14ac:dyDescent="0.3">
      <c r="A97" s="70"/>
      <c r="B97" s="36"/>
      <c r="C97" s="124"/>
      <c r="D97" s="16"/>
      <c r="E97" s="16"/>
      <c r="F97" s="17"/>
      <c r="G97" s="16"/>
      <c r="H97" s="16"/>
      <c r="I97" s="16"/>
      <c r="J97" s="16"/>
      <c r="K97" s="17"/>
    </row>
    <row r="98" spans="1:11" x14ac:dyDescent="0.3">
      <c r="A98" s="70">
        <v>42</v>
      </c>
      <c r="B98" s="79" t="s">
        <v>159</v>
      </c>
      <c r="C98" s="125" t="s">
        <v>160</v>
      </c>
      <c r="D98" s="16"/>
      <c r="E98" s="16"/>
      <c r="F98" s="17"/>
      <c r="G98" s="16"/>
      <c r="H98" s="16"/>
      <c r="I98" s="16"/>
      <c r="J98" s="16"/>
      <c r="K98" s="17"/>
    </row>
    <row r="99" spans="1:11" x14ac:dyDescent="0.3">
      <c r="A99" s="11" t="s">
        <v>161</v>
      </c>
      <c r="B99" s="79" t="s">
        <v>162</v>
      </c>
      <c r="C99" s="125"/>
      <c r="D99" s="16" t="s">
        <v>13</v>
      </c>
      <c r="E99" s="16">
        <v>200</v>
      </c>
      <c r="F99" s="17"/>
      <c r="G99" s="16"/>
      <c r="H99" s="16">
        <v>5</v>
      </c>
      <c r="I99" s="16">
        <f>G99*1.05</f>
        <v>0</v>
      </c>
      <c r="J99" s="16">
        <f>E99*G99</f>
        <v>0</v>
      </c>
      <c r="K99" s="17"/>
    </row>
    <row r="100" spans="1:11" x14ac:dyDescent="0.3">
      <c r="A100" s="11" t="s">
        <v>163</v>
      </c>
      <c r="B100" s="79" t="s">
        <v>164</v>
      </c>
      <c r="C100" s="125"/>
      <c r="D100" s="16" t="s">
        <v>13</v>
      </c>
      <c r="E100" s="16">
        <v>200</v>
      </c>
      <c r="F100" s="17"/>
      <c r="G100" s="16"/>
      <c r="H100" s="16">
        <v>5</v>
      </c>
      <c r="I100" s="16">
        <f>G100*1.05</f>
        <v>0</v>
      </c>
      <c r="J100" s="16">
        <f>E100*G100</f>
        <v>0</v>
      </c>
      <c r="K100" s="17"/>
    </row>
    <row r="101" spans="1:11" x14ac:dyDescent="0.3">
      <c r="A101" s="11" t="s">
        <v>165</v>
      </c>
      <c r="B101" s="79" t="s">
        <v>166</v>
      </c>
      <c r="C101" s="125"/>
      <c r="D101" s="16" t="s">
        <v>13</v>
      </c>
      <c r="E101" s="16">
        <v>120</v>
      </c>
      <c r="F101" s="17"/>
      <c r="G101" s="16"/>
      <c r="H101" s="16">
        <v>5</v>
      </c>
      <c r="I101" s="16">
        <f>G101*1.05</f>
        <v>0</v>
      </c>
      <c r="J101" s="16">
        <f>E101*G101</f>
        <v>0</v>
      </c>
      <c r="K101" s="17"/>
    </row>
    <row r="102" spans="1:11" ht="14.4" customHeight="1" x14ac:dyDescent="0.3">
      <c r="A102" s="11"/>
      <c r="B102" s="121" t="s">
        <v>267</v>
      </c>
      <c r="C102" s="122"/>
      <c r="D102" s="122"/>
      <c r="E102" s="122"/>
      <c r="F102" s="122"/>
      <c r="G102" s="122"/>
      <c r="H102" s="123"/>
      <c r="I102" s="16"/>
      <c r="J102" s="16"/>
      <c r="K102" s="17">
        <v>546</v>
      </c>
    </row>
    <row r="103" spans="1:11" ht="90" customHeight="1" x14ac:dyDescent="0.3">
      <c r="A103" s="11">
        <v>43</v>
      </c>
      <c r="B103" s="80" t="s">
        <v>167</v>
      </c>
      <c r="C103" s="81" t="s">
        <v>168</v>
      </c>
      <c r="D103" s="16"/>
      <c r="E103" s="16"/>
      <c r="F103" s="17"/>
      <c r="G103" s="16"/>
      <c r="H103" s="16"/>
      <c r="I103" s="16"/>
      <c r="J103" s="16"/>
      <c r="K103" s="17"/>
    </row>
    <row r="104" spans="1:11" ht="41.4" x14ac:dyDescent="0.3">
      <c r="A104" s="11" t="s">
        <v>169</v>
      </c>
      <c r="B104" s="80" t="s">
        <v>170</v>
      </c>
      <c r="C104" s="50" t="s">
        <v>171</v>
      </c>
      <c r="D104" s="16" t="s">
        <v>109</v>
      </c>
      <c r="E104" s="16">
        <v>200</v>
      </c>
      <c r="F104" s="17"/>
      <c r="G104" s="16"/>
      <c r="H104" s="16">
        <v>5</v>
      </c>
      <c r="I104" s="16">
        <f t="shared" ref="I104:I113" si="17">G104*1.05</f>
        <v>0</v>
      </c>
      <c r="J104" s="16">
        <f t="shared" ref="J104:J113" si="18">E104*G104</f>
        <v>0</v>
      </c>
      <c r="K104" s="17"/>
    </row>
    <row r="105" spans="1:11" ht="41.4" x14ac:dyDescent="0.3">
      <c r="A105" s="11" t="s">
        <v>172</v>
      </c>
      <c r="B105" s="80" t="s">
        <v>173</v>
      </c>
      <c r="C105" s="50" t="s">
        <v>174</v>
      </c>
      <c r="D105" s="16" t="s">
        <v>109</v>
      </c>
      <c r="E105" s="16">
        <v>400</v>
      </c>
      <c r="F105" s="17"/>
      <c r="G105" s="16"/>
      <c r="H105" s="16">
        <v>5</v>
      </c>
      <c r="I105" s="16">
        <f t="shared" si="17"/>
        <v>0</v>
      </c>
      <c r="J105" s="16">
        <f t="shared" si="18"/>
        <v>0</v>
      </c>
      <c r="K105" s="17"/>
    </row>
    <row r="106" spans="1:11" ht="27.6" x14ac:dyDescent="0.3">
      <c r="A106" s="11" t="s">
        <v>175</v>
      </c>
      <c r="B106" s="80" t="s">
        <v>176</v>
      </c>
      <c r="C106" s="50" t="s">
        <v>177</v>
      </c>
      <c r="D106" s="16" t="s">
        <v>109</v>
      </c>
      <c r="E106" s="16">
        <v>400</v>
      </c>
      <c r="F106" s="17"/>
      <c r="G106" s="16"/>
      <c r="H106" s="16">
        <v>5</v>
      </c>
      <c r="I106" s="16">
        <f t="shared" si="17"/>
        <v>0</v>
      </c>
      <c r="J106" s="16">
        <f t="shared" si="18"/>
        <v>0</v>
      </c>
      <c r="K106" s="17"/>
    </row>
    <row r="107" spans="1:11" ht="27.6" x14ac:dyDescent="0.3">
      <c r="A107" s="11" t="s">
        <v>178</v>
      </c>
      <c r="B107" s="80" t="s">
        <v>179</v>
      </c>
      <c r="C107" s="50" t="s">
        <v>180</v>
      </c>
      <c r="D107" s="16" t="s">
        <v>109</v>
      </c>
      <c r="E107" s="16">
        <v>400</v>
      </c>
      <c r="F107" s="17"/>
      <c r="G107" s="16"/>
      <c r="H107" s="16">
        <v>5</v>
      </c>
      <c r="I107" s="16">
        <f t="shared" si="17"/>
        <v>0</v>
      </c>
      <c r="J107" s="16">
        <f t="shared" si="18"/>
        <v>0</v>
      </c>
      <c r="K107" s="17"/>
    </row>
    <row r="108" spans="1:11" ht="27.6" x14ac:dyDescent="0.3">
      <c r="A108" s="11" t="s">
        <v>181</v>
      </c>
      <c r="B108" s="80" t="s">
        <v>182</v>
      </c>
      <c r="C108" s="50" t="s">
        <v>183</v>
      </c>
      <c r="D108" s="16" t="s">
        <v>109</v>
      </c>
      <c r="E108" s="16">
        <v>400</v>
      </c>
      <c r="F108" s="17"/>
      <c r="G108" s="16"/>
      <c r="H108" s="16">
        <v>5</v>
      </c>
      <c r="I108" s="16">
        <f t="shared" si="17"/>
        <v>0</v>
      </c>
      <c r="J108" s="16">
        <f t="shared" si="18"/>
        <v>0</v>
      </c>
      <c r="K108" s="17"/>
    </row>
    <row r="109" spans="1:11" ht="27.6" x14ac:dyDescent="0.3">
      <c r="A109" s="11" t="s">
        <v>184</v>
      </c>
      <c r="B109" s="80" t="s">
        <v>185</v>
      </c>
      <c r="C109" s="50" t="s">
        <v>186</v>
      </c>
      <c r="D109" s="16" t="s">
        <v>109</v>
      </c>
      <c r="E109" s="16">
        <v>400</v>
      </c>
      <c r="F109" s="17"/>
      <c r="G109" s="16"/>
      <c r="H109" s="16">
        <v>5</v>
      </c>
      <c r="I109" s="16">
        <f t="shared" si="17"/>
        <v>0</v>
      </c>
      <c r="J109" s="16">
        <f t="shared" si="18"/>
        <v>0</v>
      </c>
      <c r="K109" s="17"/>
    </row>
    <row r="110" spans="1:11" ht="14.4" customHeight="1" x14ac:dyDescent="0.3">
      <c r="A110" s="11"/>
      <c r="B110" s="112" t="s">
        <v>268</v>
      </c>
      <c r="C110" s="113"/>
      <c r="D110" s="113"/>
      <c r="E110" s="113"/>
      <c r="F110" s="113"/>
      <c r="G110" s="113"/>
      <c r="H110" s="114"/>
      <c r="I110" s="16"/>
      <c r="J110" s="16"/>
      <c r="K110" s="17">
        <v>4090.8</v>
      </c>
    </row>
    <row r="111" spans="1:11" ht="151.80000000000001" x14ac:dyDescent="0.3">
      <c r="A111" s="11">
        <v>44</v>
      </c>
      <c r="B111" s="29" t="s">
        <v>187</v>
      </c>
      <c r="C111" s="50" t="s">
        <v>251</v>
      </c>
      <c r="D111" s="16" t="s">
        <v>109</v>
      </c>
      <c r="E111" s="16">
        <v>130</v>
      </c>
      <c r="F111" s="17"/>
      <c r="G111" s="16"/>
      <c r="H111" s="16">
        <v>5</v>
      </c>
      <c r="I111" s="16">
        <f t="shared" si="17"/>
        <v>0</v>
      </c>
      <c r="J111" s="16">
        <f t="shared" si="18"/>
        <v>0</v>
      </c>
      <c r="K111" s="17"/>
    </row>
    <row r="112" spans="1:11" x14ac:dyDescent="0.3">
      <c r="A112" s="11" t="s">
        <v>188</v>
      </c>
      <c r="B112" s="80" t="s">
        <v>189</v>
      </c>
      <c r="C112" s="50"/>
      <c r="D112" s="16" t="s">
        <v>109</v>
      </c>
      <c r="E112" s="16">
        <v>20</v>
      </c>
      <c r="F112" s="17"/>
      <c r="G112" s="16"/>
      <c r="H112" s="16">
        <v>5</v>
      </c>
      <c r="I112" s="16">
        <f t="shared" si="17"/>
        <v>0</v>
      </c>
      <c r="J112" s="16">
        <f t="shared" si="18"/>
        <v>0</v>
      </c>
      <c r="K112" s="17"/>
    </row>
    <row r="113" spans="1:11" x14ac:dyDescent="0.3">
      <c r="A113" s="11" t="s">
        <v>190</v>
      </c>
      <c r="B113" s="80" t="s">
        <v>191</v>
      </c>
      <c r="C113" s="50"/>
      <c r="D113" s="16" t="s">
        <v>109</v>
      </c>
      <c r="E113" s="16">
        <v>20</v>
      </c>
      <c r="F113" s="17"/>
      <c r="G113" s="16"/>
      <c r="H113" s="16">
        <v>5</v>
      </c>
      <c r="I113" s="16">
        <f t="shared" si="17"/>
        <v>0</v>
      </c>
      <c r="J113" s="16">
        <f t="shared" si="18"/>
        <v>0</v>
      </c>
      <c r="K113" s="17"/>
    </row>
    <row r="114" spans="1:11" ht="14.4" customHeight="1" x14ac:dyDescent="0.3">
      <c r="A114" s="11"/>
      <c r="B114" s="112" t="s">
        <v>269</v>
      </c>
      <c r="C114" s="113"/>
      <c r="D114" s="113"/>
      <c r="E114" s="113"/>
      <c r="F114" s="113"/>
      <c r="G114" s="113"/>
      <c r="H114" s="114"/>
      <c r="I114" s="16"/>
      <c r="J114" s="16"/>
      <c r="K114" s="17">
        <v>13450.5</v>
      </c>
    </row>
    <row r="115" spans="1:11" ht="31.2" x14ac:dyDescent="0.3">
      <c r="A115" s="11">
        <v>45</v>
      </c>
      <c r="B115" s="66" t="s">
        <v>192</v>
      </c>
      <c r="C115" s="66" t="s">
        <v>193</v>
      </c>
      <c r="D115" s="16" t="s">
        <v>13</v>
      </c>
      <c r="E115" s="16">
        <v>3000</v>
      </c>
      <c r="F115" s="17"/>
      <c r="G115" s="16"/>
      <c r="H115" s="16">
        <v>5</v>
      </c>
      <c r="I115" s="16">
        <f>G115*1.05</f>
        <v>0</v>
      </c>
      <c r="J115" s="16">
        <f>E115*G115</f>
        <v>0</v>
      </c>
      <c r="K115" s="17">
        <v>3150</v>
      </c>
    </row>
    <row r="116" spans="1:11" ht="27.6" x14ac:dyDescent="0.3">
      <c r="A116" s="11">
        <f>+A115+1</f>
        <v>46</v>
      </c>
      <c r="B116" s="82" t="s">
        <v>194</v>
      </c>
      <c r="C116" s="83" t="s">
        <v>195</v>
      </c>
      <c r="D116" s="16" t="s">
        <v>13</v>
      </c>
      <c r="E116" s="16">
        <v>150</v>
      </c>
      <c r="F116" s="17"/>
      <c r="G116" s="16"/>
      <c r="H116" s="16">
        <v>5</v>
      </c>
      <c r="I116" s="16">
        <f>G116*1.05</f>
        <v>0</v>
      </c>
      <c r="J116" s="16">
        <f>E116*G116</f>
        <v>0</v>
      </c>
      <c r="K116" s="17">
        <v>2520</v>
      </c>
    </row>
    <row r="117" spans="1:11" ht="220.8" x14ac:dyDescent="0.3">
      <c r="A117" s="11">
        <f t="shared" ref="A117:A118" si="19">+A116+1</f>
        <v>47</v>
      </c>
      <c r="B117" s="82" t="s">
        <v>196</v>
      </c>
      <c r="C117" s="84" t="s">
        <v>197</v>
      </c>
      <c r="D117" s="16" t="s">
        <v>13</v>
      </c>
      <c r="E117" s="16">
        <v>200</v>
      </c>
      <c r="F117" s="17"/>
      <c r="G117" s="16"/>
      <c r="H117" s="16">
        <v>5</v>
      </c>
      <c r="I117" s="16">
        <f>G117*1.05</f>
        <v>0</v>
      </c>
      <c r="J117" s="16">
        <f>E117*G117</f>
        <v>0</v>
      </c>
      <c r="K117" s="17">
        <v>2856</v>
      </c>
    </row>
    <row r="118" spans="1:11" ht="41.4" x14ac:dyDescent="0.3">
      <c r="A118" s="11">
        <f t="shared" si="19"/>
        <v>48</v>
      </c>
      <c r="B118" s="82" t="s">
        <v>198</v>
      </c>
      <c r="C118" s="84" t="s">
        <v>199</v>
      </c>
      <c r="D118" s="16"/>
      <c r="E118" s="16"/>
      <c r="F118" s="17"/>
      <c r="G118" s="16"/>
      <c r="H118" s="16"/>
      <c r="I118" s="16"/>
      <c r="J118" s="16"/>
      <c r="K118" s="17"/>
    </row>
    <row r="119" spans="1:11" ht="289.8" x14ac:dyDescent="0.3">
      <c r="A119" s="11" t="s">
        <v>200</v>
      </c>
      <c r="B119" s="82" t="s">
        <v>201</v>
      </c>
      <c r="C119" s="84" t="s">
        <v>202</v>
      </c>
      <c r="D119" s="16" t="s">
        <v>13</v>
      </c>
      <c r="E119" s="16">
        <v>100</v>
      </c>
      <c r="F119" s="62"/>
      <c r="G119" s="16"/>
      <c r="H119" s="16">
        <v>5</v>
      </c>
      <c r="I119" s="16">
        <f t="shared" ref="I119:I139" si="20">G119*1.05</f>
        <v>0</v>
      </c>
      <c r="J119" s="16">
        <f t="shared" ref="J119:J139" si="21">E119*G119</f>
        <v>0</v>
      </c>
      <c r="K119" s="17"/>
    </row>
    <row r="120" spans="1:11" ht="262.2" x14ac:dyDescent="0.3">
      <c r="A120" s="11" t="s">
        <v>203</v>
      </c>
      <c r="B120" s="82" t="s">
        <v>204</v>
      </c>
      <c r="C120" s="84" t="s">
        <v>205</v>
      </c>
      <c r="D120" s="16" t="s">
        <v>13</v>
      </c>
      <c r="E120" s="16">
        <v>100</v>
      </c>
      <c r="F120" s="62"/>
      <c r="G120" s="16"/>
      <c r="H120" s="16">
        <v>5</v>
      </c>
      <c r="I120" s="16">
        <f t="shared" si="20"/>
        <v>0</v>
      </c>
      <c r="J120" s="16">
        <f t="shared" si="21"/>
        <v>0</v>
      </c>
      <c r="K120" s="17"/>
    </row>
    <row r="121" spans="1:11" ht="14.4" customHeight="1" x14ac:dyDescent="0.3">
      <c r="A121" s="11"/>
      <c r="B121" s="115" t="s">
        <v>270</v>
      </c>
      <c r="C121" s="116"/>
      <c r="D121" s="116"/>
      <c r="E121" s="116"/>
      <c r="F121" s="116"/>
      <c r="G121" s="116"/>
      <c r="H121" s="117"/>
      <c r="I121" s="16"/>
      <c r="J121" s="16"/>
      <c r="K121" s="17">
        <v>8820</v>
      </c>
    </row>
    <row r="122" spans="1:11" ht="220.8" x14ac:dyDescent="0.3">
      <c r="A122" s="11">
        <v>49</v>
      </c>
      <c r="B122" s="82" t="s">
        <v>206</v>
      </c>
      <c r="C122" s="84" t="s">
        <v>207</v>
      </c>
      <c r="D122" s="16" t="s">
        <v>13</v>
      </c>
      <c r="E122" s="16">
        <v>200</v>
      </c>
      <c r="F122" s="62"/>
      <c r="G122" s="16"/>
      <c r="H122" s="16">
        <v>5</v>
      </c>
      <c r="I122" s="16">
        <f t="shared" si="20"/>
        <v>0</v>
      </c>
      <c r="J122" s="16">
        <f t="shared" si="21"/>
        <v>0</v>
      </c>
      <c r="K122" s="17">
        <v>3990</v>
      </c>
    </row>
    <row r="123" spans="1:11" ht="151.80000000000001" x14ac:dyDescent="0.3">
      <c r="A123" s="11">
        <f>+A122+1</f>
        <v>50</v>
      </c>
      <c r="B123" s="82" t="s">
        <v>208</v>
      </c>
      <c r="C123" s="84" t="s">
        <v>209</v>
      </c>
      <c r="D123" s="16" t="s">
        <v>13</v>
      </c>
      <c r="E123" s="16">
        <v>120</v>
      </c>
      <c r="F123" s="62"/>
      <c r="G123" s="16"/>
      <c r="H123" s="16">
        <v>5</v>
      </c>
      <c r="I123" s="16">
        <f t="shared" si="20"/>
        <v>0</v>
      </c>
      <c r="J123" s="16">
        <f t="shared" si="21"/>
        <v>0</v>
      </c>
      <c r="K123" s="17">
        <v>5720.4</v>
      </c>
    </row>
    <row r="124" spans="1:11" ht="151.80000000000001" x14ac:dyDescent="0.3">
      <c r="A124" s="11">
        <f t="shared" ref="A124:A132" si="22">+A123+1</f>
        <v>51</v>
      </c>
      <c r="B124" s="82" t="s">
        <v>210</v>
      </c>
      <c r="C124" s="84" t="s">
        <v>211</v>
      </c>
      <c r="D124" s="16" t="s">
        <v>13</v>
      </c>
      <c r="E124" s="16">
        <v>120</v>
      </c>
      <c r="F124" s="62"/>
      <c r="G124" s="16"/>
      <c r="H124" s="16">
        <v>5</v>
      </c>
      <c r="I124" s="16">
        <f t="shared" si="20"/>
        <v>0</v>
      </c>
      <c r="J124" s="16">
        <f t="shared" si="21"/>
        <v>0</v>
      </c>
      <c r="K124" s="17">
        <v>6552</v>
      </c>
    </row>
    <row r="125" spans="1:11" ht="124.2" x14ac:dyDescent="0.3">
      <c r="A125" s="11">
        <f t="shared" si="22"/>
        <v>52</v>
      </c>
      <c r="B125" s="82" t="s">
        <v>212</v>
      </c>
      <c r="C125" s="84" t="s">
        <v>213</v>
      </c>
      <c r="D125" s="16" t="s">
        <v>13</v>
      </c>
      <c r="E125" s="16">
        <v>80</v>
      </c>
      <c r="F125" s="62"/>
      <c r="G125" s="16"/>
      <c r="H125" s="16">
        <v>5</v>
      </c>
      <c r="I125" s="16">
        <f t="shared" si="20"/>
        <v>0</v>
      </c>
      <c r="J125" s="16">
        <f t="shared" si="21"/>
        <v>0</v>
      </c>
      <c r="K125" s="17">
        <v>1932</v>
      </c>
    </row>
    <row r="126" spans="1:11" ht="124.2" x14ac:dyDescent="0.3">
      <c r="A126" s="11">
        <f>+A125+1</f>
        <v>53</v>
      </c>
      <c r="B126" s="82" t="s">
        <v>214</v>
      </c>
      <c r="C126" s="84" t="s">
        <v>215</v>
      </c>
      <c r="D126" s="16" t="s">
        <v>13</v>
      </c>
      <c r="E126" s="16">
        <v>80</v>
      </c>
      <c r="F126" s="62"/>
      <c r="G126" s="16"/>
      <c r="H126" s="16">
        <v>5</v>
      </c>
      <c r="I126" s="16">
        <f t="shared" si="20"/>
        <v>0</v>
      </c>
      <c r="J126" s="16">
        <f t="shared" si="21"/>
        <v>0</v>
      </c>
      <c r="K126" s="17">
        <v>1932</v>
      </c>
    </row>
    <row r="127" spans="1:11" ht="124.2" x14ac:dyDescent="0.3">
      <c r="A127" s="11">
        <f t="shared" si="22"/>
        <v>54</v>
      </c>
      <c r="B127" s="82" t="s">
        <v>216</v>
      </c>
      <c r="C127" s="84" t="s">
        <v>215</v>
      </c>
      <c r="D127" s="16" t="s">
        <v>13</v>
      </c>
      <c r="E127" s="16">
        <v>100</v>
      </c>
      <c r="F127" s="62"/>
      <c r="G127" s="16"/>
      <c r="H127" s="16">
        <v>5</v>
      </c>
      <c r="I127" s="16">
        <f t="shared" si="20"/>
        <v>0</v>
      </c>
      <c r="J127" s="16">
        <f t="shared" si="21"/>
        <v>0</v>
      </c>
      <c r="K127" s="17">
        <v>2415</v>
      </c>
    </row>
    <row r="128" spans="1:11" ht="193.2" x14ac:dyDescent="0.3">
      <c r="A128" s="11">
        <f t="shared" si="22"/>
        <v>55</v>
      </c>
      <c r="B128" s="82" t="s">
        <v>217</v>
      </c>
      <c r="C128" s="84" t="s">
        <v>218</v>
      </c>
      <c r="D128" s="16" t="s">
        <v>13</v>
      </c>
      <c r="E128" s="16">
        <v>60</v>
      </c>
      <c r="F128" s="62"/>
      <c r="G128" s="16"/>
      <c r="H128" s="16">
        <v>5</v>
      </c>
      <c r="I128" s="16">
        <f t="shared" si="20"/>
        <v>0</v>
      </c>
      <c r="J128" s="16">
        <f t="shared" si="21"/>
        <v>0</v>
      </c>
      <c r="K128" s="17">
        <v>1260</v>
      </c>
    </row>
    <row r="129" spans="1:11" ht="207" x14ac:dyDescent="0.3">
      <c r="A129" s="11">
        <f t="shared" si="22"/>
        <v>56</v>
      </c>
      <c r="B129" s="82" t="s">
        <v>219</v>
      </c>
      <c r="C129" s="84" t="s">
        <v>220</v>
      </c>
      <c r="D129" s="16" t="s">
        <v>13</v>
      </c>
      <c r="E129" s="16">
        <v>300</v>
      </c>
      <c r="F129" s="62"/>
      <c r="G129" s="16"/>
      <c r="H129" s="16">
        <v>5</v>
      </c>
      <c r="I129" s="16">
        <f t="shared" si="20"/>
        <v>0</v>
      </c>
      <c r="J129" s="16">
        <f t="shared" si="21"/>
        <v>0</v>
      </c>
      <c r="K129" s="17">
        <v>21105</v>
      </c>
    </row>
    <row r="130" spans="1:11" ht="55.2" x14ac:dyDescent="0.3">
      <c r="A130" s="11">
        <f t="shared" si="22"/>
        <v>57</v>
      </c>
      <c r="B130" s="82" t="s">
        <v>221</v>
      </c>
      <c r="C130" s="84" t="s">
        <v>222</v>
      </c>
      <c r="D130" s="16" t="s">
        <v>13</v>
      </c>
      <c r="E130" s="16">
        <v>500</v>
      </c>
      <c r="F130" s="62"/>
      <c r="G130" s="16"/>
      <c r="H130" s="16">
        <v>5</v>
      </c>
      <c r="I130" s="16">
        <f t="shared" si="20"/>
        <v>0</v>
      </c>
      <c r="J130" s="16">
        <f t="shared" si="21"/>
        <v>0</v>
      </c>
      <c r="K130" s="17">
        <v>3675</v>
      </c>
    </row>
    <row r="131" spans="1:11" ht="55.2" x14ac:dyDescent="0.3">
      <c r="A131" s="11">
        <f t="shared" si="22"/>
        <v>58</v>
      </c>
      <c r="B131" s="82" t="s">
        <v>223</v>
      </c>
      <c r="C131" s="84" t="s">
        <v>224</v>
      </c>
      <c r="D131" s="16" t="s">
        <v>13</v>
      </c>
      <c r="E131" s="16">
        <v>50</v>
      </c>
      <c r="F131" s="62"/>
      <c r="G131" s="16"/>
      <c r="H131" s="16">
        <v>5</v>
      </c>
      <c r="I131" s="16">
        <f t="shared" si="20"/>
        <v>0</v>
      </c>
      <c r="J131" s="16">
        <f t="shared" si="21"/>
        <v>0</v>
      </c>
      <c r="K131" s="17">
        <v>630</v>
      </c>
    </row>
    <row r="132" spans="1:11" x14ac:dyDescent="0.3">
      <c r="A132" s="11">
        <f t="shared" si="22"/>
        <v>59</v>
      </c>
      <c r="B132" s="82" t="s">
        <v>225</v>
      </c>
      <c r="C132" s="84"/>
      <c r="D132" s="16"/>
      <c r="E132" s="16"/>
      <c r="F132" s="62"/>
      <c r="G132" s="16"/>
      <c r="H132" s="16"/>
      <c r="I132" s="16"/>
      <c r="J132" s="16"/>
      <c r="K132" s="17"/>
    </row>
    <row r="133" spans="1:11" ht="138" x14ac:dyDescent="0.3">
      <c r="A133" s="11" t="s">
        <v>226</v>
      </c>
      <c r="B133" s="82" t="s">
        <v>227</v>
      </c>
      <c r="C133" s="84" t="s">
        <v>228</v>
      </c>
      <c r="D133" s="16" t="s">
        <v>13</v>
      </c>
      <c r="E133" s="16">
        <v>1000</v>
      </c>
      <c r="F133" s="62"/>
      <c r="G133" s="16"/>
      <c r="H133" s="16">
        <v>5</v>
      </c>
      <c r="I133" s="16">
        <f t="shared" si="20"/>
        <v>0</v>
      </c>
      <c r="J133" s="16">
        <f t="shared" si="21"/>
        <v>0</v>
      </c>
      <c r="K133" s="17"/>
    </row>
    <row r="134" spans="1:11" ht="138" x14ac:dyDescent="0.3">
      <c r="A134" s="11" t="s">
        <v>229</v>
      </c>
      <c r="B134" s="82" t="s">
        <v>230</v>
      </c>
      <c r="C134" s="84" t="s">
        <v>231</v>
      </c>
      <c r="D134" s="16" t="s">
        <v>13</v>
      </c>
      <c r="E134" s="16">
        <v>300</v>
      </c>
      <c r="F134" s="62"/>
      <c r="G134" s="16"/>
      <c r="H134" s="16">
        <v>5</v>
      </c>
      <c r="I134" s="16">
        <f t="shared" si="20"/>
        <v>0</v>
      </c>
      <c r="J134" s="16">
        <f t="shared" si="21"/>
        <v>0</v>
      </c>
      <c r="K134" s="17"/>
    </row>
    <row r="135" spans="1:11" ht="138" x14ac:dyDescent="0.3">
      <c r="A135" s="11" t="s">
        <v>232</v>
      </c>
      <c r="B135" s="82" t="s">
        <v>233</v>
      </c>
      <c r="C135" s="84" t="s">
        <v>234</v>
      </c>
      <c r="D135" s="16" t="s">
        <v>13</v>
      </c>
      <c r="E135" s="16">
        <v>1000</v>
      </c>
      <c r="F135" s="62"/>
      <c r="G135" s="16"/>
      <c r="H135" s="16">
        <v>5</v>
      </c>
      <c r="I135" s="16">
        <f t="shared" si="20"/>
        <v>0</v>
      </c>
      <c r="J135" s="16">
        <f t="shared" si="21"/>
        <v>0</v>
      </c>
      <c r="K135" s="17"/>
    </row>
    <row r="136" spans="1:11" ht="138" x14ac:dyDescent="0.3">
      <c r="A136" s="11" t="s">
        <v>235</v>
      </c>
      <c r="B136" s="82" t="s">
        <v>236</v>
      </c>
      <c r="C136" s="84" t="s">
        <v>237</v>
      </c>
      <c r="D136" s="16" t="s">
        <v>13</v>
      </c>
      <c r="E136" s="16">
        <v>600</v>
      </c>
      <c r="F136" s="62"/>
      <c r="G136" s="16"/>
      <c r="H136" s="16">
        <v>5</v>
      </c>
      <c r="I136" s="16">
        <f t="shared" si="20"/>
        <v>0</v>
      </c>
      <c r="J136" s="16">
        <f t="shared" si="21"/>
        <v>0</v>
      </c>
      <c r="K136" s="17"/>
    </row>
    <row r="137" spans="1:11" ht="14.4" customHeight="1" x14ac:dyDescent="0.3">
      <c r="A137" s="11"/>
      <c r="B137" s="115" t="s">
        <v>271</v>
      </c>
      <c r="C137" s="116"/>
      <c r="D137" s="116"/>
      <c r="E137" s="116"/>
      <c r="F137" s="116"/>
      <c r="G137" s="116"/>
      <c r="H137" s="117"/>
      <c r="I137" s="16"/>
      <c r="J137" s="16"/>
      <c r="K137" s="17">
        <v>10920</v>
      </c>
    </row>
    <row r="138" spans="1:11" ht="82.8" x14ac:dyDescent="0.3">
      <c r="A138" s="11">
        <v>60</v>
      </c>
      <c r="B138" s="82" t="s">
        <v>238</v>
      </c>
      <c r="C138" s="84" t="s">
        <v>250</v>
      </c>
      <c r="D138" s="16" t="s">
        <v>13</v>
      </c>
      <c r="E138" s="16">
        <v>200</v>
      </c>
      <c r="F138" s="62"/>
      <c r="G138" s="16"/>
      <c r="H138" s="16">
        <v>5</v>
      </c>
      <c r="I138" s="16">
        <f t="shared" si="20"/>
        <v>0</v>
      </c>
      <c r="J138" s="16">
        <f t="shared" si="21"/>
        <v>0</v>
      </c>
      <c r="K138" s="17">
        <v>3045</v>
      </c>
    </row>
    <row r="139" spans="1:11" ht="82.8" x14ac:dyDescent="0.3">
      <c r="A139" s="11">
        <f>+A138+1</f>
        <v>61</v>
      </c>
      <c r="B139" s="50" t="s">
        <v>239</v>
      </c>
      <c r="C139" s="85" t="s">
        <v>240</v>
      </c>
      <c r="D139" s="14" t="s">
        <v>13</v>
      </c>
      <c r="E139" s="14">
        <v>200</v>
      </c>
      <c r="F139" s="86"/>
      <c r="G139" s="16"/>
      <c r="H139" s="16">
        <v>5</v>
      </c>
      <c r="I139" s="16">
        <f t="shared" si="20"/>
        <v>0</v>
      </c>
      <c r="J139" s="16">
        <f t="shared" si="21"/>
        <v>0</v>
      </c>
      <c r="K139" s="17">
        <v>3099.0749999999998</v>
      </c>
    </row>
    <row r="140" spans="1:11" x14ac:dyDescent="0.3">
      <c r="A140" s="11"/>
      <c r="B140" s="36"/>
      <c r="C140" s="37"/>
      <c r="D140" s="16"/>
      <c r="E140" s="16"/>
      <c r="F140" s="17"/>
      <c r="G140" s="17"/>
      <c r="H140" s="16"/>
      <c r="I140" s="17"/>
      <c r="J140" s="16"/>
      <c r="K140" s="16"/>
    </row>
  </sheetData>
  <mergeCells count="24">
    <mergeCell ref="B114:H114"/>
    <mergeCell ref="B121:H121"/>
    <mergeCell ref="B137:H137"/>
    <mergeCell ref="B66:H66"/>
    <mergeCell ref="B78:H78"/>
    <mergeCell ref="B84:H84"/>
    <mergeCell ref="B102:H102"/>
    <mergeCell ref="B110:H110"/>
    <mergeCell ref="C96:C97"/>
    <mergeCell ref="C98:C101"/>
    <mergeCell ref="B47:H47"/>
    <mergeCell ref="B62:H62"/>
    <mergeCell ref="A3:K3"/>
    <mergeCell ref="A2:K2"/>
    <mergeCell ref="A1:K1"/>
    <mergeCell ref="B27:H27"/>
    <mergeCell ref="C45:C46"/>
    <mergeCell ref="A6:K6"/>
    <mergeCell ref="A8:K8"/>
    <mergeCell ref="A7:K7"/>
    <mergeCell ref="A4:K4"/>
    <mergeCell ref="A5:K5"/>
    <mergeCell ref="B36:H36"/>
    <mergeCell ref="B42:H42"/>
  </mergeCells>
  <hyperlinks>
    <hyperlink ref="B43" r:id="rId1" display="javascript:void(0);" xr:uid="{02D60838-0121-4D26-B225-7BF062B8FDC3}"/>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Dainora Mažeikienė</cp:lastModifiedBy>
  <cp:lastPrinted>2025-03-19T10:44:51Z</cp:lastPrinted>
  <dcterms:created xsi:type="dcterms:W3CDTF">2025-03-07T10:45:04Z</dcterms:created>
  <dcterms:modified xsi:type="dcterms:W3CDTF">2025-03-20T08:18:04Z</dcterms:modified>
</cp:coreProperties>
</file>