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VIESI KONKURSAI 2025\DARBAI PRAUSYKLOS 1395400 PU-93\"/>
    </mc:Choice>
  </mc:AlternateContent>
  <bookViews>
    <workbookView xWindow="0" yWindow="0" windowWidth="19200" windowHeight="7310"/>
  </bookViews>
  <sheets>
    <sheet name="W_1_5" sheetId="1" r:id="rId1"/>
  </sheets>
  <definedNames>
    <definedName name="_val1">W_1_5!#REF!</definedName>
    <definedName name="_val2">W_1_5!$L$1</definedName>
    <definedName name="_xlnm.Print_Area" localSheetId="0">W_1_5!$A$2:$L$30</definedName>
    <definedName name="_xlnm.Print_Titles" localSheetId="0">W_1_5!$3:$6</definedName>
    <definedName name="proc">W_1_5!$N$1:$Q$27</definedName>
    <definedName name="S_P">W_1_5!$A$6:$K$6</definedName>
    <definedName name="S_P1">W_1_5!$B$6</definedName>
    <definedName name="val">W_1_5!$J$1:$L$1</definedName>
  </definedNames>
  <calcPr calcId="152511"/>
</workbook>
</file>

<file path=xl/calcChain.xml><?xml version="1.0" encoding="utf-8"?>
<calcChain xmlns="http://schemas.openxmlformats.org/spreadsheetml/2006/main">
  <c r="I16" i="1" l="1"/>
  <c r="I17" i="1"/>
  <c r="I18" i="1"/>
  <c r="I19" i="1"/>
  <c r="I28" i="1" s="1"/>
  <c r="I30" i="1" s="1"/>
  <c r="I20" i="1"/>
  <c r="I21" i="1"/>
  <c r="I22" i="1"/>
  <c r="I23" i="1"/>
  <c r="I24" i="1"/>
  <c r="I25" i="1"/>
  <c r="I26" i="1"/>
  <c r="I27" i="1"/>
  <c r="I15" i="1"/>
  <c r="M21" i="1"/>
  <c r="M20" i="1"/>
  <c r="I4" i="1" l="1"/>
  <c r="I29" i="1"/>
  <c r="M27" i="1"/>
  <c r="M26" i="1" l="1"/>
  <c r="M25" i="1"/>
  <c r="M24" i="1"/>
  <c r="M23" i="1"/>
  <c r="M22" i="1"/>
  <c r="M19" i="1"/>
  <c r="M9" i="1" l="1"/>
  <c r="M18" i="1" l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<sst xmlns="http://schemas.openxmlformats.org/spreadsheetml/2006/main" count="121" uniqueCount="79">
  <si>
    <t>Nr.</t>
  </si>
  <si>
    <t>Kodas</t>
  </si>
  <si>
    <t>Mat. vnt</t>
  </si>
  <si>
    <t>Norma</t>
  </si>
  <si>
    <t>Koef</t>
  </si>
  <si>
    <t>Kaina</t>
  </si>
  <si>
    <t>Kiekis</t>
  </si>
  <si>
    <t>Suma</t>
  </si>
  <si>
    <t>Darbas</t>
  </si>
  <si>
    <t>Medžiagos</t>
  </si>
  <si>
    <t>Mechanizmai</t>
  </si>
  <si>
    <t>Subrangovai</t>
  </si>
  <si>
    <t>St koef</t>
  </si>
  <si>
    <t>St kodas</t>
  </si>
  <si>
    <t xml:space="preserve">Darbo pavadinimas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</si>
  <si>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Zyme</t>
  </si>
  <si>
    <t>Iš viso</t>
  </si>
  <si>
    <t>Gydymo paskirties pastatas (unik. Nr. 4699-3003-2070) Žeimių g. 19, Jonava</t>
  </si>
  <si>
    <t>Gydymo paskirties pastato Žeimių g. 19, Jonavos m., Prausyklos ir operacinės paprastasis remontas</t>
  </si>
  <si>
    <t>L o k a l i n ė  s ą m a t a N r. 5</t>
  </si>
  <si>
    <t>Elektrotechnika</t>
  </si>
  <si>
    <t>Galios automatinių jungiklių, kirtiklių ir kt. prietaisų montavimas spintose (dėžėse)</t>
  </si>
  <si>
    <t>N21P-0405-1</t>
  </si>
  <si>
    <t>vnt.</t>
  </si>
  <si>
    <t/>
  </si>
  <si>
    <t>N21-219</t>
  </si>
  <si>
    <t>100 vnt.</t>
  </si>
  <si>
    <t>N21P-0706-1</t>
  </si>
  <si>
    <t>Lizdų gręžimas potinkinėms elektros instaliacijos dėžutėms žiediniais grąžtais mūro sienose</t>
  </si>
  <si>
    <t>N21P-0314-1</t>
  </si>
  <si>
    <t>Potinkinių elektros instaliacinių dėžučių įstatymas į paruoštus lizdus, kai dėžutės apvalios, d iki 100 mm</t>
  </si>
  <si>
    <t>N21P-0317-1</t>
  </si>
  <si>
    <t>Vieno klavišo jungiklio montavimas, kai instaliacija paslėptoji</t>
  </si>
  <si>
    <t>N21-198</t>
  </si>
  <si>
    <t>Dviejų klavišų jungiklio montavimas, kai instaliacija paslėptoji</t>
  </si>
  <si>
    <t>Kištukinių lizdų montavimas potinkinėse dėžutėse, dviejų lizdų</t>
  </si>
  <si>
    <t>N21P-0322-2</t>
  </si>
  <si>
    <t>N21P-0702-1</t>
  </si>
  <si>
    <t>Vagų iškirtimas paslėptai elektros instaliacijai vagotuvu tinkuotose sienose</t>
  </si>
  <si>
    <t>N21P-0315-1</t>
  </si>
  <si>
    <t>100 m</t>
  </si>
  <si>
    <t>N21P-0306-1</t>
  </si>
  <si>
    <t xml:space="preserve">Vagų užtaisymas (tinkavimas), nutiesus apšvietimo laidų apsauginius vamzdžius sienų paviršiuose </t>
  </si>
  <si>
    <t>N21P-0316-1</t>
  </si>
  <si>
    <t>Pirmų laidų, kabelių įtraukimas į sumontuotus vamzdžius, kai laidų skerspjūvio plotas iki 6 mm2</t>
  </si>
  <si>
    <t>N21P-0328-1</t>
  </si>
  <si>
    <t xml:space="preserve">Elektros instaliacijos laidų, kabelių iki 16 mm2 skerspjūvio ploto tiesimas paruoštose vagose (po tinku) </t>
  </si>
  <si>
    <t>N21P-0327-3</t>
  </si>
  <si>
    <t>Kabelių varžos matavimas, kai kontūro diagonalė iki 500 m (matavimas)</t>
  </si>
  <si>
    <t>D1-378</t>
  </si>
  <si>
    <t>{D7221E47-D2D0-462A-8DD2-F46E09DC90BC}</t>
  </si>
  <si>
    <t>{5CD27E99-7E16-4E2C-828D-9C71E031CD2D}</t>
  </si>
  <si>
    <t>{EFD600A2-2093-40BB-A25A-EE9D40CA5171}</t>
  </si>
  <si>
    <t>{2053DC16-9E53-4700-9C2A-A46C532CA6CB}</t>
  </si>
  <si>
    <t>{68E70E84-5D4E-46C1-93FA-8000B497DB5F}</t>
  </si>
  <si>
    <t>{AAA41054-E1B9-4CA0-A51F-8B0E0795F88A}</t>
  </si>
  <si>
    <t>{A03E3E02-7E00-44EF-9279-80CF7297B2F5}</t>
  </si>
  <si>
    <t>{7B4A4EF0-9BCD-4F16-AAD0-2F3A54BDFCE8}</t>
  </si>
  <si>
    <t>{C14E2AEC-1E09-427A-93E6-1E1721C15887}</t>
  </si>
  <si>
    <t>{EE81CA8F-4C44-428A-A0BA-C83603141EB2}</t>
  </si>
  <si>
    <t>{6F213561-7C27-4969-BF29-F6ED11443C1C}</t>
  </si>
  <si>
    <t>{1767F8B7-9CE9-4851-8596-970075CDD4F3}</t>
  </si>
  <si>
    <t>{E8D16487-BA30-4861-A0B8-607233F6D7DB}</t>
  </si>
  <si>
    <t>{91B8C61F-3B82-4291-91CF-5B6B63F889FD}</t>
  </si>
  <si>
    <t>{AEB7E943-6622-4B2D-BF6E-86DE0E28C09A}</t>
  </si>
  <si>
    <t>{10190457-6ABF-4948-A8E6-82916F289A5C}</t>
  </si>
  <si>
    <t>{FD31BFE9-F539-46C1-8422-60FFC0446658}</t>
  </si>
  <si>
    <t>{1247F9D8-6365-4DEC-AA59-994E81860DE7}</t>
  </si>
  <si>
    <t>{D0FB9E28-D639-4DFC-8123-4B0E3F6A5B8B}</t>
  </si>
  <si>
    <t>S10-Sezoniniai darbai</t>
  </si>
  <si>
    <t>S9-Specifiniai darbai</t>
  </si>
  <si>
    <t>Iš viso be PVM</t>
  </si>
  <si>
    <t>PVM 21 %</t>
  </si>
  <si>
    <t>Iš viso su PVM</t>
  </si>
  <si>
    <t>LED ar lygiaverčių šviestuvų 3470 lm (+/1) montavimas pakabinamų lubų angose</t>
  </si>
  <si>
    <t xml:space="preserve">Įleidžiamų LED ar lygiaverčių šviestuvų 1685 lm (+/1) IP44 ar lygiaverčio montavimas </t>
  </si>
  <si>
    <t>Avarinio LED ar lygiaverčio šviestuvo montavimas</t>
  </si>
  <si>
    <t>Judesio sensoriaus IP44 ar lygiaverčio montavimas</t>
  </si>
  <si>
    <t>Kabelių, laidų apsaugos gofruotų vamzdžių klojimas kanaluose (vagose), kai vamzdžių išorinis skersmuo 20 mm (+/1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</si>
</sst>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€&quot;#,##0.00_);\(&quot;€&quot;#,##0.00\)"/>
    <numFmt numFmtId="165" formatCode="#,##0.00\ [$€-1];\-#,##0.00\ [$€-1]"/>
    <numFmt numFmtId="166" formatCode="&quot;Lt&quot;#,##0_);[Red]\(&quot;Lt&quot;#,##0\)"/>
    <numFmt numFmtId="167" formatCode="&quot;Lt&quot;#,##0.00_);\(&quot;Lt&quot;#,##0.00\)"/>
    <numFmt numFmtId="168" formatCode="#,##0.00\ [$Lt-1];\-#,##0.00\ [$Lt-1]"/>
    <numFmt numFmtId="169" formatCode="###,##0.0000\ [$€-1];\-###,##0.0000\ [$€-1]"/>
  </numFmts>
  <fonts count="10" x14ac:knownFonts="1">
    <font>
      <sz val="10"/>
      <name val="MS Sans Serif"/>
      <charset val="186"/>
    </font>
    <font>
      <sz val="10"/>
      <name val="MS Sans Serif"/>
      <family val="2"/>
      <charset val="186"/>
    </font>
    <font>
      <sz val="9.75"/>
      <name val="Times New Roman"/>
      <family val="1"/>
      <charset val="186"/>
    </font>
    <font>
      <sz val="9.75"/>
      <color indexed="14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sz val="9.75"/>
      <color theme="0"/>
      <name val="Times New Roman"/>
      <family val="1"/>
      <charset val="186"/>
    </font>
    <font>
      <sz val="9.75"/>
      <color indexed="12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double">
        <color rgb="FFFF0000"/>
      </left>
      <right style="double">
        <color indexed="10"/>
      </right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/>
      <diagonal/>
    </border>
    <border>
      <left style="thin">
        <color rgb="FF120000"/>
      </left>
      <right style="thin">
        <color rgb="FF120000"/>
      </right>
      <top style="thin">
        <color rgb="FF120000"/>
      </top>
      <bottom style="thin">
        <color rgb="FF120000"/>
      </bottom>
      <diagonal/>
    </border>
    <border>
      <left/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thin">
        <color rgb="FF120000"/>
      </left>
      <right/>
      <top style="medium">
        <color rgb="FFC0C0C0"/>
      </top>
      <bottom/>
      <diagonal/>
    </border>
    <border>
      <left/>
      <right style="thin">
        <color rgb="FF120000"/>
      </right>
      <top style="medium">
        <color rgb="FFC0C0C0"/>
      </top>
      <bottom/>
      <diagonal/>
    </border>
    <border>
      <left style="thin">
        <color rgb="FF120000"/>
      </left>
      <right/>
      <top/>
      <bottom/>
      <diagonal/>
    </border>
    <border>
      <left/>
      <right style="thin">
        <color rgb="FF12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/>
    <xf numFmtId="168" fontId="4" fillId="2" borderId="0" xfId="0" applyNumberFormat="1" applyFont="1" applyFill="1"/>
    <xf numFmtId="169" fontId="4" fillId="2" borderId="0" xfId="1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top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9" fontId="8" fillId="0" borderId="0" xfId="0" applyNumberFormat="1" applyFont="1"/>
    <xf numFmtId="166" fontId="2" fillId="0" borderId="0" xfId="0" applyNumberFormat="1" applyFont="1"/>
    <xf numFmtId="167" fontId="4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top"/>
    </xf>
    <xf numFmtId="0" fontId="7" fillId="0" borderId="0" xfId="0" quotePrefix="1" applyFont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5" fillId="4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right" vertical="top"/>
    </xf>
    <xf numFmtId="0" fontId="9" fillId="0" borderId="7" xfId="0" applyFont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right" vertical="center"/>
    </xf>
    <xf numFmtId="2" fontId="5" fillId="0" borderId="12" xfId="0" applyNumberFormat="1" applyFont="1" applyBorder="1" applyAlignment="1">
      <alignment horizontal="right" vertical="top"/>
    </xf>
    <xf numFmtId="0" fontId="2" fillId="0" borderId="11" xfId="0" applyFont="1" applyBorder="1"/>
    <xf numFmtId="2" fontId="2" fillId="0" borderId="11" xfId="0" applyNumberFormat="1" applyFont="1" applyBorder="1"/>
  </cellXfs>
  <cellStyles count="2">
    <cellStyle name="Įprastas" xfId="0" builtinId="0"/>
    <cellStyle name="Valiuta" xfId="1" builtinId="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E7" codeName="Sheet1">
    <outlinePr summaryBelow="0"/>
  </sheetPr>
  <dimension ref="A1:BB56"/>
  <sheetViews>
    <sheetView showGridLines="0" showZeros="0" tabSelected="1" defaultGridColor="0" colorId="8" zoomScale="85" zoomScaleNormal="85" workbookViewId="0">
      <pane xSplit="4" ySplit="6" topLeftCell="E7" activePane="bottomRight" state="frozenSplit"/>
      <selection pane="topRight" activeCell="E1" sqref="E1"/>
      <selection pane="bottomLeft" activeCell="A11" sqref="A11"/>
      <selection pane="bottomRight" activeCell="B29" sqref="B29"/>
    </sheetView>
  </sheetViews>
  <sheetFormatPr defaultColWidth="9.1796875" defaultRowHeight="13" x14ac:dyDescent="0.3"/>
  <cols>
    <col min="1" max="1" width="4.7265625" style="1" customWidth="1"/>
    <col min="2" max="2" width="30.7265625" style="1" customWidth="1"/>
    <col min="3" max="3" width="9.7265625" style="1" customWidth="1"/>
    <col min="4" max="4" width="8" style="1" customWidth="1"/>
    <col min="5" max="5" width="7" style="1" hidden="1" customWidth="1"/>
    <col min="6" max="6" width="1.453125" style="1" hidden="1" customWidth="1"/>
    <col min="7" max="7" width="8.7265625" style="1" customWidth="1"/>
    <col min="8" max="8" width="8.453125" style="1" customWidth="1"/>
    <col min="9" max="9" width="12.1796875" style="1" customWidth="1"/>
    <col min="10" max="10" width="11.453125" style="1" customWidth="1"/>
    <col min="11" max="11" width="9.7265625" style="1" customWidth="1"/>
    <col min="12" max="12" width="11.453125" style="1" bestFit="1" customWidth="1"/>
    <col min="13" max="13" width="10.7265625" style="3" hidden="1" customWidth="1"/>
    <col min="14" max="14" width="6.26953125" style="3" hidden="1" customWidth="1"/>
    <col min="15" max="15" width="30.7265625" style="3" hidden="1" customWidth="1"/>
    <col min="16" max="16" width="10.7265625" style="3" hidden="1" customWidth="1"/>
    <col min="17" max="17" width="30.7265625" style="3" hidden="1" customWidth="1"/>
    <col min="18" max="42" width="9.1796875" style="1" hidden="1" customWidth="1"/>
    <col min="43" max="43" width="57.7265625" style="1" hidden="1" customWidth="1"/>
    <col min="44" max="54" width="9.1796875" style="1" hidden="1" customWidth="1"/>
    <col min="55" max="16384" width="9.1796875" style="1"/>
  </cols>
  <sheetData>
    <row r="1" spans="1:43" ht="11.25" customHeight="1" x14ac:dyDescent="0.3">
      <c r="J1" s="5"/>
      <c r="K1" s="6"/>
      <c r="L1" s="7"/>
      <c r="AB1" s="4"/>
    </row>
    <row r="2" spans="1:43" s="8" customFormat="1" ht="26" x14ac:dyDescent="0.3">
      <c r="B2" s="9" t="s">
        <v>17</v>
      </c>
      <c r="D2" s="10" t="s">
        <v>19</v>
      </c>
      <c r="M2" s="2"/>
      <c r="N2" s="2"/>
      <c r="O2" s="2"/>
      <c r="P2" s="2"/>
      <c r="Q2" s="2"/>
      <c r="AB2" s="11"/>
    </row>
    <row r="3" spans="1:43" ht="39.5" thickBot="1" x14ac:dyDescent="0.35">
      <c r="A3" s="12"/>
      <c r="B3" s="13" t="s">
        <v>18</v>
      </c>
      <c r="C3" s="12"/>
      <c r="D3" s="14"/>
      <c r="I3" s="15"/>
    </row>
    <row r="4" spans="1:43" ht="14.5" thickTop="1" thickBot="1" x14ac:dyDescent="0.35">
      <c r="B4" s="13" t="s">
        <v>20</v>
      </c>
      <c r="G4" s="16" t="s">
        <v>16</v>
      </c>
      <c r="I4" s="17">
        <f>I30</f>
        <v>0</v>
      </c>
      <c r="J4" s="18"/>
      <c r="K4" s="30"/>
      <c r="L4" s="30"/>
    </row>
    <row r="5" spans="1:43" ht="14" thickTop="1" thickBot="1" x14ac:dyDescent="0.35"/>
    <row r="6" spans="1:43" s="24" customFormat="1" ht="23.5" customHeight="1" thickBot="1" x14ac:dyDescent="0.35">
      <c r="A6" s="41" t="s">
        <v>0</v>
      </c>
      <c r="B6" s="19" t="s">
        <v>14</v>
      </c>
      <c r="C6" s="20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21" t="s">
        <v>6</v>
      </c>
      <c r="I6" s="42" t="s">
        <v>7</v>
      </c>
      <c r="J6" s="21" t="s">
        <v>8</v>
      </c>
      <c r="K6" s="21" t="s">
        <v>9</v>
      </c>
      <c r="L6" s="42" t="s">
        <v>10</v>
      </c>
      <c r="M6" s="21" t="s">
        <v>11</v>
      </c>
      <c r="N6" s="22" t="s">
        <v>12</v>
      </c>
      <c r="O6" s="22" t="s">
        <v>15</v>
      </c>
      <c r="P6" s="22" t="s">
        <v>13</v>
      </c>
      <c r="Q6" s="23"/>
    </row>
    <row r="7" spans="1:43" s="24" customFormat="1" ht="12.75" customHeight="1" x14ac:dyDescent="0.3">
      <c r="A7" s="48"/>
      <c r="B7" s="43" t="s">
        <v>70</v>
      </c>
      <c r="C7" s="44"/>
      <c r="D7" s="45"/>
      <c r="E7" s="45"/>
      <c r="F7" s="45"/>
      <c r="G7" s="45"/>
      <c r="H7" s="46"/>
      <c r="I7" s="49"/>
      <c r="J7" s="40"/>
      <c r="K7" s="40"/>
      <c r="L7" s="50"/>
      <c r="M7" s="40"/>
      <c r="N7" s="22"/>
      <c r="O7" s="22"/>
      <c r="P7" s="22"/>
      <c r="Q7" s="23"/>
    </row>
    <row r="8" spans="1:43" s="24" customFormat="1" ht="12.75" customHeight="1" x14ac:dyDescent="0.3">
      <c r="A8" s="51"/>
      <c r="B8" s="43" t="s">
        <v>69</v>
      </c>
      <c r="C8" s="44"/>
      <c r="D8" s="45"/>
      <c r="E8" s="45"/>
      <c r="F8" s="45"/>
      <c r="G8" s="45"/>
      <c r="H8" s="46"/>
      <c r="I8" s="53"/>
      <c r="J8" s="40"/>
      <c r="K8" s="40"/>
      <c r="L8" s="52"/>
      <c r="M8" s="40"/>
      <c r="N8" s="22"/>
      <c r="O8" s="22"/>
      <c r="P8" s="22"/>
      <c r="Q8" s="23"/>
    </row>
    <row r="9" spans="1:43" s="24" customFormat="1" ht="39" x14ac:dyDescent="0.3">
      <c r="A9" s="33">
        <v>1</v>
      </c>
      <c r="B9" s="34" t="s">
        <v>21</v>
      </c>
      <c r="C9" s="34" t="s">
        <v>22</v>
      </c>
      <c r="D9" s="35" t="s">
        <v>23</v>
      </c>
      <c r="E9" s="36"/>
      <c r="F9" s="36"/>
      <c r="G9" s="37"/>
      <c r="H9" s="36">
        <v>4</v>
      </c>
      <c r="I9" s="38"/>
      <c r="J9" s="39"/>
      <c r="K9" s="39"/>
      <c r="L9" s="39"/>
      <c r="M9" s="47" t="e">
        <f ca="1">TEXT(SUM(OFFSET(M9,1,0):#REF!),"0,00")</f>
        <v>#REF!</v>
      </c>
      <c r="N9" s="31">
        <v>4</v>
      </c>
      <c r="O9" s="22"/>
      <c r="P9" s="32" t="s">
        <v>24</v>
      </c>
      <c r="Q9" s="23"/>
      <c r="AQ9" s="24" t="s">
        <v>50</v>
      </c>
    </row>
    <row r="10" spans="1:43" s="24" customFormat="1" ht="39" x14ac:dyDescent="0.3">
      <c r="A10" s="33">
        <v>2</v>
      </c>
      <c r="B10" s="34" t="s">
        <v>74</v>
      </c>
      <c r="C10" s="34" t="s">
        <v>27</v>
      </c>
      <c r="D10" s="35" t="s">
        <v>23</v>
      </c>
      <c r="E10" s="36"/>
      <c r="F10" s="36"/>
      <c r="G10" s="37"/>
      <c r="H10" s="36">
        <v>10</v>
      </c>
      <c r="I10" s="38"/>
      <c r="J10" s="39"/>
      <c r="K10" s="39"/>
      <c r="L10" s="39"/>
      <c r="M10" s="39" t="e">
        <f ca="1">TEXT(SUM(OFFSET(M10,1,0):#REF!),"0,00")</f>
        <v>#REF!</v>
      </c>
      <c r="N10" s="31">
        <v>3</v>
      </c>
      <c r="O10" s="22"/>
      <c r="P10" s="32" t="s">
        <v>24</v>
      </c>
      <c r="Q10" s="23"/>
      <c r="AQ10" s="24" t="s">
        <v>51</v>
      </c>
    </row>
    <row r="11" spans="1:43" s="24" customFormat="1" ht="39" x14ac:dyDescent="0.3">
      <c r="A11" s="33">
        <v>3</v>
      </c>
      <c r="B11" s="34" t="s">
        <v>75</v>
      </c>
      <c r="C11" s="34" t="s">
        <v>27</v>
      </c>
      <c r="D11" s="35" t="s">
        <v>23</v>
      </c>
      <c r="E11" s="36"/>
      <c r="F11" s="36"/>
      <c r="G11" s="37"/>
      <c r="H11" s="36">
        <v>6</v>
      </c>
      <c r="I11" s="38"/>
      <c r="J11" s="39"/>
      <c r="K11" s="39"/>
      <c r="L11" s="39"/>
      <c r="M11" s="39" t="e">
        <f ca="1">TEXT(SUM(OFFSET(M11,1,0):#REF!),"0,00")</f>
        <v>#REF!</v>
      </c>
      <c r="N11" s="31">
        <v>3</v>
      </c>
      <c r="O11" s="22"/>
      <c r="P11" s="32" t="s">
        <v>24</v>
      </c>
      <c r="Q11" s="23"/>
      <c r="AQ11" s="24" t="s">
        <v>52</v>
      </c>
    </row>
    <row r="12" spans="1:43" s="24" customFormat="1" ht="26" x14ac:dyDescent="0.3">
      <c r="A12" s="33">
        <v>4</v>
      </c>
      <c r="B12" s="34" t="s">
        <v>76</v>
      </c>
      <c r="C12" s="34" t="s">
        <v>25</v>
      </c>
      <c r="D12" s="35" t="s">
        <v>26</v>
      </c>
      <c r="E12" s="36"/>
      <c r="F12" s="36"/>
      <c r="G12" s="37"/>
      <c r="H12" s="36">
        <v>0.01</v>
      </c>
      <c r="I12" s="38"/>
      <c r="J12" s="39"/>
      <c r="K12" s="39"/>
      <c r="L12" s="39"/>
      <c r="M12" s="39" t="e">
        <f ca="1">TEXT(SUM(OFFSET(M12,1,0):#REF!),"0,00")</f>
        <v>#REF!</v>
      </c>
      <c r="N12" s="31">
        <v>4</v>
      </c>
      <c r="O12" s="22"/>
      <c r="P12" s="32" t="s">
        <v>24</v>
      </c>
      <c r="Q12" s="23"/>
      <c r="AQ12" s="24" t="s">
        <v>53</v>
      </c>
    </row>
    <row r="13" spans="1:43" s="24" customFormat="1" ht="44.5" customHeight="1" x14ac:dyDescent="0.3">
      <c r="A13" s="33">
        <v>5</v>
      </c>
      <c r="B13" s="34" t="s">
        <v>28</v>
      </c>
      <c r="C13" s="34" t="s">
        <v>29</v>
      </c>
      <c r="D13" s="35" t="s">
        <v>26</v>
      </c>
      <c r="E13" s="36"/>
      <c r="F13" s="36"/>
      <c r="G13" s="37"/>
      <c r="H13" s="36">
        <v>0.11</v>
      </c>
      <c r="I13" s="38"/>
      <c r="J13" s="39"/>
      <c r="K13" s="39"/>
      <c r="L13" s="39"/>
      <c r="M13" s="39" t="e">
        <f ca="1">TEXT(SUM(OFFSET(M13,1,0):#REF!),"0,00")</f>
        <v>#REF!</v>
      </c>
      <c r="N13" s="31">
        <v>2</v>
      </c>
      <c r="O13" s="22"/>
      <c r="P13" s="32" t="s">
        <v>24</v>
      </c>
      <c r="Q13" s="23"/>
      <c r="AQ13" s="24" t="s">
        <v>54</v>
      </c>
    </row>
    <row r="14" spans="1:43" s="24" customFormat="1" ht="39" x14ac:dyDescent="0.3">
      <c r="A14" s="33">
        <v>6</v>
      </c>
      <c r="B14" s="34" t="s">
        <v>30</v>
      </c>
      <c r="C14" s="34" t="s">
        <v>31</v>
      </c>
      <c r="D14" s="35" t="s">
        <v>26</v>
      </c>
      <c r="E14" s="36"/>
      <c r="F14" s="36"/>
      <c r="G14" s="37"/>
      <c r="H14" s="36">
        <v>0.11</v>
      </c>
      <c r="I14" s="38"/>
      <c r="J14" s="39"/>
      <c r="K14" s="39"/>
      <c r="L14" s="39"/>
      <c r="M14" s="39" t="e">
        <f ca="1">TEXT(SUM(OFFSET(M14,1,0):#REF!),"0,00")</f>
        <v>#REF!</v>
      </c>
      <c r="N14" s="31">
        <v>3</v>
      </c>
      <c r="O14" s="22"/>
      <c r="P14" s="32" t="s">
        <v>24</v>
      </c>
      <c r="Q14" s="23"/>
      <c r="AQ14" s="24" t="s">
        <v>55</v>
      </c>
    </row>
    <row r="15" spans="1:43" s="24" customFormat="1" ht="26" x14ac:dyDescent="0.3">
      <c r="A15" s="33">
        <v>7</v>
      </c>
      <c r="B15" s="34" t="s">
        <v>32</v>
      </c>
      <c r="C15" s="34" t="s">
        <v>33</v>
      </c>
      <c r="D15" s="35" t="s">
        <v>26</v>
      </c>
      <c r="E15" s="36"/>
      <c r="F15" s="36"/>
      <c r="G15" s="37"/>
      <c r="H15" s="36">
        <v>0.02</v>
      </c>
      <c r="I15" s="38">
        <f>G15*H15+J15+K15+L15</f>
        <v>0</v>
      </c>
      <c r="J15" s="39"/>
      <c r="K15" s="39"/>
      <c r="L15" s="39"/>
      <c r="M15" s="39" t="e">
        <f ca="1">TEXT(SUM(OFFSET(M15,1,0):#REF!),"0,00")</f>
        <v>#REF!</v>
      </c>
      <c r="N15" s="31">
        <v>2</v>
      </c>
      <c r="O15" s="22"/>
      <c r="P15" s="32" t="s">
        <v>24</v>
      </c>
      <c r="Q15" s="23"/>
      <c r="AQ15" s="24" t="s">
        <v>56</v>
      </c>
    </row>
    <row r="16" spans="1:43" s="24" customFormat="1" ht="26" x14ac:dyDescent="0.3">
      <c r="A16" s="33">
        <v>8</v>
      </c>
      <c r="B16" s="34" t="s">
        <v>34</v>
      </c>
      <c r="C16" s="34" t="s">
        <v>33</v>
      </c>
      <c r="D16" s="35" t="s">
        <v>26</v>
      </c>
      <c r="E16" s="36"/>
      <c r="F16" s="36"/>
      <c r="G16" s="37"/>
      <c r="H16" s="36">
        <v>0.01</v>
      </c>
      <c r="I16" s="38">
        <f t="shared" ref="I16:I27" si="0">G16*H16+J16+K16+L16</f>
        <v>0</v>
      </c>
      <c r="J16" s="39"/>
      <c r="K16" s="39"/>
      <c r="L16" s="39"/>
      <c r="M16" s="39" t="e">
        <f ca="1">TEXT(SUM(OFFSET(M16,1,0):#REF!),"0,00")</f>
        <v>#REF!</v>
      </c>
      <c r="N16" s="31">
        <v>2</v>
      </c>
      <c r="O16" s="22"/>
      <c r="P16" s="32" t="s">
        <v>24</v>
      </c>
      <c r="Q16" s="23"/>
      <c r="AQ16" s="24" t="s">
        <v>57</v>
      </c>
    </row>
    <row r="17" spans="1:43" s="24" customFormat="1" ht="26" x14ac:dyDescent="0.3">
      <c r="A17" s="33">
        <v>9</v>
      </c>
      <c r="B17" s="34" t="s">
        <v>35</v>
      </c>
      <c r="C17" s="34" t="s">
        <v>36</v>
      </c>
      <c r="D17" s="35" t="s">
        <v>26</v>
      </c>
      <c r="E17" s="36"/>
      <c r="F17" s="36"/>
      <c r="G17" s="37"/>
      <c r="H17" s="36">
        <v>0.08</v>
      </c>
      <c r="I17" s="38">
        <f t="shared" si="0"/>
        <v>0</v>
      </c>
      <c r="J17" s="39"/>
      <c r="K17" s="39"/>
      <c r="L17" s="39"/>
      <c r="M17" s="39" t="e">
        <f ca="1">TEXT(SUM(OFFSET(M17,1,0):#REF!),"0,00")</f>
        <v>#REF!</v>
      </c>
      <c r="N17" s="31">
        <v>2</v>
      </c>
      <c r="O17" s="22"/>
      <c r="P17" s="32" t="s">
        <v>24</v>
      </c>
      <c r="Q17" s="23"/>
      <c r="AQ17" s="24" t="s">
        <v>58</v>
      </c>
    </row>
    <row r="18" spans="1:43" s="24" customFormat="1" ht="26" x14ac:dyDescent="0.3">
      <c r="A18" s="33">
        <v>10</v>
      </c>
      <c r="B18" s="34" t="s">
        <v>77</v>
      </c>
      <c r="C18" s="34" t="s">
        <v>37</v>
      </c>
      <c r="D18" s="35" t="s">
        <v>23</v>
      </c>
      <c r="E18" s="36"/>
      <c r="F18" s="36"/>
      <c r="G18" s="37"/>
      <c r="H18" s="36">
        <v>1</v>
      </c>
      <c r="I18" s="38">
        <f t="shared" si="0"/>
        <v>0</v>
      </c>
      <c r="J18" s="39"/>
      <c r="K18" s="39"/>
      <c r="L18" s="39"/>
      <c r="M18" s="39" t="e">
        <f ca="1">TEXT(SUM(OFFSET(M18,1,0):#REF!),"0,00")</f>
        <v>#REF!</v>
      </c>
      <c r="N18" s="31">
        <v>3</v>
      </c>
      <c r="O18" s="22"/>
      <c r="P18" s="32" t="s">
        <v>24</v>
      </c>
      <c r="Q18" s="23"/>
      <c r="AQ18" s="24" t="s">
        <v>59</v>
      </c>
    </row>
    <row r="19" spans="1:43" s="24" customFormat="1" ht="38.25" customHeight="1" x14ac:dyDescent="0.3">
      <c r="A19" s="33">
        <v>11</v>
      </c>
      <c r="B19" s="34" t="s">
        <v>38</v>
      </c>
      <c r="C19" s="34" t="s">
        <v>39</v>
      </c>
      <c r="D19" s="35" t="s">
        <v>40</v>
      </c>
      <c r="E19" s="36"/>
      <c r="F19" s="36"/>
      <c r="G19" s="37"/>
      <c r="H19" s="36">
        <v>1.6</v>
      </c>
      <c r="I19" s="38">
        <f t="shared" si="0"/>
        <v>0</v>
      </c>
      <c r="J19" s="39"/>
      <c r="K19" s="39"/>
      <c r="L19" s="39"/>
      <c r="M19" s="39" t="e">
        <f ca="1">TEXT(SUM(OFFSET(M19,1,0):#REF!),"0,00")</f>
        <v>#REF!</v>
      </c>
      <c r="N19" s="31">
        <v>2</v>
      </c>
      <c r="O19" s="22"/>
      <c r="P19" s="32" t="s">
        <v>24</v>
      </c>
      <c r="Q19" s="23"/>
      <c r="AQ19" s="24" t="s">
        <v>60</v>
      </c>
    </row>
    <row r="20" spans="1:43" s="24" customFormat="1" ht="39" x14ac:dyDescent="0.3">
      <c r="A20" s="33">
        <v>12</v>
      </c>
      <c r="B20" s="34" t="s">
        <v>28</v>
      </c>
      <c r="C20" s="34" t="s">
        <v>29</v>
      </c>
      <c r="D20" s="35" t="s">
        <v>26</v>
      </c>
      <c r="E20" s="36"/>
      <c r="F20" s="36"/>
      <c r="G20" s="37"/>
      <c r="H20" s="36">
        <v>0.12</v>
      </c>
      <c r="I20" s="38">
        <f t="shared" si="0"/>
        <v>0</v>
      </c>
      <c r="J20" s="39"/>
      <c r="K20" s="39"/>
      <c r="L20" s="39"/>
      <c r="M20" s="39" t="e">
        <f ca="1">TEXT(SUM(OFFSET(M20,1,0):#REF!),"0,00")</f>
        <v>#REF!</v>
      </c>
      <c r="N20" s="31">
        <v>2</v>
      </c>
      <c r="O20" s="22"/>
      <c r="P20" s="32" t="s">
        <v>24</v>
      </c>
      <c r="Q20" s="23"/>
      <c r="AQ20" s="24" t="s">
        <v>61</v>
      </c>
    </row>
    <row r="21" spans="1:43" s="24" customFormat="1" ht="39" x14ac:dyDescent="0.3">
      <c r="A21" s="33">
        <v>13</v>
      </c>
      <c r="B21" s="34" t="s">
        <v>30</v>
      </c>
      <c r="C21" s="34" t="s">
        <v>31</v>
      </c>
      <c r="D21" s="35" t="s">
        <v>26</v>
      </c>
      <c r="E21" s="36"/>
      <c r="F21" s="36"/>
      <c r="G21" s="37"/>
      <c r="H21" s="36">
        <v>0.12</v>
      </c>
      <c r="I21" s="38">
        <f t="shared" si="0"/>
        <v>0</v>
      </c>
      <c r="J21" s="39"/>
      <c r="K21" s="39"/>
      <c r="L21" s="39"/>
      <c r="M21" s="39" t="e">
        <f ca="1">TEXT(SUM(OFFSET(M21,1,0):#REF!),"0,00")</f>
        <v>#REF!</v>
      </c>
      <c r="N21" s="31">
        <v>3</v>
      </c>
      <c r="O21" s="22"/>
      <c r="P21" s="32" t="s">
        <v>24</v>
      </c>
      <c r="Q21" s="23"/>
      <c r="AQ21" s="24" t="s">
        <v>62</v>
      </c>
    </row>
    <row r="22" spans="1:43" s="24" customFormat="1" ht="52" x14ac:dyDescent="0.3">
      <c r="A22" s="33">
        <v>14</v>
      </c>
      <c r="B22" s="34" t="s">
        <v>78</v>
      </c>
      <c r="C22" s="34" t="s">
        <v>41</v>
      </c>
      <c r="D22" s="35" t="s">
        <v>40</v>
      </c>
      <c r="E22" s="36"/>
      <c r="F22" s="36"/>
      <c r="G22" s="37"/>
      <c r="H22" s="36">
        <v>1.6</v>
      </c>
      <c r="I22" s="38">
        <f t="shared" si="0"/>
        <v>0</v>
      </c>
      <c r="J22" s="39"/>
      <c r="K22" s="39"/>
      <c r="L22" s="39"/>
      <c r="M22" s="39" t="e">
        <f ca="1">TEXT(SUM(OFFSET(M22,1,0):#REF!),"0,00")</f>
        <v>#REF!</v>
      </c>
      <c r="N22" s="31">
        <v>7</v>
      </c>
      <c r="O22" s="22"/>
      <c r="P22" s="32" t="s">
        <v>24</v>
      </c>
      <c r="Q22" s="23"/>
      <c r="AQ22" s="24" t="s">
        <v>63</v>
      </c>
    </row>
    <row r="23" spans="1:43" s="24" customFormat="1" ht="39" x14ac:dyDescent="0.3">
      <c r="A23" s="33">
        <v>15</v>
      </c>
      <c r="B23" s="34" t="s">
        <v>42</v>
      </c>
      <c r="C23" s="34" t="s">
        <v>43</v>
      </c>
      <c r="D23" s="35" t="s">
        <v>40</v>
      </c>
      <c r="E23" s="36"/>
      <c r="F23" s="36"/>
      <c r="G23" s="37"/>
      <c r="H23" s="36">
        <v>1.6</v>
      </c>
      <c r="I23" s="38">
        <f t="shared" si="0"/>
        <v>0</v>
      </c>
      <c r="J23" s="39"/>
      <c r="K23" s="39"/>
      <c r="L23" s="39"/>
      <c r="M23" s="39" t="e">
        <f ca="1">TEXT(SUM(OFFSET(M23,1,0):#REF!),"0,00")</f>
        <v>#REF!</v>
      </c>
      <c r="N23" s="31">
        <v>3</v>
      </c>
      <c r="O23" s="22"/>
      <c r="P23" s="32" t="s">
        <v>24</v>
      </c>
      <c r="Q23" s="23"/>
      <c r="AQ23" s="24" t="s">
        <v>64</v>
      </c>
    </row>
    <row r="24" spans="1:43" s="24" customFormat="1" ht="39" x14ac:dyDescent="0.3">
      <c r="A24" s="33">
        <v>16</v>
      </c>
      <c r="B24" s="34" t="s">
        <v>44</v>
      </c>
      <c r="C24" s="34" t="s">
        <v>45</v>
      </c>
      <c r="D24" s="35" t="s">
        <v>40</v>
      </c>
      <c r="E24" s="36"/>
      <c r="F24" s="36"/>
      <c r="G24" s="37"/>
      <c r="H24" s="36">
        <v>0.8</v>
      </c>
      <c r="I24" s="38">
        <f t="shared" si="0"/>
        <v>0</v>
      </c>
      <c r="J24" s="39"/>
      <c r="K24" s="39"/>
      <c r="L24" s="39"/>
      <c r="M24" s="39" t="e">
        <f ca="1">TEXT(SUM(OFFSET(M24,1,0):#REF!),"0,00")</f>
        <v>#REF!</v>
      </c>
      <c r="N24" s="31">
        <v>4</v>
      </c>
      <c r="O24" s="22"/>
      <c r="P24" s="32" t="s">
        <v>24</v>
      </c>
      <c r="Q24" s="23"/>
      <c r="AQ24" s="24" t="s">
        <v>65</v>
      </c>
    </row>
    <row r="25" spans="1:43" s="24" customFormat="1" ht="39" x14ac:dyDescent="0.3">
      <c r="A25" s="33">
        <v>17</v>
      </c>
      <c r="B25" s="34" t="s">
        <v>44</v>
      </c>
      <c r="C25" s="34" t="s">
        <v>45</v>
      </c>
      <c r="D25" s="35" t="s">
        <v>40</v>
      </c>
      <c r="E25" s="36"/>
      <c r="F25" s="36"/>
      <c r="G25" s="37"/>
      <c r="H25" s="36">
        <v>0.6</v>
      </c>
      <c r="I25" s="38">
        <f t="shared" si="0"/>
        <v>0</v>
      </c>
      <c r="J25" s="39"/>
      <c r="K25" s="39"/>
      <c r="L25" s="39"/>
      <c r="M25" s="39" t="e">
        <f ca="1">TEXT(SUM(OFFSET(M25,1,0):#REF!),"0,00")</f>
        <v>#REF!</v>
      </c>
      <c r="N25" s="31">
        <v>4</v>
      </c>
      <c r="O25" s="22"/>
      <c r="P25" s="32" t="s">
        <v>24</v>
      </c>
      <c r="Q25" s="23"/>
      <c r="AQ25" s="24" t="s">
        <v>66</v>
      </c>
    </row>
    <row r="26" spans="1:43" s="24" customFormat="1" ht="39" x14ac:dyDescent="0.3">
      <c r="A26" s="33">
        <v>18</v>
      </c>
      <c r="B26" s="34" t="s">
        <v>46</v>
      </c>
      <c r="C26" s="34" t="s">
        <v>47</v>
      </c>
      <c r="D26" s="35" t="s">
        <v>40</v>
      </c>
      <c r="E26" s="36"/>
      <c r="F26" s="36"/>
      <c r="G26" s="37"/>
      <c r="H26" s="36">
        <v>0.2</v>
      </c>
      <c r="I26" s="38">
        <f t="shared" si="0"/>
        <v>0</v>
      </c>
      <c r="J26" s="39"/>
      <c r="K26" s="39"/>
      <c r="L26" s="39"/>
      <c r="M26" s="39" t="e">
        <f ca="1">TEXT(SUM(OFFSET(M26,1,0):#REF!),"0,00")</f>
        <v>#REF!</v>
      </c>
      <c r="N26" s="31">
        <v>3</v>
      </c>
      <c r="O26" s="22"/>
      <c r="P26" s="32" t="s">
        <v>24</v>
      </c>
      <c r="Q26" s="23"/>
      <c r="AQ26" s="24" t="s">
        <v>67</v>
      </c>
    </row>
    <row r="27" spans="1:43" s="24" customFormat="1" ht="39" x14ac:dyDescent="0.3">
      <c r="A27" s="33">
        <v>19</v>
      </c>
      <c r="B27" s="34" t="s">
        <v>48</v>
      </c>
      <c r="C27" s="34" t="s">
        <v>49</v>
      </c>
      <c r="D27" s="35" t="s">
        <v>23</v>
      </c>
      <c r="E27" s="36"/>
      <c r="F27" s="36"/>
      <c r="G27" s="37"/>
      <c r="H27" s="36">
        <v>1</v>
      </c>
      <c r="I27" s="54">
        <f t="shared" si="0"/>
        <v>0</v>
      </c>
      <c r="J27" s="39"/>
      <c r="K27" s="39"/>
      <c r="L27" s="39"/>
      <c r="M27" s="39" t="e">
        <f ca="1">TEXT(SUM(OFFSET(M27,1,0):#REF!),"0,00")</f>
        <v>#REF!</v>
      </c>
      <c r="N27" s="31">
        <v>1</v>
      </c>
      <c r="O27" s="22"/>
      <c r="P27" s="32" t="s">
        <v>24</v>
      </c>
      <c r="Q27" s="23"/>
      <c r="AQ27" s="24" t="s">
        <v>68</v>
      </c>
    </row>
    <row r="28" spans="1:43" x14ac:dyDescent="0.3">
      <c r="A28" s="5"/>
      <c r="B28" s="1" t="s">
        <v>71</v>
      </c>
      <c r="C28" s="25"/>
      <c r="D28" s="26"/>
      <c r="E28" s="2"/>
      <c r="F28" s="2"/>
      <c r="G28" s="2"/>
      <c r="H28" s="2"/>
      <c r="I28" s="56">
        <f>SUM(I9:I27)</f>
        <v>0</v>
      </c>
      <c r="J28" s="2"/>
      <c r="K28" s="2"/>
      <c r="L28" s="2"/>
      <c r="M28" s="5"/>
      <c r="N28" s="5"/>
      <c r="O28" s="5"/>
      <c r="P28" s="5"/>
    </row>
    <row r="29" spans="1:43" x14ac:dyDescent="0.3">
      <c r="A29" s="5"/>
      <c r="B29" s="5" t="s">
        <v>72</v>
      </c>
      <c r="C29" s="2"/>
      <c r="D29" s="5"/>
      <c r="E29" s="2"/>
      <c r="F29" s="2"/>
      <c r="G29" s="2"/>
      <c r="H29" s="2"/>
      <c r="I29" s="56">
        <f>I30-I28</f>
        <v>0</v>
      </c>
      <c r="J29" s="2"/>
      <c r="K29" s="2"/>
      <c r="L29" s="2"/>
      <c r="M29" s="5"/>
      <c r="N29" s="5"/>
      <c r="O29" s="5"/>
      <c r="P29" s="5"/>
    </row>
    <row r="30" spans="1:43" x14ac:dyDescent="0.3">
      <c r="A30" s="5"/>
      <c r="B30" s="5" t="s">
        <v>73</v>
      </c>
      <c r="C30" s="5"/>
      <c r="D30" s="2"/>
      <c r="E30" s="2"/>
      <c r="F30" s="2"/>
      <c r="G30" s="2"/>
      <c r="H30" s="27"/>
      <c r="I30" s="55">
        <f>I28*1.21</f>
        <v>0</v>
      </c>
      <c r="J30" s="2"/>
      <c r="K30" s="2"/>
      <c r="L30" s="2"/>
      <c r="M30" s="5"/>
      <c r="N30" s="5"/>
      <c r="O30" s="5"/>
      <c r="P30" s="5"/>
    </row>
    <row r="31" spans="1:43" x14ac:dyDescent="0.3">
      <c r="A31" s="5"/>
      <c r="B31" s="5"/>
      <c r="C31" s="5"/>
      <c r="D31" s="5"/>
      <c r="E31" s="2"/>
      <c r="F31" s="2"/>
      <c r="G31" s="2"/>
      <c r="H31" s="2"/>
      <c r="I31" s="2"/>
      <c r="J31" s="2"/>
      <c r="K31" s="2"/>
      <c r="L31" s="2"/>
      <c r="M31" s="5"/>
      <c r="N31" s="5"/>
      <c r="O31" s="5"/>
      <c r="P31" s="5"/>
    </row>
    <row r="32" spans="1:43" x14ac:dyDescent="0.3">
      <c r="A32" s="5"/>
      <c r="B32" s="5"/>
      <c r="C32" s="5"/>
      <c r="D32" s="5"/>
      <c r="E32" s="2"/>
      <c r="F32" s="2"/>
      <c r="G32" s="2"/>
      <c r="H32" s="2"/>
      <c r="I32" s="2"/>
      <c r="J32" s="2"/>
      <c r="K32" s="2"/>
      <c r="L32" s="2"/>
      <c r="M32" s="5"/>
      <c r="N32" s="5"/>
      <c r="O32" s="5"/>
      <c r="P32" s="5"/>
    </row>
    <row r="33" spans="1:16" x14ac:dyDescent="0.3">
      <c r="A33" s="5"/>
      <c r="B33" s="5"/>
      <c r="C33" s="5"/>
      <c r="D33" s="5"/>
      <c r="E33" s="2"/>
      <c r="F33" s="2"/>
      <c r="G33" s="2"/>
      <c r="H33" s="2"/>
      <c r="I33" s="2"/>
      <c r="J33" s="2"/>
      <c r="K33" s="2"/>
      <c r="L33" s="2"/>
      <c r="M33" s="5"/>
      <c r="N33" s="5"/>
      <c r="O33" s="5"/>
      <c r="P33" s="5"/>
    </row>
    <row r="34" spans="1:16" x14ac:dyDescent="0.3">
      <c r="A34" s="5"/>
      <c r="B34" s="5"/>
      <c r="C34" s="5"/>
      <c r="D34" s="5"/>
      <c r="E34" s="2"/>
      <c r="F34" s="2"/>
      <c r="G34" s="2"/>
      <c r="H34" s="2"/>
      <c r="I34" s="2"/>
      <c r="J34" s="2"/>
      <c r="K34" s="2"/>
      <c r="L34" s="2"/>
      <c r="M34" s="5"/>
      <c r="N34" s="5"/>
      <c r="O34" s="5"/>
      <c r="P34" s="5"/>
    </row>
    <row r="35" spans="1:16" x14ac:dyDescent="0.3">
      <c r="A35" s="5"/>
      <c r="B35" s="5"/>
      <c r="C35" s="5"/>
      <c r="D35" s="5"/>
      <c r="E35" s="2"/>
      <c r="F35" s="2"/>
      <c r="G35" s="2"/>
      <c r="H35" s="2"/>
      <c r="I35" s="2"/>
      <c r="J35" s="2"/>
      <c r="K35" s="2"/>
      <c r="L35" s="2"/>
      <c r="M35" s="5"/>
      <c r="N35" s="5"/>
      <c r="O35" s="5"/>
      <c r="P35" s="5"/>
    </row>
    <row r="36" spans="1:16" x14ac:dyDescent="0.3">
      <c r="A36" s="5"/>
      <c r="B36" s="5"/>
      <c r="C36" s="5"/>
      <c r="D36" s="5"/>
      <c r="E36" s="2"/>
      <c r="F36" s="2"/>
      <c r="G36" s="2"/>
      <c r="H36" s="2"/>
      <c r="I36" s="2"/>
      <c r="J36" s="2"/>
      <c r="K36" s="2"/>
      <c r="L36" s="2"/>
      <c r="M36" s="5"/>
      <c r="N36" s="5"/>
      <c r="O36" s="5"/>
      <c r="P36" s="5"/>
    </row>
    <row r="37" spans="1:16" x14ac:dyDescent="0.3">
      <c r="A37" s="5"/>
      <c r="B37" s="5"/>
      <c r="C37" s="5"/>
      <c r="D37" s="5"/>
      <c r="E37" s="2"/>
      <c r="F37" s="2"/>
      <c r="G37" s="2"/>
      <c r="H37" s="2"/>
      <c r="I37" s="2"/>
      <c r="J37" s="2"/>
      <c r="K37" s="2"/>
      <c r="L37" s="2"/>
      <c r="M37" s="5"/>
      <c r="N37" s="5"/>
      <c r="O37" s="5"/>
      <c r="P37" s="5"/>
    </row>
    <row r="38" spans="1:16" x14ac:dyDescent="0.3">
      <c r="A38" s="5"/>
      <c r="B38" s="5"/>
      <c r="C38" s="5"/>
      <c r="D38" s="5"/>
      <c r="E38" s="2"/>
      <c r="F38" s="2"/>
      <c r="G38" s="2"/>
      <c r="H38" s="2"/>
      <c r="I38" s="2"/>
      <c r="J38" s="2"/>
      <c r="K38" s="2"/>
      <c r="L38" s="2"/>
      <c r="M38" s="5"/>
      <c r="N38" s="5"/>
      <c r="O38" s="5"/>
      <c r="P38" s="5"/>
    </row>
    <row r="39" spans="1:16" x14ac:dyDescent="0.3">
      <c r="A39" s="5"/>
      <c r="B39" s="5"/>
      <c r="C39" s="5"/>
      <c r="D39" s="5"/>
      <c r="E39" s="2"/>
      <c r="F39" s="2"/>
      <c r="G39" s="2"/>
      <c r="H39" s="2"/>
      <c r="I39" s="2"/>
      <c r="J39" s="2"/>
      <c r="K39" s="2"/>
      <c r="L39" s="2"/>
      <c r="M39" s="5"/>
      <c r="N39" s="5"/>
      <c r="O39" s="5"/>
      <c r="P39" s="5"/>
    </row>
    <row r="40" spans="1:16" x14ac:dyDescent="0.3">
      <c r="A40" s="5"/>
      <c r="B40" s="5"/>
      <c r="C40" s="5"/>
      <c r="D40" s="5"/>
      <c r="E40" s="2"/>
      <c r="F40" s="2"/>
      <c r="G40" s="2"/>
      <c r="H40" s="2"/>
      <c r="I40" s="2"/>
      <c r="J40" s="2"/>
      <c r="K40" s="2"/>
      <c r="L40" s="2"/>
      <c r="M40" s="5"/>
      <c r="N40" s="5"/>
      <c r="O40" s="5"/>
      <c r="P40" s="5"/>
    </row>
    <row r="41" spans="1:16" x14ac:dyDescent="0.3">
      <c r="A41" s="5"/>
      <c r="B41" s="5"/>
      <c r="C41" s="5"/>
      <c r="D41" s="5"/>
      <c r="E41" s="5"/>
      <c r="F41" s="28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6" spans="1:16" x14ac:dyDescent="0.3">
      <c r="H56" s="29"/>
    </row>
  </sheetData>
  <phoneticPr fontId="0" type="noConversion"/>
  <printOptions horizontalCentered="1"/>
  <pageMargins left="0.9055118110236221" right="0.31496062992125984" top="0.59055118110236227" bottom="0.59055118110236227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7</vt:i4>
      </vt:variant>
    </vt:vector>
  </HeadingPairs>
  <TitlesOfParts>
    <vt:vector size="8" baseType="lpstr">
      <vt:lpstr>W_1_5</vt:lpstr>
      <vt:lpstr>_val2</vt:lpstr>
      <vt:lpstr>W_1_5!Print_Area</vt:lpstr>
      <vt:lpstr>W_1_5!Print_Titles</vt:lpstr>
      <vt:lpstr>proc</vt:lpstr>
      <vt:lpstr>S_P</vt:lpstr>
      <vt:lpstr>S_P1</vt:lpstr>
      <vt:lpstr>val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dc:description>Kompleksas: Gydymo paskirties pastatas...; Objektas: Gydymo paskirties pastato ...; Sąmata: Elektrotechnika</dc:description>
  <cp:lastModifiedBy>Vartotojas</cp:lastModifiedBy>
  <cp:lastPrinted>2025-01-28T08:46:50Z</cp:lastPrinted>
  <dcterms:created xsi:type="dcterms:W3CDTF">2005-10-29T11:48:08Z</dcterms:created>
  <dcterms:modified xsi:type="dcterms:W3CDTF">2025-02-27T10:19:08Z</dcterms:modified>
</cp:coreProperties>
</file>