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Documents\VIESI KONKURSAI 2025\DARBAI PRAUSYKLOS 1395400 PU-93\"/>
    </mc:Choice>
  </mc:AlternateContent>
  <bookViews>
    <workbookView xWindow="0" yWindow="0" windowWidth="19200" windowHeight="7310"/>
  </bookViews>
  <sheets>
    <sheet name="W_1_3" sheetId="1" r:id="rId1"/>
  </sheets>
  <definedNames>
    <definedName name="_xlnm._FilterDatabase" localSheetId="0" hidden="1">W_1_3!$A$16:$B$18</definedName>
    <definedName name="_val1">W_1_3!#REF!</definedName>
    <definedName name="_val2">W_1_3!#REF!</definedName>
    <definedName name="_xlnm.Print_Area" localSheetId="0">W_1_3!$A$1:$L$19</definedName>
    <definedName name="_xlnm.Print_Titles" localSheetId="0">W_1_3!$2:$5</definedName>
    <definedName name="proc">W_1_3!$N$1:$Q$18</definedName>
    <definedName name="S_P">W_1_3!$A$5:$K$5</definedName>
    <definedName name="S_P1">W_1_3!$B$5</definedName>
    <definedName name="val">W_1_3!#REF!</definedName>
  </definedNames>
  <calcPr calcId="152511"/>
</workbook>
</file>

<file path=xl/calcChain.xml><?xml version="1.0" encoding="utf-8"?>
<calcChain xmlns="http://schemas.openxmlformats.org/spreadsheetml/2006/main">
  <c r="I8" i="1" l="1"/>
  <c r="I9" i="1"/>
  <c r="I19" i="1" s="1"/>
  <c r="I21" i="1" s="1"/>
  <c r="I10" i="1"/>
  <c r="I11" i="1"/>
  <c r="I12" i="1"/>
  <c r="I13" i="1"/>
  <c r="I14" i="1"/>
  <c r="I15" i="1"/>
  <c r="I16" i="1"/>
  <c r="I17" i="1"/>
  <c r="I18" i="1"/>
  <c r="M18" i="1"/>
  <c r="M17" i="1"/>
  <c r="I20" i="1" l="1"/>
  <c r="I3" i="1"/>
  <c r="M16" i="1"/>
  <c r="M15" i="1"/>
  <c r="M14" i="1"/>
  <c r="M13" i="1"/>
  <c r="M11" i="1" l="1"/>
  <c r="M10" i="1"/>
  <c r="M9" i="1"/>
  <c r="M12" i="1"/>
  <c r="M8" i="1"/>
</calcChain>
</file>

<file path=xl/sharedStrings.xml><?xml version="1.0" encoding="utf-8"?>
<sst xmlns="http://schemas.openxmlformats.org/spreadsheetml/2006/main" count="74" uniqueCount="63">
  <si>
    <t>Nr.</t>
  </si>
  <si>
    <t>Kodas</t>
  </si>
  <si>
    <t>Mat. vnt</t>
  </si>
  <si>
    <t>Norma</t>
  </si>
  <si>
    <t>Koef</t>
  </si>
  <si>
    <t>Kaina</t>
  </si>
  <si>
    <t>Kiekis</t>
  </si>
  <si>
    <t>Suma</t>
  </si>
  <si>
    <t>Darbas</t>
  </si>
  <si>
    <t>Medžiagos</t>
  </si>
  <si>
    <t>Mechanizmai</t>
  </si>
  <si>
    <t>Subrangovai</t>
  </si>
  <si>
    <t>St koef</t>
  </si>
  <si>
    <t>St kodas</t>
  </si>
  <si>
    <t xml:space="preserve">Darbo pavadinimas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</si>
  <si>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Zyme</t>
  </si>
  <si>
    <t>Iš viso</t>
  </si>
  <si>
    <t>Gydymo paskirties pastatas (unik. Nr. 4699-3003-2070) Žeimių g. 19, Jonava</t>
  </si>
  <si>
    <t>Gydymo paskirties pastato Žeimių g. 19, Jonavos m., Prausyklos ir operacinės paprastasis remontas</t>
  </si>
  <si>
    <t>L o k a l i n ė  s ą m a t a N r. 3</t>
  </si>
  <si>
    <t>Vėdinimas</t>
  </si>
  <si>
    <t>Plieninių sraigtinių ortakių montavimas, kai ortakio skersmuo 200 mm</t>
  </si>
  <si>
    <t>N20P-0109-2</t>
  </si>
  <si>
    <t>m</t>
  </si>
  <si>
    <t/>
  </si>
  <si>
    <t>vnt.</t>
  </si>
  <si>
    <t>N20P-0206-2</t>
  </si>
  <si>
    <t>N20P-0110-2</t>
  </si>
  <si>
    <t>Plieninių apvalių įmovinių fasoninių dalių montavimas, kai skersmuo 200 mm</t>
  </si>
  <si>
    <t>Vožtuvų, sklendžių, užkaišų montavimas apvaliuose ortakiuose, kurių skersmuo iki 315 mm</t>
  </si>
  <si>
    <t>N20-925</t>
  </si>
  <si>
    <t>N20-925p</t>
  </si>
  <si>
    <t>ZN reguliavimo sklendės d-200 mm</t>
  </si>
  <si>
    <t>N26-265</t>
  </si>
  <si>
    <t>100 m</t>
  </si>
  <si>
    <t>Polietileno arba porėtos gumos kevalai</t>
  </si>
  <si>
    <t>N26-265p</t>
  </si>
  <si>
    <t>N20P-0105-2</t>
  </si>
  <si>
    <t>Ortakių prijungimas prie esamos sistemos</t>
  </si>
  <si>
    <t>N20P-0503-1</t>
  </si>
  <si>
    <t>Ašinių ventiliatorių montavimas sienose, kai ventiliatoriaus našumas, m3/val.iki 500</t>
  </si>
  <si>
    <t>Vėdinimo sistemų ištraukimo arba pritekėjimo štampuotų grotelių montavimas, kai grotelių plotas, m2 iki 0,25</t>
  </si>
  <si>
    <t>N20P-0206-1</t>
  </si>
  <si>
    <t>Vėdinimo sistemų aerodinaminis išbandymas ir sureguliavimas</t>
  </si>
  <si>
    <t>R61P-1105</t>
  </si>
  <si>
    <t>{3C967AD2-1DC8-4A19-B821-561747843C81}</t>
  </si>
  <si>
    <t>{236DFB4A-B9E5-41C9-B192-7360F6F5C001}</t>
  </si>
  <si>
    <t>{EF8DC512-118D-47E9-8A3C-9DAB35B9312A}</t>
  </si>
  <si>
    <t>{EC575572-B791-40F7-8A17-275EECDC7BE4}</t>
  </si>
  <si>
    <t>{B00006C6-BCE5-4CB4-BC9C-78740184C7A6}</t>
  </si>
  <si>
    <t>{DCAC646E-4B9B-4AFE-836A-5428E64F5455}</t>
  </si>
  <si>
    <t>{0F43C21B-2CBE-45BE-90FF-9F781DB2A06E}</t>
  </si>
  <si>
    <t>{701B7051-5430-4403-B0D8-B860CC821B21}</t>
  </si>
  <si>
    <t>{5C6889B8-9947-4CBD-92B2-8F76BE69079D}</t>
  </si>
  <si>
    <t>{36C80293-3069-4CF4-8776-3F567C76AC40}</t>
  </si>
  <si>
    <t>{FC6526E1-19EF-4ED0-9FDE-A09A2B98BBC5}</t>
  </si>
  <si>
    <t>S10-Sezoniniai darbai</t>
  </si>
  <si>
    <t>S9-Specifiniai darbai</t>
  </si>
  <si>
    <t>Iš viso be PVM</t>
  </si>
  <si>
    <t>PVM 21 %</t>
  </si>
  <si>
    <t>Iš viso su PVM</t>
  </si>
  <si>
    <t>Lubinių difuzorių 600x600 (+/1 mm) montavimas</t>
  </si>
  <si>
    <t>Vamzdynų, kurių skersmuo 200 mm (+/1 mm), izoliavimas garui nelaidžiais polietileno ar porėtos gumos kevalais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</si>
</sst>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€&quot;#,##0.00_);\(&quot;€&quot;#,##0.00\)"/>
    <numFmt numFmtId="165" formatCode="#,##0.00\ [$€-1];\-#,##0.00\ [$€-1]"/>
    <numFmt numFmtId="166" formatCode="&quot;Lt&quot;#,##0_);[Red]\(&quot;Lt&quot;#,##0\)"/>
    <numFmt numFmtId="167" formatCode="&quot;Lt&quot;#,##0.00_);\(&quot;Lt&quot;#,##0.00\)"/>
    <numFmt numFmtId="168" formatCode="0.0"/>
  </numFmts>
  <fonts count="9" x14ac:knownFonts="1">
    <font>
      <sz val="10"/>
      <name val="MS Sans Serif"/>
      <charset val="186"/>
    </font>
    <font>
      <sz val="10"/>
      <name val="MS Sans Serif"/>
      <family val="2"/>
      <charset val="186"/>
    </font>
    <font>
      <sz val="9.75"/>
      <name val="Times New Roman"/>
      <family val="1"/>
      <charset val="186"/>
    </font>
    <font>
      <sz val="9.75"/>
      <color indexed="14"/>
      <name val="Times New Roman"/>
      <family val="1"/>
      <charset val="186"/>
    </font>
    <font>
      <sz val="9.75"/>
      <color indexed="8"/>
      <name val="Times New Roman"/>
      <family val="1"/>
      <charset val="186"/>
    </font>
    <font>
      <b/>
      <sz val="9.75"/>
      <name val="Times New Roman"/>
      <family val="1"/>
      <charset val="186"/>
    </font>
    <font>
      <b/>
      <i/>
      <sz val="9.75"/>
      <name val="Times New Roman"/>
      <family val="1"/>
      <charset val="186"/>
    </font>
    <font>
      <sz val="9.75"/>
      <color theme="0"/>
      <name val="Times New Roman"/>
      <family val="1"/>
      <charset val="186"/>
    </font>
    <font>
      <b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</patternFill>
    </fill>
  </fills>
  <borders count="13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double">
        <color rgb="FFFF0000"/>
      </left>
      <right style="double">
        <color indexed="10"/>
      </right>
      <top style="double">
        <color rgb="FFFF0000"/>
      </top>
      <bottom style="double">
        <color rgb="FFFF0000"/>
      </bottom>
      <diagonal/>
    </border>
    <border>
      <left style="double">
        <color indexed="10"/>
      </left>
      <right/>
      <top/>
      <bottom/>
      <diagonal/>
    </border>
    <border>
      <left style="thin">
        <color rgb="FF120000"/>
      </left>
      <right style="thin">
        <color rgb="FF120000"/>
      </right>
      <top style="thin">
        <color rgb="FF120000"/>
      </top>
      <bottom style="thin">
        <color rgb="FF120000"/>
      </bottom>
      <diagonal/>
    </border>
    <border>
      <left/>
      <right style="thin">
        <color rgb="FF120000"/>
      </right>
      <top style="thin">
        <color rgb="FF120000"/>
      </top>
      <bottom style="thin">
        <color rgb="FF12000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thin">
        <color rgb="FF120000"/>
      </left>
      <right/>
      <top style="medium">
        <color rgb="FFC0C0C0"/>
      </top>
      <bottom/>
      <diagonal/>
    </border>
    <border>
      <left/>
      <right style="thin">
        <color rgb="FF120000"/>
      </right>
      <top style="medium">
        <color rgb="FFC0C0C0"/>
      </top>
      <bottom/>
      <diagonal/>
    </border>
    <border>
      <left style="thin">
        <color rgb="FF120000"/>
      </left>
      <right/>
      <top/>
      <bottom/>
      <diagonal/>
    </border>
    <border>
      <left/>
      <right style="thin">
        <color rgb="FF12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120000"/>
      </left>
      <right style="thin">
        <color rgb="FF120000"/>
      </right>
      <top style="thin">
        <color rgb="FF12000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/>
    <xf numFmtId="0" fontId="2" fillId="0" borderId="0" xfId="0" applyFont="1" applyAlignment="1">
      <alignment vertical="top"/>
    </xf>
    <xf numFmtId="0" fontId="4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Continuous" vertical="top" wrapText="1"/>
    </xf>
    <xf numFmtId="0" fontId="5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horizontal="left" vertical="top"/>
    </xf>
    <xf numFmtId="165" fontId="2" fillId="0" borderId="0" xfId="0" applyNumberFormat="1" applyFont="1" applyAlignment="1">
      <alignment vertical="top" wrapText="1"/>
    </xf>
    <xf numFmtId="0" fontId="6" fillId="0" borderId="0" xfId="0" applyFont="1" applyAlignment="1">
      <alignment horizontal="right" vertical="top"/>
    </xf>
    <xf numFmtId="165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6" fontId="2" fillId="0" borderId="0" xfId="0" applyNumberFormat="1" applyFont="1"/>
    <xf numFmtId="167" fontId="4" fillId="0" borderId="0" xfId="0" applyNumberFormat="1" applyFont="1"/>
    <xf numFmtId="49" fontId="2" fillId="0" borderId="0" xfId="0" applyNumberFormat="1" applyFont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vertical="top"/>
    </xf>
    <xf numFmtId="0" fontId="7" fillId="0" borderId="0" xfId="0" quotePrefix="1" applyFont="1" applyAlignment="1">
      <alignment horizontal="center" vertical="center"/>
    </xf>
    <xf numFmtId="0" fontId="7" fillId="0" borderId="4" xfId="0" applyFont="1" applyBorder="1" applyAlignment="1">
      <alignment vertical="top" wrapText="1"/>
    </xf>
    <xf numFmtId="0" fontId="7" fillId="0" borderId="4" xfId="0" quotePrefix="1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0" xfId="0" quotePrefix="1" applyFont="1" applyAlignment="1">
      <alignment vertical="top" wrapText="1"/>
    </xf>
    <xf numFmtId="0" fontId="7" fillId="0" borderId="5" xfId="0" applyFont="1" applyBorder="1" applyAlignment="1">
      <alignment vertical="top"/>
    </xf>
    <xf numFmtId="0" fontId="7" fillId="0" borderId="5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top"/>
    </xf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2" fontId="5" fillId="0" borderId="4" xfId="0" applyNumberFormat="1" applyFont="1" applyBorder="1" applyAlignment="1">
      <alignment vertical="top" wrapText="1"/>
    </xf>
    <xf numFmtId="2" fontId="5" fillId="0" borderId="4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4" fontId="5" fillId="0" borderId="4" xfId="0" applyNumberFormat="1" applyFont="1" applyBorder="1" applyAlignment="1">
      <alignment horizontal="right" vertical="top" wrapText="1"/>
    </xf>
    <xf numFmtId="0" fontId="5" fillId="3" borderId="0" xfId="0" applyFont="1" applyFill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right" vertical="top"/>
    </xf>
    <xf numFmtId="0" fontId="8" fillId="0" borderId="7" xfId="0" applyFont="1" applyBorder="1" applyAlignment="1">
      <alignment horizontal="center" vertical="center" wrapText="1"/>
    </xf>
    <xf numFmtId="0" fontId="8" fillId="3" borderId="8" xfId="0" quotePrefix="1" applyFont="1" applyFill="1" applyBorder="1" applyAlignment="1">
      <alignment horizontal="right" vertical="center"/>
    </xf>
    <xf numFmtId="0" fontId="5" fillId="3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8" fillId="3" borderId="10" xfId="0" quotePrefix="1" applyFont="1" applyFill="1" applyBorder="1" applyAlignment="1">
      <alignment horizontal="right" vertical="center"/>
    </xf>
    <xf numFmtId="168" fontId="5" fillId="0" borderId="4" xfId="0" applyNumberFormat="1" applyFont="1" applyBorder="1" applyAlignment="1">
      <alignment horizontal="right" vertical="top"/>
    </xf>
    <xf numFmtId="2" fontId="5" fillId="0" borderId="12" xfId="0" applyNumberFormat="1" applyFont="1" applyBorder="1" applyAlignment="1">
      <alignment horizontal="right" vertical="top"/>
    </xf>
    <xf numFmtId="0" fontId="2" fillId="0" borderId="11" xfId="0" applyFont="1" applyBorder="1"/>
    <xf numFmtId="168" fontId="2" fillId="0" borderId="11" xfId="0" applyNumberFormat="1" applyFont="1" applyBorder="1"/>
  </cellXfs>
  <cellStyles count="2">
    <cellStyle name="Įprastas" xfId="0" builtinId="0"/>
    <cellStyle name="Valiuta" xfId="1" builtinId="4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Ref="E6" codeName="Sheet1">
    <outlinePr summaryBelow="0"/>
  </sheetPr>
  <dimension ref="A1:BB45"/>
  <sheetViews>
    <sheetView showGridLines="0" showZeros="0" tabSelected="1" defaultGridColor="0" colorId="8" zoomScaleNormal="100" workbookViewId="0">
      <pane xSplit="4" ySplit="5" topLeftCell="E6" activePane="bottomRight" state="frozenSplit"/>
      <selection pane="topRight" activeCell="E1" sqref="E1"/>
      <selection pane="bottomLeft" activeCell="A11" sqref="A11"/>
      <selection pane="bottomRight" activeCell="B18" sqref="B18"/>
    </sheetView>
  </sheetViews>
  <sheetFormatPr defaultColWidth="9.1796875" defaultRowHeight="13" x14ac:dyDescent="0.3"/>
  <cols>
    <col min="1" max="1" width="4.7265625" style="1" customWidth="1"/>
    <col min="2" max="2" width="30.7265625" style="1" customWidth="1"/>
    <col min="3" max="3" width="9.7265625" style="1" customWidth="1"/>
    <col min="4" max="4" width="8" style="1" customWidth="1"/>
    <col min="5" max="6" width="12.453125" style="1" hidden="1" customWidth="1"/>
    <col min="7" max="7" width="12.453125" style="1" customWidth="1"/>
    <col min="8" max="8" width="8.453125" style="1" customWidth="1"/>
    <col min="9" max="9" width="12.1796875" style="1" customWidth="1"/>
    <col min="10" max="10" width="11.453125" style="1" customWidth="1"/>
    <col min="11" max="11" width="9.7265625" style="1" customWidth="1"/>
    <col min="12" max="12" width="11.453125" style="1" bestFit="1" customWidth="1"/>
    <col min="13" max="13" width="10.7265625" style="3" hidden="1" customWidth="1"/>
    <col min="14" max="14" width="6.26953125" style="3" hidden="1" customWidth="1"/>
    <col min="15" max="15" width="30.7265625" style="3" hidden="1" customWidth="1"/>
    <col min="16" max="16" width="10.7265625" style="3" hidden="1" customWidth="1"/>
    <col min="17" max="17" width="30.7265625" style="3" hidden="1" customWidth="1"/>
    <col min="18" max="42" width="9.1796875" style="1" hidden="1" customWidth="1"/>
    <col min="43" max="43" width="57.7265625" style="1" hidden="1" customWidth="1"/>
    <col min="44" max="54" width="9.1796875" style="1" hidden="1" customWidth="1"/>
    <col min="55" max="16384" width="9.1796875" style="1"/>
  </cols>
  <sheetData>
    <row r="1" spans="1:43" s="5" customFormat="1" ht="26" x14ac:dyDescent="0.3">
      <c r="B1" s="6" t="s">
        <v>17</v>
      </c>
      <c r="D1" s="7" t="s">
        <v>19</v>
      </c>
      <c r="M1" s="2"/>
      <c r="N1" s="2"/>
      <c r="O1" s="2"/>
      <c r="P1" s="2"/>
      <c r="Q1" s="2"/>
      <c r="AB1" s="8"/>
    </row>
    <row r="2" spans="1:43" ht="39.5" thickBot="1" x14ac:dyDescent="0.35">
      <c r="A2" s="9"/>
      <c r="B2" s="10" t="s">
        <v>18</v>
      </c>
      <c r="C2" s="9"/>
      <c r="D2" s="11"/>
      <c r="I2" s="12"/>
    </row>
    <row r="3" spans="1:43" ht="14.5" thickTop="1" thickBot="1" x14ac:dyDescent="0.35">
      <c r="B3" s="10" t="s">
        <v>20</v>
      </c>
      <c r="G3" s="13" t="s">
        <v>16</v>
      </c>
      <c r="I3" s="14">
        <f>I21</f>
        <v>0</v>
      </c>
      <c r="J3" s="15"/>
      <c r="K3" s="25"/>
      <c r="L3" s="25"/>
    </row>
    <row r="4" spans="1:43" ht="14" thickTop="1" thickBot="1" x14ac:dyDescent="0.35"/>
    <row r="5" spans="1:43" s="21" customFormat="1" ht="23.5" customHeight="1" thickBot="1" x14ac:dyDescent="0.35">
      <c r="A5" s="45" t="s">
        <v>0</v>
      </c>
      <c r="B5" s="16" t="s">
        <v>14</v>
      </c>
      <c r="C5" s="17" t="s">
        <v>1</v>
      </c>
      <c r="D5" s="16" t="s">
        <v>2</v>
      </c>
      <c r="E5" s="16" t="s">
        <v>3</v>
      </c>
      <c r="F5" s="16" t="s">
        <v>4</v>
      </c>
      <c r="G5" s="16" t="s">
        <v>5</v>
      </c>
      <c r="H5" s="18" t="s">
        <v>6</v>
      </c>
      <c r="I5" s="46" t="s">
        <v>7</v>
      </c>
      <c r="J5" s="18" t="s">
        <v>8</v>
      </c>
      <c r="K5" s="18" t="s">
        <v>9</v>
      </c>
      <c r="L5" s="46" t="s">
        <v>10</v>
      </c>
      <c r="M5" s="18" t="s">
        <v>11</v>
      </c>
      <c r="N5" s="19" t="s">
        <v>12</v>
      </c>
      <c r="O5" s="19" t="s">
        <v>15</v>
      </c>
      <c r="P5" s="19" t="s">
        <v>13</v>
      </c>
      <c r="Q5" s="20"/>
    </row>
    <row r="6" spans="1:43" s="21" customFormat="1" ht="12.75" customHeight="1" x14ac:dyDescent="0.3">
      <c r="A6" s="52"/>
      <c r="B6" s="47" t="s">
        <v>57</v>
      </c>
      <c r="C6" s="48"/>
      <c r="D6" s="49"/>
      <c r="E6" s="49"/>
      <c r="F6" s="49"/>
      <c r="G6" s="49"/>
      <c r="H6" s="50"/>
      <c r="I6" s="53"/>
      <c r="J6" s="44"/>
      <c r="K6" s="44"/>
      <c r="L6" s="54"/>
      <c r="M6" s="44"/>
      <c r="N6" s="19"/>
      <c r="O6" s="19"/>
      <c r="P6" s="19"/>
      <c r="Q6" s="20"/>
    </row>
    <row r="7" spans="1:43" s="21" customFormat="1" ht="12.75" customHeight="1" x14ac:dyDescent="0.3">
      <c r="A7" s="55"/>
      <c r="B7" s="47" t="s">
        <v>56</v>
      </c>
      <c r="C7" s="48"/>
      <c r="D7" s="49"/>
      <c r="E7" s="49"/>
      <c r="F7" s="49"/>
      <c r="G7" s="49"/>
      <c r="H7" s="50"/>
      <c r="I7" s="57"/>
      <c r="J7" s="44"/>
      <c r="K7" s="44"/>
      <c r="L7" s="56"/>
      <c r="M7" s="44"/>
      <c r="N7" s="19"/>
      <c r="O7" s="19"/>
      <c r="P7" s="19"/>
      <c r="Q7" s="20"/>
    </row>
    <row r="8" spans="1:43" s="21" customFormat="1" ht="39" x14ac:dyDescent="0.3">
      <c r="A8" s="34">
        <v>1</v>
      </c>
      <c r="B8" s="35" t="s">
        <v>21</v>
      </c>
      <c r="C8" s="35" t="s">
        <v>22</v>
      </c>
      <c r="D8" s="36" t="s">
        <v>23</v>
      </c>
      <c r="E8" s="37">
        <v>0</v>
      </c>
      <c r="F8" s="37"/>
      <c r="G8" s="38"/>
      <c r="H8" s="37">
        <v>15</v>
      </c>
      <c r="I8" s="58">
        <f>G8*H8+J8+K8+L8</f>
        <v>0</v>
      </c>
      <c r="J8" s="40"/>
      <c r="K8" s="40"/>
      <c r="L8" s="40"/>
      <c r="M8" s="51" t="e">
        <f ca="1">TEXT(SUM(OFFSET(M8,1,0):#REF!),"0,00")</f>
        <v>#REF!</v>
      </c>
      <c r="N8" s="26">
        <v>8</v>
      </c>
      <c r="O8" s="19"/>
      <c r="P8" s="27" t="s">
        <v>24</v>
      </c>
      <c r="Q8" s="20"/>
      <c r="AQ8" s="21" t="s">
        <v>45</v>
      </c>
    </row>
    <row r="9" spans="1:43" s="21" customFormat="1" ht="39" x14ac:dyDescent="0.3">
      <c r="A9" s="36">
        <v>2</v>
      </c>
      <c r="B9" s="35" t="s">
        <v>28</v>
      </c>
      <c r="C9" s="35" t="s">
        <v>27</v>
      </c>
      <c r="D9" s="36" t="s">
        <v>25</v>
      </c>
      <c r="E9" s="41"/>
      <c r="F9" s="42"/>
      <c r="G9" s="43"/>
      <c r="H9" s="37">
        <v>5</v>
      </c>
      <c r="I9" s="39">
        <f t="shared" ref="I9:I18" si="0">G9*H9+J9+K9+L9</f>
        <v>0</v>
      </c>
      <c r="J9" s="43"/>
      <c r="K9" s="43"/>
      <c r="L9" s="43"/>
      <c r="M9" s="42" t="e">
        <f ca="1">TEXT(SUM(OFFSET(M9,1,0):#REF!),"0,00")</f>
        <v>#REF!</v>
      </c>
      <c r="N9" s="28">
        <v>5</v>
      </c>
      <c r="O9" s="28"/>
      <c r="P9" s="29"/>
      <c r="Q9" s="20"/>
      <c r="AQ9" s="21" t="s">
        <v>46</v>
      </c>
    </row>
    <row r="10" spans="1:43" s="21" customFormat="1" ht="39" x14ac:dyDescent="0.3">
      <c r="A10" s="36">
        <v>3</v>
      </c>
      <c r="B10" s="35" t="s">
        <v>29</v>
      </c>
      <c r="C10" s="35" t="s">
        <v>30</v>
      </c>
      <c r="D10" s="36" t="s">
        <v>25</v>
      </c>
      <c r="E10" s="41"/>
      <c r="F10" s="42"/>
      <c r="G10" s="43"/>
      <c r="H10" s="37">
        <v>2</v>
      </c>
      <c r="I10" s="39">
        <f t="shared" si="0"/>
        <v>0</v>
      </c>
      <c r="J10" s="43"/>
      <c r="K10" s="43"/>
      <c r="L10" s="43"/>
      <c r="M10" s="42" t="e">
        <f ca="1">TEXT(SUM(OFFSET(M10,1,0):#REF!),"0,00")</f>
        <v>#REF!</v>
      </c>
      <c r="N10" s="28">
        <v>4</v>
      </c>
      <c r="O10" s="28"/>
      <c r="P10" s="29"/>
      <c r="Q10" s="20"/>
      <c r="AQ10" s="21" t="s">
        <v>47</v>
      </c>
    </row>
    <row r="11" spans="1:43" s="21" customFormat="1" x14ac:dyDescent="0.3">
      <c r="A11" s="36">
        <v>4</v>
      </c>
      <c r="B11" s="35" t="s">
        <v>32</v>
      </c>
      <c r="C11" s="35" t="s">
        <v>31</v>
      </c>
      <c r="D11" s="36" t="s">
        <v>25</v>
      </c>
      <c r="E11" s="41"/>
      <c r="F11" s="42"/>
      <c r="G11" s="43"/>
      <c r="H11" s="37">
        <v>2</v>
      </c>
      <c r="I11" s="39">
        <f t="shared" si="0"/>
        <v>0</v>
      </c>
      <c r="J11" s="43"/>
      <c r="K11" s="43"/>
      <c r="L11" s="43"/>
      <c r="M11" s="42" t="e">
        <f ca="1">TEXT(SUM(OFFSET(M11,1,0):#REF!),"0,00")</f>
        <v>#REF!</v>
      </c>
      <c r="N11" s="28">
        <v>1</v>
      </c>
      <c r="O11" s="28"/>
      <c r="P11" s="29"/>
      <c r="Q11" s="20"/>
      <c r="AQ11" s="21" t="s">
        <v>48</v>
      </c>
    </row>
    <row r="12" spans="1:43" s="21" customFormat="1" ht="26" x14ac:dyDescent="0.3">
      <c r="A12" s="34">
        <v>5</v>
      </c>
      <c r="B12" s="35" t="s">
        <v>61</v>
      </c>
      <c r="C12" s="35" t="s">
        <v>26</v>
      </c>
      <c r="D12" s="36" t="s">
        <v>25</v>
      </c>
      <c r="E12" s="37"/>
      <c r="F12" s="37"/>
      <c r="G12" s="38"/>
      <c r="H12" s="37">
        <v>2</v>
      </c>
      <c r="I12" s="39">
        <f t="shared" si="0"/>
        <v>0</v>
      </c>
      <c r="J12" s="40"/>
      <c r="K12" s="40"/>
      <c r="L12" s="40"/>
      <c r="M12" s="40" t="e">
        <f ca="1">TEXT(SUM(OFFSET(M12,1,0):#REF!),"0,00")</f>
        <v>#REF!</v>
      </c>
      <c r="N12" s="32">
        <v>4</v>
      </c>
      <c r="O12" s="19"/>
      <c r="P12" s="27" t="s">
        <v>24</v>
      </c>
      <c r="Q12" s="20"/>
      <c r="AQ12" s="21" t="s">
        <v>49</v>
      </c>
    </row>
    <row r="13" spans="1:43" s="21" customFormat="1" ht="39" x14ac:dyDescent="0.3">
      <c r="A13" s="36">
        <v>6</v>
      </c>
      <c r="B13" s="35" t="s">
        <v>62</v>
      </c>
      <c r="C13" s="35" t="s">
        <v>33</v>
      </c>
      <c r="D13" s="36" t="s">
        <v>34</v>
      </c>
      <c r="E13" s="41"/>
      <c r="F13" s="42"/>
      <c r="G13" s="43"/>
      <c r="H13" s="37">
        <v>0.15</v>
      </c>
      <c r="I13" s="39">
        <f t="shared" si="0"/>
        <v>0</v>
      </c>
      <c r="J13" s="43"/>
      <c r="K13" s="43"/>
      <c r="L13" s="43"/>
      <c r="M13" s="42" t="e">
        <f ca="1">TEXT(SUM(OFFSET(M13,1,0):#REF!),"0,00")</f>
        <v>#REF!</v>
      </c>
      <c r="N13" s="33">
        <v>2</v>
      </c>
      <c r="O13" s="28"/>
      <c r="P13" s="29"/>
      <c r="Q13" s="20"/>
      <c r="AQ13" s="21" t="s">
        <v>50</v>
      </c>
    </row>
    <row r="14" spans="1:43" s="21" customFormat="1" x14ac:dyDescent="0.3">
      <c r="A14" s="36">
        <v>7</v>
      </c>
      <c r="B14" s="35" t="s">
        <v>35</v>
      </c>
      <c r="C14" s="35" t="s">
        <v>36</v>
      </c>
      <c r="D14" s="36" t="s">
        <v>34</v>
      </c>
      <c r="E14" s="41"/>
      <c r="F14" s="42"/>
      <c r="G14" s="43"/>
      <c r="H14" s="37">
        <v>0.15</v>
      </c>
      <c r="I14" s="39">
        <f t="shared" si="0"/>
        <v>0</v>
      </c>
      <c r="J14" s="43"/>
      <c r="K14" s="43"/>
      <c r="L14" s="43"/>
      <c r="M14" s="42" t="e">
        <f ca="1">TEXT(SUM(OFFSET(M14,1,0):#REF!),"0,00")</f>
        <v>#REF!</v>
      </c>
      <c r="N14" s="28">
        <v>1</v>
      </c>
      <c r="O14" s="28"/>
      <c r="P14" s="29"/>
      <c r="Q14" s="20"/>
      <c r="AQ14" s="21" t="s">
        <v>51</v>
      </c>
    </row>
    <row r="15" spans="1:43" s="21" customFormat="1" ht="26" x14ac:dyDescent="0.3">
      <c r="A15" s="36">
        <v>8</v>
      </c>
      <c r="B15" s="35" t="s">
        <v>38</v>
      </c>
      <c r="C15" s="35" t="s">
        <v>37</v>
      </c>
      <c r="D15" s="36" t="s">
        <v>25</v>
      </c>
      <c r="E15" s="41"/>
      <c r="F15" s="42"/>
      <c r="G15" s="43"/>
      <c r="H15" s="37">
        <v>2</v>
      </c>
      <c r="I15" s="39">
        <f t="shared" si="0"/>
        <v>0</v>
      </c>
      <c r="J15" s="43"/>
      <c r="K15" s="43"/>
      <c r="L15" s="43"/>
      <c r="M15" s="42" t="e">
        <f ca="1">TEXT(SUM(OFFSET(M15,1,0):#REF!),"0,00")</f>
        <v>#REF!</v>
      </c>
      <c r="N15" s="28">
        <v>5</v>
      </c>
      <c r="O15" s="28"/>
      <c r="P15" s="29"/>
      <c r="Q15" s="20"/>
      <c r="AQ15" s="21" t="s">
        <v>52</v>
      </c>
    </row>
    <row r="16" spans="1:43" s="21" customFormat="1" ht="39" x14ac:dyDescent="0.3">
      <c r="A16" s="36">
        <v>9</v>
      </c>
      <c r="B16" s="35" t="s">
        <v>40</v>
      </c>
      <c r="C16" s="35" t="s">
        <v>39</v>
      </c>
      <c r="D16" s="36" t="s">
        <v>25</v>
      </c>
      <c r="E16" s="41"/>
      <c r="F16" s="42"/>
      <c r="G16" s="43"/>
      <c r="H16" s="37">
        <v>1</v>
      </c>
      <c r="I16" s="39">
        <f t="shared" si="0"/>
        <v>0</v>
      </c>
      <c r="J16" s="43"/>
      <c r="K16" s="43"/>
      <c r="L16" s="43"/>
      <c r="M16" s="42" t="e">
        <f ca="1">TEXT(SUM(OFFSET(M16,1,0):#REF!),"0,00")</f>
        <v>#REF!</v>
      </c>
      <c r="N16" s="28">
        <v>4</v>
      </c>
      <c r="O16" s="28"/>
      <c r="P16" s="29"/>
      <c r="Q16" s="20"/>
      <c r="AQ16" s="21" t="s">
        <v>53</v>
      </c>
    </row>
    <row r="17" spans="1:43" s="21" customFormat="1" ht="52" x14ac:dyDescent="0.3">
      <c r="A17" s="34">
        <v>10</v>
      </c>
      <c r="B17" s="35" t="s">
        <v>41</v>
      </c>
      <c r="C17" s="35" t="s">
        <v>42</v>
      </c>
      <c r="D17" s="36" t="s">
        <v>25</v>
      </c>
      <c r="E17" s="37"/>
      <c r="F17" s="37"/>
      <c r="G17" s="38"/>
      <c r="H17" s="37">
        <v>1</v>
      </c>
      <c r="I17" s="39">
        <f t="shared" si="0"/>
        <v>0</v>
      </c>
      <c r="J17" s="40"/>
      <c r="K17" s="40"/>
      <c r="L17" s="40"/>
      <c r="M17" s="40" t="e">
        <f ca="1">TEXT(SUM(OFFSET(M17,1,0):#REF!),"0,00")</f>
        <v>#REF!</v>
      </c>
      <c r="N17" s="28">
        <v>4</v>
      </c>
      <c r="O17" s="30"/>
      <c r="P17" s="31" t="s">
        <v>24</v>
      </c>
      <c r="Q17" s="20"/>
      <c r="AQ17" s="21" t="s">
        <v>54</v>
      </c>
    </row>
    <row r="18" spans="1:43" s="21" customFormat="1" ht="26" x14ac:dyDescent="0.3">
      <c r="A18" s="34">
        <v>11</v>
      </c>
      <c r="B18" s="35" t="s">
        <v>43</v>
      </c>
      <c r="C18" s="35" t="s">
        <v>44</v>
      </c>
      <c r="D18" s="36" t="s">
        <v>25</v>
      </c>
      <c r="E18" s="37"/>
      <c r="F18" s="37"/>
      <c r="G18" s="38"/>
      <c r="H18" s="37">
        <v>1</v>
      </c>
      <c r="I18" s="59">
        <f t="shared" si="0"/>
        <v>0</v>
      </c>
      <c r="J18" s="40"/>
      <c r="K18" s="40"/>
      <c r="L18" s="40"/>
      <c r="M18" s="40" t="e">
        <f ca="1">TEXT(SUM(OFFSET(M18,1,0):#REF!),"0,00")</f>
        <v>#REF!</v>
      </c>
      <c r="N18" s="28">
        <v>1</v>
      </c>
      <c r="O18" s="30"/>
      <c r="P18" s="31" t="s">
        <v>24</v>
      </c>
      <c r="Q18" s="20"/>
      <c r="AQ18" s="21" t="s">
        <v>55</v>
      </c>
    </row>
    <row r="19" spans="1:43" x14ac:dyDescent="0.3">
      <c r="A19" s="4"/>
      <c r="B19" s="4" t="s">
        <v>58</v>
      </c>
      <c r="C19" s="4"/>
      <c r="D19" s="2"/>
      <c r="E19" s="2"/>
      <c r="F19" s="2"/>
      <c r="G19" s="2"/>
      <c r="H19" s="22"/>
      <c r="I19" s="61">
        <f>SUM(I8:I18)</f>
        <v>0</v>
      </c>
      <c r="J19" s="2"/>
      <c r="K19" s="2"/>
      <c r="L19" s="2"/>
      <c r="M19" s="4"/>
      <c r="N19" s="4"/>
      <c r="O19" s="4"/>
      <c r="P19" s="4"/>
    </row>
    <row r="20" spans="1:43" x14ac:dyDescent="0.3">
      <c r="A20" s="4"/>
      <c r="B20" s="4" t="s">
        <v>59</v>
      </c>
      <c r="C20" s="4"/>
      <c r="D20" s="4"/>
      <c r="E20" s="2"/>
      <c r="F20" s="2"/>
      <c r="G20" s="2"/>
      <c r="H20" s="2"/>
      <c r="I20" s="61">
        <f>I21-I19</f>
        <v>0</v>
      </c>
      <c r="J20" s="2"/>
      <c r="K20" s="2"/>
      <c r="L20" s="2"/>
      <c r="M20" s="4"/>
      <c r="N20" s="4"/>
      <c r="O20" s="4"/>
      <c r="P20" s="4"/>
    </row>
    <row r="21" spans="1:43" x14ac:dyDescent="0.3">
      <c r="A21" s="4"/>
      <c r="B21" s="4" t="s">
        <v>60</v>
      </c>
      <c r="C21" s="4"/>
      <c r="D21" s="4"/>
      <c r="E21" s="2"/>
      <c r="F21" s="2"/>
      <c r="G21" s="2"/>
      <c r="H21" s="2"/>
      <c r="I21" s="60">
        <f>I19*1.21</f>
        <v>0</v>
      </c>
      <c r="J21" s="2"/>
      <c r="K21" s="2"/>
      <c r="L21" s="2"/>
      <c r="M21" s="4"/>
      <c r="N21" s="4"/>
      <c r="O21" s="4"/>
      <c r="P21" s="4"/>
    </row>
    <row r="22" spans="1:43" x14ac:dyDescent="0.3">
      <c r="A22" s="4"/>
      <c r="B22" s="4"/>
      <c r="C22" s="4"/>
      <c r="D22" s="4"/>
      <c r="E22" s="2"/>
      <c r="F22" s="2"/>
      <c r="G22" s="2"/>
      <c r="H22" s="2"/>
      <c r="I22" s="2"/>
      <c r="J22" s="2"/>
      <c r="K22" s="2"/>
      <c r="L22" s="2"/>
      <c r="M22" s="4"/>
      <c r="N22" s="4"/>
      <c r="O22" s="4"/>
      <c r="P22" s="4"/>
    </row>
    <row r="23" spans="1:43" x14ac:dyDescent="0.3">
      <c r="A23" s="4"/>
      <c r="B23" s="4"/>
      <c r="C23" s="4"/>
      <c r="D23" s="4"/>
      <c r="E23" s="2"/>
      <c r="F23" s="2"/>
      <c r="G23" s="2"/>
      <c r="H23" s="2"/>
      <c r="I23" s="2"/>
      <c r="J23" s="2"/>
      <c r="K23" s="2"/>
      <c r="L23" s="2"/>
      <c r="M23" s="4"/>
      <c r="N23" s="4"/>
      <c r="O23" s="4"/>
      <c r="P23" s="4"/>
    </row>
    <row r="24" spans="1:43" x14ac:dyDescent="0.3">
      <c r="A24" s="4"/>
      <c r="B24" s="4"/>
      <c r="C24" s="4"/>
      <c r="D24" s="4"/>
      <c r="E24" s="2"/>
      <c r="F24" s="2"/>
      <c r="G24" s="2"/>
      <c r="H24" s="2"/>
      <c r="I24" s="2"/>
      <c r="J24" s="2"/>
      <c r="K24" s="2"/>
      <c r="L24" s="2"/>
      <c r="M24" s="4"/>
      <c r="N24" s="4"/>
      <c r="O24" s="4"/>
      <c r="P24" s="4"/>
    </row>
    <row r="25" spans="1:43" x14ac:dyDescent="0.3">
      <c r="A25" s="4"/>
      <c r="B25" s="4"/>
      <c r="C25" s="4"/>
      <c r="D25" s="4"/>
      <c r="E25" s="2"/>
      <c r="F25" s="2"/>
      <c r="G25" s="2"/>
      <c r="H25" s="2"/>
      <c r="I25" s="2"/>
      <c r="J25" s="2"/>
      <c r="K25" s="2"/>
      <c r="L25" s="2"/>
      <c r="M25" s="4"/>
      <c r="N25" s="4"/>
      <c r="O25" s="4"/>
      <c r="P25" s="4"/>
    </row>
    <row r="26" spans="1:43" x14ac:dyDescent="0.3">
      <c r="A26" s="4"/>
      <c r="B26" s="4"/>
      <c r="C26" s="4"/>
      <c r="D26" s="4"/>
      <c r="E26" s="2"/>
      <c r="F26" s="2"/>
      <c r="G26" s="2"/>
      <c r="H26" s="2"/>
      <c r="I26" s="2"/>
      <c r="J26" s="2"/>
      <c r="K26" s="2"/>
      <c r="L26" s="2"/>
      <c r="M26" s="4"/>
      <c r="N26" s="4"/>
      <c r="O26" s="4"/>
      <c r="P26" s="4"/>
    </row>
    <row r="27" spans="1:43" x14ac:dyDescent="0.3">
      <c r="A27" s="4"/>
      <c r="B27" s="4"/>
      <c r="C27" s="4"/>
      <c r="D27" s="4"/>
      <c r="E27" s="2"/>
      <c r="F27" s="2"/>
      <c r="G27" s="2"/>
      <c r="H27" s="2"/>
      <c r="I27" s="2"/>
      <c r="J27" s="2"/>
      <c r="K27" s="2"/>
      <c r="L27" s="2"/>
      <c r="M27" s="4"/>
      <c r="N27" s="4"/>
      <c r="O27" s="4"/>
      <c r="P27" s="4"/>
    </row>
    <row r="28" spans="1:43" x14ac:dyDescent="0.3">
      <c r="A28" s="4"/>
      <c r="B28" s="4"/>
      <c r="C28" s="4"/>
      <c r="D28" s="4"/>
      <c r="E28" s="2"/>
      <c r="F28" s="2"/>
      <c r="G28" s="2"/>
      <c r="H28" s="2"/>
      <c r="I28" s="2"/>
      <c r="J28" s="2"/>
      <c r="K28" s="2"/>
      <c r="L28" s="2"/>
      <c r="M28" s="4"/>
      <c r="N28" s="4"/>
      <c r="O28" s="4"/>
      <c r="P28" s="4"/>
    </row>
    <row r="29" spans="1:43" x14ac:dyDescent="0.3">
      <c r="A29" s="4"/>
      <c r="B29" s="4"/>
      <c r="C29" s="4"/>
      <c r="D29" s="4"/>
      <c r="E29" s="2"/>
      <c r="F29" s="2"/>
      <c r="G29" s="2"/>
      <c r="H29" s="2"/>
      <c r="I29" s="2"/>
      <c r="J29" s="2"/>
      <c r="K29" s="2"/>
      <c r="L29" s="2"/>
      <c r="M29" s="4"/>
      <c r="N29" s="4"/>
      <c r="O29" s="4"/>
      <c r="P29" s="4"/>
    </row>
    <row r="30" spans="1:43" x14ac:dyDescent="0.3">
      <c r="A30" s="4"/>
      <c r="B30" s="4"/>
      <c r="C30" s="4"/>
      <c r="D30" s="4"/>
      <c r="E30" s="4"/>
      <c r="F30" s="23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43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43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5" spans="1:16" x14ac:dyDescent="0.3">
      <c r="H45" s="24"/>
    </row>
  </sheetData>
  <phoneticPr fontId="0" type="noConversion"/>
  <printOptions horizontalCentered="1"/>
  <pageMargins left="0.9055118110236221" right="0.31496062992125984" top="0.59055118110236227" bottom="0.59055118110236227" header="0.51181102362204722" footer="0.51181102362204722"/>
  <pageSetup paperSize="9" scale="7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5</vt:i4>
      </vt:variant>
    </vt:vector>
  </HeadingPairs>
  <TitlesOfParts>
    <vt:vector size="6" baseType="lpstr">
      <vt:lpstr>W_1_3</vt:lpstr>
      <vt:lpstr>W_1_3!Print_Area</vt:lpstr>
      <vt:lpstr>W_1_3!Print_Titles</vt:lpstr>
      <vt:lpstr>proc</vt:lpstr>
      <vt:lpstr>S_P</vt:lpstr>
      <vt:lpstr>S_P1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dc:description>Kompleksas: Gydymo paskirties pastatas...; Objektas: Gydymo paskirties pastato ...; Sąmata: Vėdinimas</dc:description>
  <cp:lastModifiedBy>Vartotojas</cp:lastModifiedBy>
  <cp:lastPrinted>2025-01-28T08:52:46Z</cp:lastPrinted>
  <dcterms:created xsi:type="dcterms:W3CDTF">2005-10-29T11:48:08Z</dcterms:created>
  <dcterms:modified xsi:type="dcterms:W3CDTF">2025-02-27T10:15:32Z</dcterms:modified>
</cp:coreProperties>
</file>