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2" sheetId="1" r:id="rId1"/>
  </sheets>
  <definedNames>
    <definedName name="_xlnm._FilterDatabase" localSheetId="0" hidden="1">W_1_2!$A$26:$B$36</definedName>
    <definedName name="_val1">W_1_2!#REF!</definedName>
    <definedName name="_val2">W_1_2!#REF!</definedName>
    <definedName name="_xlnm.Print_Area" localSheetId="0">W_1_2!$A$1:$K$39</definedName>
    <definedName name="_xlnm.Print_Titles" localSheetId="0">W_1_2!$2:$5</definedName>
    <definedName name="proc">W_1_2!$M$1:$P$36</definedName>
    <definedName name="S_P">W_1_2!$A$5:$J$5</definedName>
    <definedName name="S_P1">W_1_2!$B$5</definedName>
    <definedName name="val">W_1_2!#REF!</definedName>
  </definedNames>
  <calcPr calcId="152511"/>
</workbook>
</file>

<file path=xl/calcChain.xml><?xml version="1.0" encoding="utf-8"?>
<calcChain xmlns="http://schemas.openxmlformats.org/spreadsheetml/2006/main">
  <c r="H10" i="1" l="1"/>
  <c r="H31" i="1"/>
  <c r="H32" i="1"/>
  <c r="H33" i="1"/>
  <c r="H34" i="1"/>
  <c r="H30" i="1"/>
  <c r="H11" i="1"/>
  <c r="H27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C36" i="1"/>
  <c r="L35" i="1"/>
  <c r="L34" i="1"/>
  <c r="L33" i="1"/>
  <c r="L32" i="1"/>
  <c r="L31" i="1"/>
  <c r="L30" i="1"/>
  <c r="H36" i="1" l="1"/>
  <c r="H37" i="1" s="1"/>
  <c r="H39" i="1" s="1"/>
  <c r="H38" i="1" s="1"/>
  <c r="L36" i="1"/>
  <c r="L16" i="1"/>
  <c r="L18" i="1"/>
  <c r="C27" i="1"/>
  <c r="L25" i="1"/>
  <c r="L26" i="1"/>
  <c r="L21" i="1" l="1"/>
  <c r="L20" i="1"/>
  <c r="L19" i="1"/>
  <c r="L17" i="1"/>
  <c r="L24" i="1"/>
  <c r="L23" i="1"/>
  <c r="L22" i="1"/>
  <c r="L15" i="1"/>
  <c r="L14" i="1"/>
  <c r="L13" i="1"/>
  <c r="L12" i="1"/>
  <c r="L11" i="1"/>
  <c r="L10" i="1"/>
  <c r="L27" i="1" l="1"/>
  <c r="H3" i="1" l="1"/>
</calcChain>
</file>

<file path=xl/sharedStrings.xml><?xml version="1.0" encoding="utf-8"?>
<sst xmlns="http://schemas.openxmlformats.org/spreadsheetml/2006/main" count="142" uniqueCount="99">
  <si>
    <t>Nr.</t>
  </si>
  <si>
    <t>Kodas</t>
  </si>
  <si>
    <t>Mat. vnt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</si>
  <si>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</si>
  <si>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</si>
  <si>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</si>
  <si>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</si>
  <si>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</si>
  <si>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</si>
  <si>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</si>
  <si>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</si>
  <si>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</si>
  <si>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</si>
  <si>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</si>
  <si>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</si>
  <si>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</si>
  <si>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</si>
  <si>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</si>
  <si>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2</t>
  </si>
  <si>
    <t>Vandentiekis ir nuotekos</t>
  </si>
  <si>
    <t>Vandentiekio vamzdynų iš plastikinių vamzdžių tiesimas, tvirtinant prie konstrukcijų, kai vamzdžio išorinis skersmuo, mm iki 15</t>
  </si>
  <si>
    <t>N16P-0201-1</t>
  </si>
  <si>
    <t>m</t>
  </si>
  <si>
    <t/>
  </si>
  <si>
    <t>vnt.</t>
  </si>
  <si>
    <t>Vamzdžių apsaugos šarvo klojimas, kai vamzdžių išorinis skersmuo iki 32 mm</t>
  </si>
  <si>
    <t>N21P-0308-2</t>
  </si>
  <si>
    <t>100 m</t>
  </si>
  <si>
    <t>N26-262</t>
  </si>
  <si>
    <t>Movinės uždaromosios armatūros montavimas, kai nominalusis vidinis skersmuo, mm iki 15</t>
  </si>
  <si>
    <t>N16P-0501-1</t>
  </si>
  <si>
    <t>Plastikinio vamzdyno pajungimo galinių alkūnių tvirtinimas</t>
  </si>
  <si>
    <t>N16-114-7</t>
  </si>
  <si>
    <t>Futliarų įrengimas ir sandarinimas kertant sienas</t>
  </si>
  <si>
    <t>Vamzd., kurių d iki 32 mm, prijung.prie veik.vid.vandent.sist.</t>
  </si>
  <si>
    <t>Vandentiekio vamzdynų hidraulinis bandymas</t>
  </si>
  <si>
    <t>N16P-1406</t>
  </si>
  <si>
    <t>Vamzdynų praplovimas su dezinfekcija</t>
  </si>
  <si>
    <t>Vamzdynų, kurių skersmuo iki 20 mm, izoliavimas garui nelaidžiais polietileno ar porėtos gumos kevalais</t>
  </si>
  <si>
    <t>N17-36</t>
  </si>
  <si>
    <t>kompl.</t>
  </si>
  <si>
    <t>N17-36p</t>
  </si>
  <si>
    <t>Įvairių rūšių ir tipų vandens maišytuvų montavimas</t>
  </si>
  <si>
    <t>N17-18</t>
  </si>
  <si>
    <t>N17-18p</t>
  </si>
  <si>
    <t xml:space="preserve">Nerūdijančio plieno plautuvių montavimas </t>
  </si>
  <si>
    <t>Medicininis chirurginis sieninis maišytuvas su prailginta svirtele</t>
  </si>
  <si>
    <t>N17-20</t>
  </si>
  <si>
    <t>Skysto muilo dozatoriaus su svirtele montavimas</t>
  </si>
  <si>
    <t>Popierinių rankšluoščių dozatoriaus montavimas</t>
  </si>
  <si>
    <t>Skyrius</t>
  </si>
  <si>
    <t>1. Vandentiekis</t>
  </si>
  <si>
    <t>SP</t>
  </si>
  <si>
    <t>Iš viso už skyrių</t>
  </si>
  <si>
    <t>US</t>
  </si>
  <si>
    <t>{BF5F07DF-A5B5-4080-B702-6C04F41F94D3}</t>
  </si>
  <si>
    <t>{7BF86460-02DA-44D3-A912-B9E91B545717}</t>
  </si>
  <si>
    <t>{EBE20E63-8B21-4F15-831F-0FABE4BDA8D8}</t>
  </si>
  <si>
    <t>{31E56F91-BA11-440B-8906-7B1DD307A7C7}</t>
  </si>
  <si>
    <t>{04AF3A60-4249-4728-B606-AA91E0925931}</t>
  </si>
  <si>
    <t>{C1C3EAB2-2ADC-491C-8AC0-2D979667B370}</t>
  </si>
  <si>
    <t>{4BCAEA24-DE0A-441F-9A78-07B9C8104A0F}</t>
  </si>
  <si>
    <t>{ED554321-8BF3-40B0-8A19-1E78F8C461F3}</t>
  </si>
  <si>
    <t>{01500538-433C-4E26-A60B-B9EDE1C0FED7}</t>
  </si>
  <si>
    <t>{4F9E0796-6105-41C7-89D9-BAD192BD5E3F}</t>
  </si>
  <si>
    <t>{283A6682-DE18-4E52-A60D-EB08F9F94D72}</t>
  </si>
  <si>
    <t>{90345F8B-883B-48CD-A953-7425D965ED4A}</t>
  </si>
  <si>
    <t>{2697334C-6C34-43D3-91EF-98225BC1B2EF}</t>
  </si>
  <si>
    <t>{1C6DCF7C-3F55-46D8-A14F-59A4CD24A33B}</t>
  </si>
  <si>
    <t>{FF3F566B-1271-4864-B628-BCB782DD54D4}</t>
  </si>
  <si>
    <t>{F7892DE1-28A8-429E-A968-11E8EF36042A}</t>
  </si>
  <si>
    <t>{A395EF37-BD23-4017-9261-95B5514D9327}</t>
  </si>
  <si>
    <t>Vidaus nuotekų plastikinių skirstomųjų vamzdynų ir stovų vamzdžių montavimas (m vamzdyno), kai nominalusis vidinis skersmuo, mm iki 50</t>
  </si>
  <si>
    <t>N16P-1101-1</t>
  </si>
  <si>
    <t>Vidaus nuotekų plastikinių vamzdynų jungiamųjų (fasoninių) dalių montavimas, kai nominalusis vidinis skersmuo, mm iki 50</t>
  </si>
  <si>
    <t>N16P-1103-1</t>
  </si>
  <si>
    <t>Nuotekų sistemos prijungimas prie prietaisų</t>
  </si>
  <si>
    <t>R61P-2635-1</t>
  </si>
  <si>
    <t>Vamzdžių prijungimas prie veikiančių kanalizac.tinklų</t>
  </si>
  <si>
    <t>Nuotekų vamzdynų hidraulinis bandymas, buitinių nuotekų</t>
  </si>
  <si>
    <t>N16P-1407-1</t>
  </si>
  <si>
    <t>2. Buitinės nuotekos</t>
  </si>
  <si>
    <t>{F737B745-8302-425B-8AA8-F1C94396408D}</t>
  </si>
  <si>
    <t>{4441F084-8505-4DB9-8734-6AC32AAF538E}</t>
  </si>
  <si>
    <t>{F2949745-6B31-4826-87A4-18C415803FB6}</t>
  </si>
  <si>
    <t>{5833A8F6-D6C9-4400-A3BF-C2F63DE5DD7E}</t>
  </si>
  <si>
    <t>{BF3D4363-2028-4EAE-A092-7F50B8C74EF1}</t>
  </si>
  <si>
    <t>{DA1A9E4A-24E6-44BD-A0F8-10C152D80FA6}</t>
  </si>
  <si>
    <t>N16-68 (S9=1,0255)</t>
  </si>
  <si>
    <t>N16-169 (S9=1,034)</t>
  </si>
  <si>
    <t>N24-359 (S10=1,15)</t>
  </si>
  <si>
    <t>N22P-0707-1 (S10=1,15)</t>
  </si>
  <si>
    <t>S10-Sezoniniai darbai</t>
  </si>
  <si>
    <t>S9-Specifiniai darbai</t>
  </si>
  <si>
    <t>Iš viso be PVM</t>
  </si>
  <si>
    <t>PVM 21 %</t>
  </si>
  <si>
    <t>Iš viso su PVM</t>
  </si>
  <si>
    <t>Nerūdijančio plieno plautuvė 1250x500x840 (+/2 mm)</t>
  </si>
  <si>
    <t>Nerūdijančio plieno plautuvė 2300x500x840 (+/2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</si>
</sst>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</numFmts>
  <fonts count="10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2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  <border>
      <left style="thin">
        <color rgb="FF120000"/>
      </left>
      <right style="thin">
        <color rgb="FF120000"/>
      </right>
      <top/>
      <bottom style="thin">
        <color rgb="FF120000"/>
      </bottom>
      <diagonal/>
    </border>
    <border>
      <left/>
      <right/>
      <top style="thin">
        <color rgb="FF120000"/>
      </top>
      <bottom/>
      <diagonal/>
    </border>
    <border>
      <left/>
      <right/>
      <top/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/>
      <top/>
      <bottom style="thin">
        <color rgb="FF120000"/>
      </bottom>
      <diagonal/>
    </border>
    <border>
      <left style="thin">
        <color rgb="FF120000"/>
      </left>
      <right/>
      <top style="thin">
        <color rgb="FF120000"/>
      </top>
      <bottom/>
      <diagonal/>
    </border>
    <border>
      <left style="thin">
        <color rgb="FF120000"/>
      </left>
      <right/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/>
      <diagonal/>
    </border>
    <border>
      <left/>
      <right style="thin">
        <color rgb="FF120000"/>
      </right>
      <top/>
      <bottom style="thin">
        <color rgb="FF120000"/>
      </bottom>
      <diagonal/>
    </border>
    <border>
      <left/>
      <right/>
      <top style="thin">
        <color rgb="FF120000"/>
      </top>
      <bottom style="thin">
        <color rgb="FF120000"/>
      </bottom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8" fillId="0" borderId="0" xfId="0" applyNumberFormat="1" applyFont="1"/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3" xfId="0" quotePrefix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2" fillId="0" borderId="7" xfId="0" applyFont="1" applyBorder="1"/>
    <xf numFmtId="0" fontId="2" fillId="0" borderId="13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left" vertical="top"/>
    </xf>
    <xf numFmtId="0" fontId="2" fillId="0" borderId="8" xfId="0" applyFont="1" applyBorder="1"/>
    <xf numFmtId="0" fontId="2" fillId="0" borderId="14" xfId="0" applyFont="1" applyBorder="1"/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2" fontId="5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0" xfId="0" quotePrefix="1" applyFont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5" xfId="0" applyFont="1" applyBorder="1" applyAlignment="1">
      <alignment horizontal="right" vertical="top"/>
    </xf>
    <xf numFmtId="0" fontId="2" fillId="0" borderId="11" xfId="0" applyFont="1" applyBorder="1"/>
    <xf numFmtId="0" fontId="2" fillId="0" borderId="10" xfId="0" applyFont="1" applyBorder="1"/>
    <xf numFmtId="0" fontId="5" fillId="0" borderId="6" xfId="0" applyFont="1" applyBorder="1" applyAlignment="1">
      <alignment vertical="top"/>
    </xf>
    <xf numFmtId="2" fontId="5" fillId="0" borderId="6" xfId="0" applyNumberFormat="1" applyFont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17" xfId="0" quotePrefix="1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right" vertical="top"/>
    </xf>
    <xf numFmtId="0" fontId="2" fillId="0" borderId="18" xfId="0" applyFont="1" applyBorder="1"/>
    <xf numFmtId="2" fontId="2" fillId="0" borderId="18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31" codeName="Sheet1">
    <outlinePr summaryBelow="0"/>
  </sheetPr>
  <dimension ref="A1:BA65"/>
  <sheetViews>
    <sheetView showGridLines="0" showZeros="0" tabSelected="1" defaultGridColor="0" colorId="8" zoomScaleNormal="100" workbookViewId="0">
      <pane xSplit="4" ySplit="5" topLeftCell="E31" activePane="bottomRight" state="frozenSplit"/>
      <selection pane="topRight" activeCell="E1" sqref="E1"/>
      <selection pane="bottomLeft" activeCell="A11" sqref="A11"/>
      <selection pane="bottomRight" activeCell="B37" sqref="B37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1.453125" style="1" hidden="1" customWidth="1"/>
    <col min="6" max="6" width="8.7265625" style="1" customWidth="1"/>
    <col min="7" max="7" width="8.453125" style="1" customWidth="1"/>
    <col min="8" max="8" width="12.1796875" style="1" customWidth="1"/>
    <col min="9" max="9" width="11.453125" style="1" customWidth="1"/>
    <col min="10" max="10" width="9.7265625" style="1" customWidth="1"/>
    <col min="11" max="11" width="11.453125" style="1" bestFit="1" customWidth="1"/>
    <col min="12" max="12" width="10.7265625" style="3" hidden="1" customWidth="1"/>
    <col min="13" max="13" width="6.26953125" style="3" hidden="1" customWidth="1"/>
    <col min="14" max="14" width="30.7265625" style="3" hidden="1" customWidth="1"/>
    <col min="15" max="15" width="10.7265625" style="3" hidden="1" customWidth="1"/>
    <col min="16" max="16" width="30.7265625" style="3" hidden="1" customWidth="1"/>
    <col min="17" max="41" width="9.1796875" style="1" hidden="1" customWidth="1"/>
    <col min="42" max="42" width="57.7265625" style="1" hidden="1" customWidth="1"/>
    <col min="43" max="53" width="9.1796875" style="1" hidden="1" customWidth="1"/>
    <col min="54" max="16384" width="9.1796875" style="1"/>
  </cols>
  <sheetData>
    <row r="1" spans="1:42" s="5" customFormat="1" ht="26" x14ac:dyDescent="0.3">
      <c r="B1" s="6" t="s">
        <v>16</v>
      </c>
      <c r="D1" s="7" t="s">
        <v>18</v>
      </c>
      <c r="L1" s="2"/>
      <c r="M1" s="2"/>
      <c r="N1" s="2"/>
      <c r="O1" s="2"/>
      <c r="P1" s="2"/>
      <c r="AA1" s="8"/>
    </row>
    <row r="2" spans="1:42" ht="39.5" thickBot="1" x14ac:dyDescent="0.35">
      <c r="A2" s="9"/>
      <c r="B2" s="10" t="s">
        <v>17</v>
      </c>
      <c r="C2" s="9"/>
      <c r="D2" s="11"/>
      <c r="H2" s="12"/>
    </row>
    <row r="3" spans="1:42" ht="14.5" thickTop="1" thickBot="1" x14ac:dyDescent="0.35">
      <c r="B3" s="10" t="s">
        <v>19</v>
      </c>
      <c r="F3" s="13" t="s">
        <v>15</v>
      </c>
      <c r="H3" s="14">
        <f ca="1">OFFSET($H$37,-1,0)</f>
        <v>0</v>
      </c>
      <c r="I3" s="15"/>
      <c r="J3" s="24"/>
      <c r="K3" s="24"/>
    </row>
    <row r="4" spans="1:42" ht="14" thickTop="1" thickBot="1" x14ac:dyDescent="0.35"/>
    <row r="5" spans="1:42" s="18" customFormat="1" ht="23.5" customHeight="1" x14ac:dyDescent="0.3">
      <c r="A5" s="31" t="s">
        <v>0</v>
      </c>
      <c r="B5" s="31" t="s">
        <v>13</v>
      </c>
      <c r="C5" s="32" t="s">
        <v>1</v>
      </c>
      <c r="D5" s="31" t="s">
        <v>2</v>
      </c>
      <c r="E5" s="31" t="s">
        <v>3</v>
      </c>
      <c r="F5" s="31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16" t="s">
        <v>11</v>
      </c>
      <c r="N5" s="16" t="s">
        <v>14</v>
      </c>
      <c r="O5" s="16" t="s">
        <v>12</v>
      </c>
      <c r="P5" s="17"/>
    </row>
    <row r="6" spans="1:42" s="18" customFormat="1" ht="12.75" customHeight="1" x14ac:dyDescent="0.3">
      <c r="A6" s="75"/>
      <c r="B6" s="71" t="s">
        <v>93</v>
      </c>
      <c r="C6" s="72"/>
      <c r="D6" s="73"/>
      <c r="E6" s="73"/>
      <c r="F6" s="73"/>
      <c r="G6" s="74"/>
      <c r="H6" s="76"/>
      <c r="I6" s="70"/>
      <c r="J6" s="70"/>
      <c r="K6" s="77"/>
      <c r="L6" s="70"/>
      <c r="M6" s="16"/>
      <c r="N6" s="16"/>
      <c r="O6" s="16"/>
      <c r="P6" s="17"/>
    </row>
    <row r="7" spans="1:42" s="18" customFormat="1" ht="12.75" customHeight="1" x14ac:dyDescent="0.3">
      <c r="A7" s="75"/>
      <c r="B7" s="71" t="s">
        <v>92</v>
      </c>
      <c r="C7" s="72"/>
      <c r="D7" s="73"/>
      <c r="E7" s="73"/>
      <c r="F7" s="73"/>
      <c r="G7" s="74"/>
      <c r="H7" s="76"/>
      <c r="I7" s="70"/>
      <c r="J7" s="70"/>
      <c r="K7" s="77"/>
      <c r="L7" s="70"/>
      <c r="M7" s="16"/>
      <c r="N7" s="16"/>
      <c r="O7" s="16"/>
      <c r="P7" s="17"/>
    </row>
    <row r="8" spans="1:42" s="2" customFormat="1" ht="12.75" customHeight="1" x14ac:dyDescent="0.3">
      <c r="A8" s="34"/>
      <c r="B8" s="35"/>
      <c r="C8" s="35"/>
      <c r="D8" s="35"/>
      <c r="E8" s="35"/>
      <c r="F8" s="35"/>
      <c r="G8" s="35"/>
      <c r="H8" s="36"/>
      <c r="I8" s="35"/>
      <c r="J8" s="35"/>
      <c r="K8" s="35"/>
      <c r="L8" s="36"/>
    </row>
    <row r="9" spans="1:42" s="2" customFormat="1" ht="12.75" customHeight="1" x14ac:dyDescent="0.3">
      <c r="A9" s="37"/>
      <c r="B9" s="38" t="s">
        <v>50</v>
      </c>
      <c r="C9" s="38" t="s">
        <v>51</v>
      </c>
      <c r="D9" s="39"/>
      <c r="E9" s="39"/>
      <c r="F9" s="39"/>
      <c r="G9" s="39"/>
      <c r="H9" s="40"/>
      <c r="I9" s="39"/>
      <c r="J9" s="39"/>
      <c r="K9" s="39"/>
      <c r="L9" s="40"/>
      <c r="P9" s="2" t="s">
        <v>52</v>
      </c>
    </row>
    <row r="10" spans="1:42" s="18" customFormat="1" ht="52" x14ac:dyDescent="0.3">
      <c r="A10" s="41">
        <v>1</v>
      </c>
      <c r="B10" s="42" t="s">
        <v>20</v>
      </c>
      <c r="C10" s="42" t="s">
        <v>21</v>
      </c>
      <c r="D10" s="43" t="s">
        <v>22</v>
      </c>
      <c r="E10" s="44"/>
      <c r="F10" s="45"/>
      <c r="G10" s="44">
        <v>23.5</v>
      </c>
      <c r="H10" s="46">
        <f>F10*G10+I10+J10+K10</f>
        <v>0</v>
      </c>
      <c r="I10" s="47"/>
      <c r="J10" s="47"/>
      <c r="K10" s="47"/>
      <c r="L10" s="47" t="e">
        <f ca="1">TEXT(SUM(OFFSET(L10,1,0):#REF!),"0,00")</f>
        <v>#REF!</v>
      </c>
      <c r="M10" s="25">
        <v>5</v>
      </c>
      <c r="N10" s="16"/>
      <c r="O10" s="26" t="s">
        <v>23</v>
      </c>
      <c r="P10" s="17"/>
      <c r="AP10" s="18" t="s">
        <v>55</v>
      </c>
    </row>
    <row r="11" spans="1:42" s="18" customFormat="1" ht="39" x14ac:dyDescent="0.3">
      <c r="A11" s="48">
        <v>2</v>
      </c>
      <c r="B11" s="49" t="s">
        <v>25</v>
      </c>
      <c r="C11" s="49" t="s">
        <v>26</v>
      </c>
      <c r="D11" s="50" t="s">
        <v>27</v>
      </c>
      <c r="E11" s="51"/>
      <c r="F11" s="52"/>
      <c r="G11" s="51">
        <v>0.08</v>
      </c>
      <c r="H11" s="46">
        <f t="shared" ref="H11:H26" si="0">F11*G11+I11+J11+K11</f>
        <v>0</v>
      </c>
      <c r="I11" s="53"/>
      <c r="J11" s="53"/>
      <c r="K11" s="53"/>
      <c r="L11" s="53" t="e">
        <f ca="1">TEXT(SUM(OFFSET(L11,1,0):#REF!),"0,00")</f>
        <v>#REF!</v>
      </c>
      <c r="M11" s="25">
        <v>7</v>
      </c>
      <c r="N11" s="16"/>
      <c r="O11" s="26" t="s">
        <v>23</v>
      </c>
      <c r="P11" s="17"/>
      <c r="AP11" s="18" t="s">
        <v>56</v>
      </c>
    </row>
    <row r="12" spans="1:42" s="18" customFormat="1" ht="39" x14ac:dyDescent="0.3">
      <c r="A12" s="48">
        <v>3</v>
      </c>
      <c r="B12" s="49" t="s">
        <v>38</v>
      </c>
      <c r="C12" s="49" t="s">
        <v>28</v>
      </c>
      <c r="D12" s="50" t="s">
        <v>27</v>
      </c>
      <c r="E12" s="51"/>
      <c r="F12" s="52"/>
      <c r="G12" s="51">
        <v>0.155</v>
      </c>
      <c r="H12" s="46">
        <f t="shared" si="0"/>
        <v>0</v>
      </c>
      <c r="I12" s="53"/>
      <c r="J12" s="53"/>
      <c r="K12" s="53"/>
      <c r="L12" s="53" t="e">
        <f ca="1">TEXT(SUM(OFFSET(L12,1,0):#REF!),"0,00")</f>
        <v>#REF!</v>
      </c>
      <c r="M12" s="25">
        <v>2</v>
      </c>
      <c r="N12" s="16"/>
      <c r="O12" s="26" t="s">
        <v>23</v>
      </c>
      <c r="P12" s="17"/>
      <c r="AP12" s="18" t="s">
        <v>57</v>
      </c>
    </row>
    <row r="13" spans="1:42" s="18" customFormat="1" ht="39" x14ac:dyDescent="0.3">
      <c r="A13" s="48">
        <v>4</v>
      </c>
      <c r="B13" s="49" t="s">
        <v>29</v>
      </c>
      <c r="C13" s="49" t="s">
        <v>30</v>
      </c>
      <c r="D13" s="50" t="s">
        <v>24</v>
      </c>
      <c r="E13" s="51"/>
      <c r="F13" s="52"/>
      <c r="G13" s="51">
        <v>6</v>
      </c>
      <c r="H13" s="46">
        <f t="shared" si="0"/>
        <v>0</v>
      </c>
      <c r="I13" s="53"/>
      <c r="J13" s="53"/>
      <c r="K13" s="53"/>
      <c r="L13" s="53" t="e">
        <f ca="1">TEXT(SUM(OFFSET(L13,1,0):#REF!),"0,00")</f>
        <v>#REF!</v>
      </c>
      <c r="M13" s="27">
        <v>6</v>
      </c>
      <c r="N13" s="16"/>
      <c r="O13" s="26" t="s">
        <v>23</v>
      </c>
      <c r="P13" s="17"/>
      <c r="AP13" s="18" t="s">
        <v>58</v>
      </c>
    </row>
    <row r="14" spans="1:42" s="18" customFormat="1" ht="26" x14ac:dyDescent="0.3">
      <c r="A14" s="48">
        <v>5</v>
      </c>
      <c r="B14" s="49" t="s">
        <v>31</v>
      </c>
      <c r="C14" s="49" t="s">
        <v>32</v>
      </c>
      <c r="D14" s="50" t="s">
        <v>24</v>
      </c>
      <c r="E14" s="51"/>
      <c r="F14" s="52"/>
      <c r="G14" s="51">
        <v>10</v>
      </c>
      <c r="H14" s="46">
        <f t="shared" si="0"/>
        <v>0</v>
      </c>
      <c r="I14" s="53"/>
      <c r="J14" s="53"/>
      <c r="K14" s="53"/>
      <c r="L14" s="53" t="e">
        <f ca="1">TEXT(SUM(OFFSET(L14,1,0):#REF!),"0,00")</f>
        <v>#REF!</v>
      </c>
      <c r="M14" s="25">
        <v>2</v>
      </c>
      <c r="N14" s="16"/>
      <c r="O14" s="26" t="s">
        <v>23</v>
      </c>
      <c r="P14" s="17"/>
      <c r="AP14" s="18" t="s">
        <v>59</v>
      </c>
    </row>
    <row r="15" spans="1:42" s="18" customFormat="1" ht="26" x14ac:dyDescent="0.3">
      <c r="A15" s="48">
        <v>6</v>
      </c>
      <c r="B15" s="49" t="s">
        <v>33</v>
      </c>
      <c r="C15" s="49" t="s">
        <v>90</v>
      </c>
      <c r="D15" s="50" t="s">
        <v>24</v>
      </c>
      <c r="E15" s="51"/>
      <c r="F15" s="52"/>
      <c r="G15" s="51">
        <v>2</v>
      </c>
      <c r="H15" s="46">
        <f t="shared" si="0"/>
        <v>0</v>
      </c>
      <c r="I15" s="53"/>
      <c r="J15" s="53"/>
      <c r="K15" s="53"/>
      <c r="L15" s="53" t="e">
        <f ca="1">TEXT(SUM(OFFSET(L15,1,0):#REF!),"0,00")</f>
        <v>#REF!</v>
      </c>
      <c r="M15" s="25">
        <v>1</v>
      </c>
      <c r="N15" s="16"/>
      <c r="O15" s="26" t="s">
        <v>23</v>
      </c>
      <c r="P15" s="17"/>
      <c r="AP15" s="18" t="s">
        <v>60</v>
      </c>
    </row>
    <row r="16" spans="1:42" s="18" customFormat="1" ht="26" x14ac:dyDescent="0.3">
      <c r="A16" s="50">
        <v>7</v>
      </c>
      <c r="B16" s="49" t="s">
        <v>45</v>
      </c>
      <c r="C16" s="49" t="s">
        <v>39</v>
      </c>
      <c r="D16" s="50" t="s">
        <v>40</v>
      </c>
      <c r="E16" s="54"/>
      <c r="F16" s="55"/>
      <c r="G16" s="51">
        <v>1</v>
      </c>
      <c r="H16" s="46">
        <f t="shared" si="0"/>
        <v>0</v>
      </c>
      <c r="I16" s="55"/>
      <c r="J16" s="55"/>
      <c r="K16" s="55"/>
      <c r="L16" s="54" t="e">
        <f ca="1">TEXT(SUM(OFFSET(L16,1,0):#REF!),"0,00")</f>
        <v>#REF!</v>
      </c>
      <c r="M16" s="28">
        <v>12</v>
      </c>
      <c r="N16" s="28"/>
      <c r="O16" s="29"/>
      <c r="P16" s="17"/>
      <c r="AP16" s="18" t="s">
        <v>61</v>
      </c>
    </row>
    <row r="17" spans="1:42" s="18" customFormat="1" ht="26" x14ac:dyDescent="0.3">
      <c r="A17" s="50">
        <v>8</v>
      </c>
      <c r="B17" s="49" t="s">
        <v>97</v>
      </c>
      <c r="C17" s="49" t="s">
        <v>41</v>
      </c>
      <c r="D17" s="50" t="s">
        <v>40</v>
      </c>
      <c r="E17" s="54"/>
      <c r="F17" s="55"/>
      <c r="G17" s="51">
        <v>1</v>
      </c>
      <c r="H17" s="46">
        <f t="shared" si="0"/>
        <v>0</v>
      </c>
      <c r="I17" s="55"/>
      <c r="J17" s="55"/>
      <c r="K17" s="55"/>
      <c r="L17" s="54" t="e">
        <f ca="1">TEXT(SUM(OFFSET(L17,1,0):#REF!),"0,00")</f>
        <v>#REF!</v>
      </c>
      <c r="M17" s="30">
        <v>1</v>
      </c>
      <c r="N17" s="28"/>
      <c r="O17" s="29"/>
      <c r="P17" s="17"/>
      <c r="AP17" s="18" t="s">
        <v>62</v>
      </c>
    </row>
    <row r="18" spans="1:42" s="18" customFormat="1" ht="26" x14ac:dyDescent="0.3">
      <c r="A18" s="50">
        <v>9</v>
      </c>
      <c r="B18" s="49" t="s">
        <v>45</v>
      </c>
      <c r="C18" s="49" t="s">
        <v>39</v>
      </c>
      <c r="D18" s="50" t="s">
        <v>40</v>
      </c>
      <c r="E18" s="54"/>
      <c r="F18" s="55"/>
      <c r="G18" s="51">
        <v>1</v>
      </c>
      <c r="H18" s="46">
        <f t="shared" si="0"/>
        <v>0</v>
      </c>
      <c r="I18" s="55"/>
      <c r="J18" s="55"/>
      <c r="K18" s="55"/>
      <c r="L18" s="54" t="e">
        <f ca="1">TEXT(SUM(OFFSET(L18,1,0):#REF!),"0,00")</f>
        <v>#REF!</v>
      </c>
      <c r="M18" s="28">
        <v>12</v>
      </c>
      <c r="N18" s="28"/>
      <c r="O18" s="29"/>
      <c r="P18" s="17"/>
      <c r="AP18" s="18" t="s">
        <v>63</v>
      </c>
    </row>
    <row r="19" spans="1:42" s="18" customFormat="1" ht="26" x14ac:dyDescent="0.3">
      <c r="A19" s="50">
        <v>10</v>
      </c>
      <c r="B19" s="49" t="s">
        <v>98</v>
      </c>
      <c r="C19" s="49" t="s">
        <v>41</v>
      </c>
      <c r="D19" s="50" t="s">
        <v>40</v>
      </c>
      <c r="E19" s="54"/>
      <c r="F19" s="55"/>
      <c r="G19" s="51">
        <v>1</v>
      </c>
      <c r="H19" s="46">
        <f t="shared" si="0"/>
        <v>0</v>
      </c>
      <c r="I19" s="55"/>
      <c r="J19" s="55"/>
      <c r="K19" s="55"/>
      <c r="L19" s="54" t="e">
        <f ca="1">TEXT(SUM(OFFSET(L19,1,0):#REF!),"0,00")</f>
        <v>#REF!</v>
      </c>
      <c r="M19" s="30">
        <v>1</v>
      </c>
      <c r="N19" s="28"/>
      <c r="O19" s="29"/>
      <c r="P19" s="17"/>
      <c r="AP19" s="18" t="s">
        <v>64</v>
      </c>
    </row>
    <row r="20" spans="1:42" s="18" customFormat="1" ht="26" x14ac:dyDescent="0.3">
      <c r="A20" s="50">
        <v>11</v>
      </c>
      <c r="B20" s="49" t="s">
        <v>42</v>
      </c>
      <c r="C20" s="49" t="s">
        <v>43</v>
      </c>
      <c r="D20" s="50" t="s">
        <v>24</v>
      </c>
      <c r="E20" s="54"/>
      <c r="F20" s="55"/>
      <c r="G20" s="51">
        <v>5</v>
      </c>
      <c r="H20" s="46">
        <f t="shared" si="0"/>
        <v>0</v>
      </c>
      <c r="I20" s="55"/>
      <c r="J20" s="55"/>
      <c r="K20" s="55"/>
      <c r="L20" s="54" t="e">
        <f ca="1">TEXT(SUM(OFFSET(L20,1,0):#REF!),"0,00")</f>
        <v>#REF!</v>
      </c>
      <c r="M20" s="28">
        <v>4</v>
      </c>
      <c r="N20" s="28"/>
      <c r="O20" s="29"/>
      <c r="P20" s="17"/>
      <c r="AP20" s="18" t="s">
        <v>65</v>
      </c>
    </row>
    <row r="21" spans="1:42" s="18" customFormat="1" ht="26" x14ac:dyDescent="0.3">
      <c r="A21" s="50">
        <v>12</v>
      </c>
      <c r="B21" s="49" t="s">
        <v>46</v>
      </c>
      <c r="C21" s="49" t="s">
        <v>44</v>
      </c>
      <c r="D21" s="50" t="s">
        <v>24</v>
      </c>
      <c r="E21" s="54"/>
      <c r="F21" s="55"/>
      <c r="G21" s="51">
        <v>5</v>
      </c>
      <c r="H21" s="46">
        <f t="shared" si="0"/>
        <v>0</v>
      </c>
      <c r="I21" s="55"/>
      <c r="J21" s="55"/>
      <c r="K21" s="55"/>
      <c r="L21" s="54" t="e">
        <f ca="1">TEXT(SUM(OFFSET(L21,1,0):#REF!),"0,00")</f>
        <v>#REF!</v>
      </c>
      <c r="M21" s="28">
        <v>1</v>
      </c>
      <c r="N21" s="28"/>
      <c r="O21" s="29"/>
      <c r="P21" s="17"/>
      <c r="AP21" s="18" t="s">
        <v>66</v>
      </c>
    </row>
    <row r="22" spans="1:42" s="18" customFormat="1" ht="39" x14ac:dyDescent="0.3">
      <c r="A22" s="48">
        <v>13</v>
      </c>
      <c r="B22" s="49" t="s">
        <v>34</v>
      </c>
      <c r="C22" s="49" t="s">
        <v>88</v>
      </c>
      <c r="D22" s="50" t="s">
        <v>24</v>
      </c>
      <c r="E22" s="51"/>
      <c r="F22" s="52"/>
      <c r="G22" s="51">
        <v>2</v>
      </c>
      <c r="H22" s="46">
        <f t="shared" si="0"/>
        <v>0</v>
      </c>
      <c r="I22" s="53"/>
      <c r="J22" s="53"/>
      <c r="K22" s="53"/>
      <c r="L22" s="53" t="e">
        <f ca="1">TEXT(SUM(OFFSET(L22,1,0):#REF!),"0,00")</f>
        <v>#REF!</v>
      </c>
      <c r="M22" s="25">
        <v>7</v>
      </c>
      <c r="N22" s="16"/>
      <c r="O22" s="26" t="s">
        <v>23</v>
      </c>
      <c r="P22" s="17"/>
      <c r="AP22" s="18" t="s">
        <v>67</v>
      </c>
    </row>
    <row r="23" spans="1:42" s="18" customFormat="1" ht="26" x14ac:dyDescent="0.3">
      <c r="A23" s="48">
        <v>14</v>
      </c>
      <c r="B23" s="49" t="s">
        <v>35</v>
      </c>
      <c r="C23" s="49" t="s">
        <v>36</v>
      </c>
      <c r="D23" s="50" t="s">
        <v>27</v>
      </c>
      <c r="E23" s="51"/>
      <c r="F23" s="52"/>
      <c r="G23" s="51">
        <v>0.23499999999999999</v>
      </c>
      <c r="H23" s="46">
        <f t="shared" si="0"/>
        <v>0</v>
      </c>
      <c r="I23" s="53"/>
      <c r="J23" s="53"/>
      <c r="K23" s="53"/>
      <c r="L23" s="53" t="e">
        <f ca="1">TEXT(SUM(OFFSET(L23,1,0):#REF!),"0,00")</f>
        <v>#REF!</v>
      </c>
      <c r="M23" s="25">
        <v>5</v>
      </c>
      <c r="N23" s="16"/>
      <c r="O23" s="26" t="s">
        <v>23</v>
      </c>
      <c r="P23" s="17"/>
      <c r="AP23" s="18" t="s">
        <v>68</v>
      </c>
    </row>
    <row r="24" spans="1:42" s="18" customFormat="1" ht="39" x14ac:dyDescent="0.3">
      <c r="A24" s="48">
        <v>15</v>
      </c>
      <c r="B24" s="49" t="s">
        <v>37</v>
      </c>
      <c r="C24" s="49" t="s">
        <v>91</v>
      </c>
      <c r="D24" s="50" t="s">
        <v>27</v>
      </c>
      <c r="E24" s="51"/>
      <c r="F24" s="52"/>
      <c r="G24" s="51">
        <v>0.23499999999999999</v>
      </c>
      <c r="H24" s="46">
        <f t="shared" si="0"/>
        <v>0</v>
      </c>
      <c r="I24" s="53"/>
      <c r="J24" s="53"/>
      <c r="K24" s="53"/>
      <c r="L24" s="53" t="e">
        <f ca="1">TEXT(SUM(OFFSET(L24,1,0):#REF!),"0,00")</f>
        <v>#REF!</v>
      </c>
      <c r="M24" s="25">
        <v>3</v>
      </c>
      <c r="N24" s="16"/>
      <c r="O24" s="26" t="s">
        <v>23</v>
      </c>
      <c r="P24" s="17"/>
      <c r="AP24" s="18" t="s">
        <v>69</v>
      </c>
    </row>
    <row r="25" spans="1:42" s="18" customFormat="1" ht="26" x14ac:dyDescent="0.3">
      <c r="A25" s="50">
        <v>16</v>
      </c>
      <c r="B25" s="49" t="s">
        <v>48</v>
      </c>
      <c r="C25" s="49" t="s">
        <v>47</v>
      </c>
      <c r="D25" s="50" t="s">
        <v>24</v>
      </c>
      <c r="E25" s="54"/>
      <c r="F25" s="55"/>
      <c r="G25" s="51">
        <v>5</v>
      </c>
      <c r="H25" s="46">
        <f t="shared" si="0"/>
        <v>0</v>
      </c>
      <c r="I25" s="55"/>
      <c r="J25" s="55"/>
      <c r="K25" s="55"/>
      <c r="L25" s="54" t="e">
        <f ca="1">TEXT(SUM(OFFSET(L25,1,0):#REF!),"0,00")</f>
        <v>#REF!</v>
      </c>
      <c r="M25" s="28">
        <v>5</v>
      </c>
      <c r="N25" s="28"/>
      <c r="O25" s="29"/>
      <c r="P25" s="17"/>
      <c r="AP25" s="18" t="s">
        <v>70</v>
      </c>
    </row>
    <row r="26" spans="1:42" s="18" customFormat="1" ht="26" x14ac:dyDescent="0.3">
      <c r="A26" s="50">
        <v>17</v>
      </c>
      <c r="B26" s="49" t="s">
        <v>49</v>
      </c>
      <c r="C26" s="49" t="s">
        <v>47</v>
      </c>
      <c r="D26" s="50" t="s">
        <v>24</v>
      </c>
      <c r="E26" s="54"/>
      <c r="F26" s="55"/>
      <c r="G26" s="51">
        <v>2</v>
      </c>
      <c r="H26" s="46">
        <f t="shared" si="0"/>
        <v>0</v>
      </c>
      <c r="I26" s="55"/>
      <c r="J26" s="55"/>
      <c r="K26" s="55"/>
      <c r="L26" s="54" t="e">
        <f ca="1">TEXT(SUM(OFFSET(L26,1,0):#REF!),"0,00")</f>
        <v>#REF!</v>
      </c>
      <c r="M26" s="30">
        <v>5</v>
      </c>
      <c r="N26" s="28"/>
      <c r="O26" s="29"/>
      <c r="P26" s="17"/>
      <c r="AP26" s="18" t="s">
        <v>71</v>
      </c>
    </row>
    <row r="27" spans="1:42" s="57" customFormat="1" ht="12.75" customHeight="1" x14ac:dyDescent="0.3">
      <c r="A27" s="60"/>
      <c r="B27" s="61" t="s">
        <v>53</v>
      </c>
      <c r="C27" s="61" t="str">
        <f>C9</f>
        <v>1. Vandentiekis</v>
      </c>
      <c r="D27" s="61"/>
      <c r="E27" s="61"/>
      <c r="F27" s="61"/>
      <c r="G27" s="61"/>
      <c r="H27" s="78">
        <f>SUM(H10:H26)</f>
        <v>0</v>
      </c>
      <c r="I27" s="62"/>
      <c r="J27" s="62"/>
      <c r="K27" s="62"/>
      <c r="L27" s="62" t="e">
        <f ca="1">TEXT(SUM(L9:OFFSET(L27,-1,0)),"0,00")</f>
        <v>#REF!</v>
      </c>
      <c r="M27" s="56"/>
      <c r="P27" s="57" t="s">
        <v>54</v>
      </c>
    </row>
    <row r="28" spans="1:42" s="2" customFormat="1" ht="12.75" customHeight="1" x14ac:dyDescent="0.3">
      <c r="A28" s="63"/>
      <c r="B28" s="35"/>
      <c r="C28" s="35"/>
      <c r="D28" s="35"/>
      <c r="E28" s="35"/>
      <c r="F28" s="35"/>
      <c r="G28" s="35"/>
      <c r="H28" s="36"/>
      <c r="I28" s="35"/>
      <c r="J28" s="35"/>
      <c r="K28" s="35"/>
      <c r="L28" s="36"/>
    </row>
    <row r="29" spans="1:42" s="2" customFormat="1" ht="12.75" customHeight="1" x14ac:dyDescent="0.3">
      <c r="A29" s="64"/>
      <c r="B29" s="38" t="s">
        <v>50</v>
      </c>
      <c r="C29" s="38" t="s">
        <v>81</v>
      </c>
      <c r="D29" s="39"/>
      <c r="E29" s="39"/>
      <c r="F29" s="39"/>
      <c r="G29" s="39"/>
      <c r="H29" s="40"/>
      <c r="I29" s="39"/>
      <c r="J29" s="39"/>
      <c r="K29" s="39"/>
      <c r="L29" s="40"/>
      <c r="P29" s="2" t="s">
        <v>52</v>
      </c>
    </row>
    <row r="30" spans="1:42" s="57" customFormat="1" ht="65" x14ac:dyDescent="0.3">
      <c r="A30" s="41">
        <v>18</v>
      </c>
      <c r="B30" s="42" t="s">
        <v>72</v>
      </c>
      <c r="C30" s="42" t="s">
        <v>73</v>
      </c>
      <c r="D30" s="43" t="s">
        <v>22</v>
      </c>
      <c r="E30" s="65"/>
      <c r="F30" s="66"/>
      <c r="G30" s="65">
        <v>7</v>
      </c>
      <c r="H30" s="46">
        <f>F30*G30+I30+J30+K30</f>
        <v>0</v>
      </c>
      <c r="I30" s="47"/>
      <c r="J30" s="47"/>
      <c r="K30" s="47"/>
      <c r="L30" s="47" t="e">
        <f ca="1">TEXT(SUM(OFFSET(L30,1,0):#REF!),"0,00")</f>
        <v>#REF!</v>
      </c>
      <c r="M30" s="58">
        <v>6</v>
      </c>
      <c r="O30" s="59" t="s">
        <v>23</v>
      </c>
      <c r="AP30" s="57" t="s">
        <v>82</v>
      </c>
    </row>
    <row r="31" spans="1:42" s="57" customFormat="1" ht="52" x14ac:dyDescent="0.3">
      <c r="A31" s="48">
        <v>19</v>
      </c>
      <c r="B31" s="49" t="s">
        <v>74</v>
      </c>
      <c r="C31" s="49" t="s">
        <v>75</v>
      </c>
      <c r="D31" s="50" t="s">
        <v>24</v>
      </c>
      <c r="E31" s="58"/>
      <c r="F31" s="67"/>
      <c r="G31" s="58">
        <v>8</v>
      </c>
      <c r="H31" s="46">
        <f t="shared" ref="H31:H34" si="1">F31*G31+I31+J31+K31</f>
        <v>0</v>
      </c>
      <c r="I31" s="53"/>
      <c r="J31" s="53"/>
      <c r="K31" s="53"/>
      <c r="L31" s="53" t="e">
        <f ca="1">TEXT(SUM(OFFSET(L31,1,0):#REF!),"0,00")</f>
        <v>#REF!</v>
      </c>
      <c r="M31" s="58">
        <v>3</v>
      </c>
      <c r="O31" s="59" t="s">
        <v>23</v>
      </c>
      <c r="AP31" s="57" t="s">
        <v>83</v>
      </c>
    </row>
    <row r="32" spans="1:42" s="57" customFormat="1" ht="26" x14ac:dyDescent="0.3">
      <c r="A32" s="48">
        <v>20</v>
      </c>
      <c r="B32" s="49" t="s">
        <v>76</v>
      </c>
      <c r="C32" s="49" t="s">
        <v>77</v>
      </c>
      <c r="D32" s="50" t="s">
        <v>24</v>
      </c>
      <c r="E32" s="58"/>
      <c r="F32" s="67"/>
      <c r="G32" s="58">
        <v>2</v>
      </c>
      <c r="H32" s="46">
        <f t="shared" si="1"/>
        <v>0</v>
      </c>
      <c r="I32" s="53"/>
      <c r="J32" s="53"/>
      <c r="K32" s="53"/>
      <c r="L32" s="53" t="e">
        <f ca="1">TEXT(SUM(OFFSET(L32,1,0):#REF!),"0,00")</f>
        <v>#REF!</v>
      </c>
      <c r="M32" s="58">
        <v>2</v>
      </c>
      <c r="O32" s="59" t="s">
        <v>23</v>
      </c>
      <c r="AP32" s="57" t="s">
        <v>84</v>
      </c>
    </row>
    <row r="33" spans="1:42" s="57" customFormat="1" ht="26" x14ac:dyDescent="0.3">
      <c r="A33" s="48">
        <v>21</v>
      </c>
      <c r="B33" s="49" t="s">
        <v>33</v>
      </c>
      <c r="C33" s="49" t="s">
        <v>90</v>
      </c>
      <c r="D33" s="50" t="s">
        <v>24</v>
      </c>
      <c r="E33" s="58"/>
      <c r="F33" s="67"/>
      <c r="G33" s="58">
        <v>1</v>
      </c>
      <c r="H33" s="46">
        <f t="shared" si="1"/>
        <v>0</v>
      </c>
      <c r="I33" s="53"/>
      <c r="J33" s="53"/>
      <c r="K33" s="53"/>
      <c r="L33" s="53" t="e">
        <f ca="1">TEXT(SUM(OFFSET(L33,1,0):#REF!),"0,00")</f>
        <v>#REF!</v>
      </c>
      <c r="M33" s="58">
        <v>1</v>
      </c>
      <c r="O33" s="59" t="s">
        <v>23</v>
      </c>
      <c r="AP33" s="57" t="s">
        <v>85</v>
      </c>
    </row>
    <row r="34" spans="1:42" s="57" customFormat="1" ht="26" x14ac:dyDescent="0.3">
      <c r="A34" s="48">
        <v>22</v>
      </c>
      <c r="B34" s="49" t="s">
        <v>78</v>
      </c>
      <c r="C34" s="49" t="s">
        <v>89</v>
      </c>
      <c r="D34" s="50" t="s">
        <v>24</v>
      </c>
      <c r="E34" s="58"/>
      <c r="F34" s="67"/>
      <c r="G34" s="58">
        <v>1</v>
      </c>
      <c r="H34" s="46">
        <f t="shared" si="1"/>
        <v>0</v>
      </c>
      <c r="I34" s="53"/>
      <c r="J34" s="53"/>
      <c r="K34" s="53"/>
      <c r="L34" s="53" t="e">
        <f ca="1">TEXT(SUM(OFFSET(L34,1,0):#REF!),"0,00")</f>
        <v>#REF!</v>
      </c>
      <c r="M34" s="58">
        <v>4</v>
      </c>
      <c r="O34" s="59" t="s">
        <v>23</v>
      </c>
      <c r="AP34" s="57" t="s">
        <v>86</v>
      </c>
    </row>
    <row r="35" spans="1:42" s="57" customFormat="1" ht="26" x14ac:dyDescent="0.3">
      <c r="A35" s="48">
        <v>23</v>
      </c>
      <c r="B35" s="49" t="s">
        <v>79</v>
      </c>
      <c r="C35" s="49" t="s">
        <v>80</v>
      </c>
      <c r="D35" s="50" t="s">
        <v>27</v>
      </c>
      <c r="E35" s="58"/>
      <c r="F35" s="67">
        <v>0</v>
      </c>
      <c r="G35" s="58">
        <v>7.0000000000000007E-2</v>
      </c>
      <c r="H35" s="46">
        <v>0</v>
      </c>
      <c r="I35" s="53">
        <v>0</v>
      </c>
      <c r="J35" s="53">
        <v>0</v>
      </c>
      <c r="K35" s="53">
        <v>0</v>
      </c>
      <c r="L35" s="53" t="e">
        <f ca="1">TEXT(SUM(OFFSET(L35,1,0):#REF!),"0,00")</f>
        <v>#REF!</v>
      </c>
      <c r="M35" s="58">
        <v>2</v>
      </c>
      <c r="O35" s="59" t="s">
        <v>23</v>
      </c>
      <c r="AP35" s="57" t="s">
        <v>87</v>
      </c>
    </row>
    <row r="36" spans="1:42" s="57" customFormat="1" ht="12.75" customHeight="1" x14ac:dyDescent="0.3">
      <c r="A36" s="68"/>
      <c r="B36" s="69" t="s">
        <v>53</v>
      </c>
      <c r="C36" s="69" t="str">
        <f>C29</f>
        <v>2. Buitinės nuotekos</v>
      </c>
      <c r="D36" s="69"/>
      <c r="E36" s="69"/>
      <c r="F36" s="69"/>
      <c r="G36" s="69"/>
      <c r="H36" s="78">
        <f>SUM(H10:H35)</f>
        <v>0</v>
      </c>
      <c r="I36" s="53"/>
      <c r="J36" s="53"/>
      <c r="K36" s="53"/>
      <c r="L36" s="53" t="e">
        <f ca="1">TEXT(SUM(L29:OFFSET(L36,-1,0)),"0,00")</f>
        <v>#REF!</v>
      </c>
      <c r="M36" s="56"/>
      <c r="P36" s="57" t="s">
        <v>54</v>
      </c>
    </row>
    <row r="37" spans="1:42" x14ac:dyDescent="0.3">
      <c r="A37" s="4"/>
      <c r="B37" s="1" t="s">
        <v>94</v>
      </c>
      <c r="C37" s="19"/>
      <c r="D37" s="20"/>
      <c r="E37" s="2"/>
      <c r="F37" s="2"/>
      <c r="G37" s="2"/>
      <c r="H37" s="80">
        <f>H27+H36</f>
        <v>0</v>
      </c>
      <c r="I37" s="2"/>
      <c r="J37" s="2"/>
      <c r="K37" s="2"/>
      <c r="L37" s="4"/>
      <c r="M37" s="4"/>
      <c r="N37" s="4"/>
      <c r="O37" s="4"/>
    </row>
    <row r="38" spans="1:42" x14ac:dyDescent="0.3">
      <c r="A38" s="4"/>
      <c r="B38" s="4" t="s">
        <v>95</v>
      </c>
      <c r="C38" s="2"/>
      <c r="D38" s="4"/>
      <c r="E38" s="2"/>
      <c r="F38" s="2"/>
      <c r="G38" s="2"/>
      <c r="H38" s="80">
        <f>H39-H37</f>
        <v>0</v>
      </c>
      <c r="I38" s="2"/>
      <c r="J38" s="2"/>
      <c r="K38" s="2"/>
      <c r="L38" s="4"/>
      <c r="M38" s="4"/>
      <c r="N38" s="4"/>
      <c r="O38" s="4"/>
    </row>
    <row r="39" spans="1:42" x14ac:dyDescent="0.3">
      <c r="A39" s="4"/>
      <c r="B39" s="4" t="s">
        <v>96</v>
      </c>
      <c r="C39" s="4"/>
      <c r="D39" s="2"/>
      <c r="E39" s="2"/>
      <c r="F39" s="2"/>
      <c r="G39" s="21"/>
      <c r="H39" s="79">
        <f>H37*1.21</f>
        <v>0</v>
      </c>
      <c r="I39" s="2"/>
      <c r="J39" s="2"/>
      <c r="K39" s="2"/>
      <c r="L39" s="4"/>
      <c r="M39" s="4"/>
      <c r="N39" s="4"/>
      <c r="O39" s="4"/>
    </row>
    <row r="40" spans="1:42" x14ac:dyDescent="0.3">
      <c r="A40" s="4"/>
      <c r="B40" s="4"/>
      <c r="C40" s="4"/>
      <c r="D40" s="4"/>
      <c r="E40" s="2"/>
      <c r="F40" s="2"/>
      <c r="G40" s="2"/>
      <c r="H40" s="2"/>
      <c r="I40" s="2"/>
      <c r="J40" s="2"/>
      <c r="K40" s="2"/>
      <c r="L40" s="4"/>
      <c r="M40" s="4"/>
      <c r="N40" s="4"/>
      <c r="O40" s="4"/>
    </row>
    <row r="41" spans="1:42" x14ac:dyDescent="0.3">
      <c r="A41" s="4"/>
      <c r="B41" s="4"/>
      <c r="C41" s="4"/>
      <c r="D41" s="4"/>
      <c r="E41" s="2"/>
      <c r="F41" s="2"/>
      <c r="G41" s="2"/>
      <c r="H41" s="2"/>
      <c r="I41" s="2"/>
      <c r="J41" s="2"/>
      <c r="K41" s="2"/>
      <c r="L41" s="4"/>
      <c r="M41" s="4"/>
      <c r="N41" s="4"/>
      <c r="O41" s="4"/>
    </row>
    <row r="42" spans="1:42" x14ac:dyDescent="0.3">
      <c r="A42" s="4"/>
      <c r="B42" s="4"/>
      <c r="C42" s="4"/>
      <c r="D42" s="4"/>
      <c r="E42" s="2"/>
      <c r="F42" s="2"/>
      <c r="G42" s="2"/>
      <c r="H42" s="2"/>
      <c r="I42" s="2"/>
      <c r="J42" s="2"/>
      <c r="K42" s="2"/>
      <c r="L42" s="4"/>
      <c r="M42" s="4"/>
      <c r="N42" s="4"/>
      <c r="O42" s="4"/>
    </row>
    <row r="43" spans="1:42" x14ac:dyDescent="0.3">
      <c r="A43" s="4"/>
      <c r="B43" s="4"/>
      <c r="C43" s="4"/>
      <c r="D43" s="4"/>
      <c r="E43" s="2"/>
      <c r="F43" s="2"/>
      <c r="G43" s="2"/>
      <c r="H43" s="2"/>
      <c r="I43" s="2"/>
      <c r="J43" s="2"/>
      <c r="K43" s="2"/>
      <c r="L43" s="4"/>
      <c r="M43" s="4"/>
      <c r="N43" s="4"/>
      <c r="O43" s="4"/>
    </row>
    <row r="44" spans="1:42" x14ac:dyDescent="0.3">
      <c r="A44" s="4"/>
      <c r="B44" s="4"/>
      <c r="C44" s="4"/>
      <c r="D44" s="4"/>
      <c r="E44" s="2"/>
      <c r="F44" s="2"/>
      <c r="G44" s="2"/>
      <c r="H44" s="2"/>
      <c r="I44" s="2"/>
      <c r="J44" s="2"/>
      <c r="K44" s="2"/>
      <c r="L44" s="4"/>
      <c r="M44" s="4"/>
      <c r="N44" s="4"/>
      <c r="O44" s="4"/>
    </row>
    <row r="45" spans="1:42" x14ac:dyDescent="0.3">
      <c r="A45" s="4"/>
      <c r="B45" s="4"/>
      <c r="C45" s="4"/>
      <c r="D45" s="4"/>
      <c r="E45" s="2"/>
      <c r="F45" s="2"/>
      <c r="G45" s="2"/>
      <c r="H45" s="2"/>
      <c r="I45" s="2"/>
      <c r="J45" s="2"/>
      <c r="K45" s="2"/>
      <c r="L45" s="4"/>
      <c r="M45" s="4"/>
      <c r="N45" s="4"/>
      <c r="O45" s="4"/>
    </row>
    <row r="46" spans="1:42" x14ac:dyDescent="0.3">
      <c r="A46" s="4"/>
      <c r="B46" s="4"/>
      <c r="C46" s="4"/>
      <c r="D46" s="4"/>
      <c r="E46" s="2"/>
      <c r="F46" s="2"/>
      <c r="G46" s="2"/>
      <c r="H46" s="2"/>
      <c r="I46" s="2"/>
      <c r="J46" s="2"/>
      <c r="K46" s="2"/>
      <c r="L46" s="4"/>
      <c r="M46" s="4"/>
      <c r="N46" s="4"/>
      <c r="O46" s="4"/>
    </row>
    <row r="47" spans="1:42" x14ac:dyDescent="0.3">
      <c r="A47" s="4"/>
      <c r="B47" s="4"/>
      <c r="C47" s="4"/>
      <c r="D47" s="4"/>
      <c r="E47" s="2"/>
      <c r="F47" s="2"/>
      <c r="G47" s="2"/>
      <c r="H47" s="2"/>
      <c r="I47" s="2"/>
      <c r="J47" s="2"/>
      <c r="K47" s="2"/>
      <c r="L47" s="4"/>
      <c r="M47" s="4"/>
      <c r="N47" s="4"/>
      <c r="O47" s="4"/>
    </row>
    <row r="48" spans="1:42" x14ac:dyDescent="0.3">
      <c r="A48" s="4"/>
      <c r="B48" s="4"/>
      <c r="C48" s="4"/>
      <c r="D48" s="4"/>
      <c r="E48" s="2"/>
      <c r="F48" s="2"/>
      <c r="G48" s="2"/>
      <c r="H48" s="2"/>
      <c r="I48" s="2"/>
      <c r="J48" s="2"/>
      <c r="K48" s="2"/>
      <c r="L48" s="4"/>
      <c r="M48" s="4"/>
      <c r="N48" s="4"/>
      <c r="O48" s="4"/>
    </row>
    <row r="49" spans="1:15" x14ac:dyDescent="0.3">
      <c r="A49" s="4"/>
      <c r="B49" s="4"/>
      <c r="C49" s="4"/>
      <c r="D49" s="4"/>
      <c r="E49" s="2"/>
      <c r="F49" s="2"/>
      <c r="G49" s="2"/>
      <c r="H49" s="2"/>
      <c r="I49" s="2"/>
      <c r="J49" s="2"/>
      <c r="K49" s="2"/>
      <c r="L49" s="4"/>
      <c r="M49" s="4"/>
      <c r="N49" s="4"/>
      <c r="O49" s="4"/>
    </row>
    <row r="50" spans="1:15" x14ac:dyDescent="0.3">
      <c r="A50" s="4"/>
      <c r="B50" s="4"/>
      <c r="C50" s="4"/>
      <c r="D50" s="4"/>
      <c r="E50" s="22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5" spans="7:7" x14ac:dyDescent="0.3">
      <c r="G65" s="23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5</vt:i4>
      </vt:variant>
    </vt:vector>
  </HeadingPairs>
  <TitlesOfParts>
    <vt:vector size="6" baseType="lpstr">
      <vt:lpstr>W_1_2</vt:lpstr>
      <vt:lpstr>W_1_2!Print_Area</vt:lpstr>
      <vt:lpstr>W_1_2!Print_Titles</vt:lpstr>
      <vt:lpstr>proc</vt:lpstr>
      <vt:lpstr>S_P</vt:lpstr>
      <vt:lpstr>S_P1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Vandentiekis ir nuotekos</dc:description>
  <cp:lastModifiedBy>Vartotojas</cp:lastModifiedBy>
  <cp:lastPrinted>2025-01-28T08:54:09Z</cp:lastPrinted>
  <dcterms:created xsi:type="dcterms:W3CDTF">2005-10-29T11:48:08Z</dcterms:created>
  <dcterms:modified xsi:type="dcterms:W3CDTF">2025-02-27T10:14:42Z</dcterms:modified>
</cp:coreProperties>
</file>