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URIAI\Pirkimai\Danguole\PIRKIMAI\MVP\Skelbiama apklausa\2025\4\"/>
    </mc:Choice>
  </mc:AlternateContent>
  <xr:revisionPtr revIDLastSave="0" documentId="8_{D8AC65C8-6B59-488E-8239-E32B5BC433B5}"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 l="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H73" i="1" l="1"/>
  <c r="G73" i="1"/>
  <c r="G74" i="1" s="1"/>
  <c r="G75" i="1" s="1"/>
</calcChain>
</file>

<file path=xl/sharedStrings.xml><?xml version="1.0" encoding="utf-8"?>
<sst xmlns="http://schemas.openxmlformats.org/spreadsheetml/2006/main" count="219" uniqueCount="187">
  <si>
    <t>PIRKIMO SĄLYGŲ PRIEDAS "PASIŪLYMO FORMA"</t>
  </si>
  <si>
    <t>AVARINIŲ, VALSTYBEI NUOSAVYBĖS TEISE PRIKLAUSANČIŲ, MELIORACIJOS STATINIŲ GEDIMŲ REMONTAS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</si>
  <si>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</si>
  <si>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</si>
  <si>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</si>
  <si>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</si>
  <si>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</si>
  <si>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</si>
  <si>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</si>
  <si>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</si>
  <si>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</si>
  <si>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</si>
  <si>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</si>
  <si>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</si>
  <si>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</si>
  <si>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</si>
  <si>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</si>
  <si>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</si>
  <si>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</si>
  <si>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</si>
  <si>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</si>
  <si>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neturime Viešųjų pirkimų įstatymo 2¹ dalyje nurodyto pašalinimo pagrindo.</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</si>
  <si>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</si>
  <si>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</si>
  <si>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</si>
  <si>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</si>
  <si>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</si>
  <si>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</si>
  <si>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</si>
  <si>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</si>
  <si>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</si>
  <si>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Priimtinas įkainis be PVM, Eur</t>
  </si>
  <si>
    <t>Kaina be PVM, Eur</t>
  </si>
  <si>
    <t>Suma be PVM, Eur</t>
  </si>
  <si>
    <t>1.1.</t>
  </si>
  <si>
    <t>Tankių krūmų pašalinimas nuo griovių šlaitų rankiniu būdu</t>
  </si>
  <si>
    <t>100 m2</t>
  </si>
  <si>
    <t>74,18</t>
  </si>
  <si>
    <t>1.2.</t>
  </si>
  <si>
    <t>Vidutinio tankumo krūmų pašalinimas nuo griovių šlaitų rankiniu būdu</t>
  </si>
  <si>
    <t>32,97</t>
  </si>
  <si>
    <t>1.3.</t>
  </si>
  <si>
    <t>Šakų, nupjautų krūmų ir smulkaus miško smulkinimas smulkintuvais (10 m3 susmulkintos masės). Smulkintuvo našumas iki 20 m3/h. Įkrovos padavimo būdas rankinis</t>
  </si>
  <si>
    <t>10 m3</t>
  </si>
  <si>
    <t>141,15</t>
  </si>
  <si>
    <t>1.4.</t>
  </si>
  <si>
    <t>Krūmų ir smulkaus miško smulkinimas miško smulkintuvais, kurių darbinis plotis iki 1,5 m, krūmai vidutinio tankumo</t>
  </si>
  <si>
    <t>ha</t>
  </si>
  <si>
    <t>302,52</t>
  </si>
  <si>
    <t>1.5.</t>
  </si>
  <si>
    <t>Vamzdinės gb. vandens pralaidos išvalymas nuo sąnašų</t>
  </si>
  <si>
    <t>m3</t>
  </si>
  <si>
    <t>129,41</t>
  </si>
  <si>
    <t>1.6.</t>
  </si>
  <si>
    <t>Tarpų tarp pralaidų vamzdžio užtaisymas</t>
  </si>
  <si>
    <t>m</t>
  </si>
  <si>
    <t>8,63</t>
  </si>
  <si>
    <t>1.7.</t>
  </si>
  <si>
    <t>Šlaitų tvirtinimas geotekstile, apsėjant daugiametėmis žolėmis</t>
  </si>
  <si>
    <t>10 m2</t>
  </si>
  <si>
    <t>106,05</t>
  </si>
  <si>
    <t>1.8.</t>
  </si>
  <si>
    <t>Gelžbetoninių tvirtinimo plokščių pakeitimas, užtaisant sandūras betono mišiniu</t>
  </si>
  <si>
    <t>118,92</t>
  </si>
  <si>
    <t>1.9.</t>
  </si>
  <si>
    <t>Sargšulio stulpelių įrengimas</t>
  </si>
  <si>
    <t>vnt.</t>
  </si>
  <si>
    <t>21,58</t>
  </si>
  <si>
    <t>1.10.</t>
  </si>
  <si>
    <t>Kontrolinio šulinio remontas užtaisant įtrukimus cemento skiediniu iš vidaus</t>
  </si>
  <si>
    <t>28,62</t>
  </si>
  <si>
    <t>1.11.</t>
  </si>
  <si>
    <t>Drenažo šulinio išvalymas, kai sąnašų šulinyje iki 0.1 m3</t>
  </si>
  <si>
    <t>213,59</t>
  </si>
  <si>
    <t>1.12.</t>
  </si>
  <si>
    <t>Drenažo linijų ieškojimas vienkaušiais ekskavatoriais iki 0.4 talpos kaušais</t>
  </si>
  <si>
    <t>100 m3</t>
  </si>
  <si>
    <t>775,83</t>
  </si>
  <si>
    <t>1.13.</t>
  </si>
  <si>
    <t>Vandens nutekėjimui į griovį latakų kasimas buldozeriais iki 59 kw (80aj) galingumo</t>
  </si>
  <si>
    <t>182,21</t>
  </si>
  <si>
    <t>1.14.</t>
  </si>
  <si>
    <t>Dirbtinių kliūčių išardymas vienakaušiais ekskavatoriais, pakraunant į transporto priemones</t>
  </si>
  <si>
    <t>5,19</t>
  </si>
  <si>
    <t>1.15.</t>
  </si>
  <si>
    <t>Drenažo remontas rankiniu būdu, kasant duobes ekskavatoriumi</t>
  </si>
  <si>
    <t>100 m</t>
  </si>
  <si>
    <t>537,51</t>
  </si>
  <si>
    <t>1.16.</t>
  </si>
  <si>
    <t>Griovių valymas įranga vienakaušiais ekskavatoriais su 0.4m3 talpos kaušais, kai valomo sluoksnio storis iki 0.4m</t>
  </si>
  <si>
    <t>281,54</t>
  </si>
  <si>
    <t>1.17.</t>
  </si>
  <si>
    <t>Griovių valymas įranga vienakaušiais ekskavatoriais su 0.4m3 talpos kaušais, kai valomo sluoksnio storis didesnis negu 0.4m</t>
  </si>
  <si>
    <t>324,81</t>
  </si>
  <si>
    <t>1.18.</t>
  </si>
  <si>
    <t>Griovių valymas ir gilinimas rankiniu būdu, kai griovių gylis iki 2m</t>
  </si>
  <si>
    <t>34,22</t>
  </si>
  <si>
    <t>1.19.</t>
  </si>
  <si>
    <t>Griovių valymas ir gilinimas rankiniu būdu, kai griovių gylis iki 3m</t>
  </si>
  <si>
    <t>49,77</t>
  </si>
  <si>
    <t>1.20.</t>
  </si>
  <si>
    <t>Pagriovių lėkščiavimas iškastų iš griovių sąnašų susmulkinimui traktoriais iki 59 kw (80aj) galingumo</t>
  </si>
  <si>
    <t>71,35</t>
  </si>
  <si>
    <t>1.21.</t>
  </si>
  <si>
    <t>Griovių šlaitų, pakraščių ir dugno šienavimas rankine žoliapjove</t>
  </si>
  <si>
    <t>15,61</t>
  </si>
  <si>
    <t>1.22.</t>
  </si>
  <si>
    <t>II grupės grunto kasimas ir supylimas į krūvas vienkaušiais ekskavatoriais su 0.4m3 talpos kaušais</t>
  </si>
  <si>
    <t>1000 m3</t>
  </si>
  <si>
    <t>2364,42</t>
  </si>
  <si>
    <t>1.23.</t>
  </si>
  <si>
    <t>Tranšėjų ir iškasų užpylimas buldozeriu iki 59kw (80aj) galingumo, perstumiant II grupės gruntą iki 5 m atstumu</t>
  </si>
  <si>
    <t>488,65</t>
  </si>
  <si>
    <t>1.24.</t>
  </si>
  <si>
    <t>Plastikinių drenažo vamzdžių rinktuvų klojimas, kasant tranšėjas vienakaušiais ekskavatoriais mineraliniuose gruntuose daugiau 2,0 iki 2,5 m gylyje. Vamzdžio vidinis skersmuo 113 mm</t>
  </si>
  <si>
    <t>3067,29</t>
  </si>
  <si>
    <t>1.25.</t>
  </si>
  <si>
    <t>Plastikinių drenažo vamzdžių rinktuvų klojimas, kasant tranšėjas vienakaušiais ekskavatoriais mineraliniuose gruntuose daugiau 2,0 iki 2,5 m gylyje. Vamzdžio vidinis skersmuo 145 mm</t>
  </si>
  <si>
    <t>3175,2</t>
  </si>
  <si>
    <t>1.26.</t>
  </si>
  <si>
    <t>Plastikinių drenažo vamzdžių rinktuvų klojimas, kasant tranšėjas vienakaušiais ekskavatoriais mineraliniuose gruntuose daugiau 2,0 iki 2,5 m gylyje. Vamzdžio vidinis skersmuo 180 mm</t>
  </si>
  <si>
    <t>3256,32</t>
  </si>
  <si>
    <t>1.27.</t>
  </si>
  <si>
    <t>Plastikinių drenažo vamzdžių rinktuvų klojimas, kasant tranšėjas vienakaušiais ekskavatoriais mineraliniuose gruntuose daugiau 2,0 iki 2,5 m gylyje. Vamzdžio vidinis skersmuo 200 mm</t>
  </si>
  <si>
    <t>3386,57</t>
  </si>
  <si>
    <t>1.28.</t>
  </si>
  <si>
    <t>Požeminio filtro šaltiniui sugauti klojimas. Filtras PF-Š</t>
  </si>
  <si>
    <t>325,8</t>
  </si>
  <si>
    <t>1.29.</t>
  </si>
  <si>
    <t>Polietileninio paslėto drenažo šulinio PE-ŠP-40 įrengimas</t>
  </si>
  <si>
    <t>678,66</t>
  </si>
  <si>
    <t>1.30.</t>
  </si>
  <si>
    <t>Sulūžusių žiočių pakeitimas plastikinėmis žiotimis. Drenažo žiočių skersmuo 160 mm</t>
  </si>
  <si>
    <t>361,57</t>
  </si>
  <si>
    <t>1.31.</t>
  </si>
  <si>
    <t>Sulūžusių žiočių pakeitimas plastikinėmis žiotimis. Drenažo žiočių skersmuo 200 mm</t>
  </si>
  <si>
    <t>373,84</t>
  </si>
  <si>
    <t>1.32.</t>
  </si>
  <si>
    <t>Vandens pašalinimas iš tranšėjų ir pamatų duobių</t>
  </si>
  <si>
    <t>919,14</t>
  </si>
  <si>
    <t>1.33.</t>
  </si>
  <si>
    <t>Ūkio vidaus kelio ūvk-35-23 prasilenkimo aikštelių dangos įrengimas, kai smėlio sluoksnio storis 25 cm</t>
  </si>
  <si>
    <t>789,06</t>
  </si>
  <si>
    <t>1.34.</t>
  </si>
  <si>
    <t>Laikino filtro įrengimas ir išardymas vandens išleidimui iš lomų drenažo remonto metu</t>
  </si>
  <si>
    <t>301,72</t>
  </si>
  <si>
    <t>1.35.</t>
  </si>
  <si>
    <t>Plastikinių paviršinio vandens nuleistuvų montavimas. Vandens nuleistuvo montavimo vieta lomoje</t>
  </si>
  <si>
    <t>847,7</t>
  </si>
  <si>
    <t>1.36.</t>
  </si>
  <si>
    <t>Plastikinių paviršinio vandens nuleistuvų montavimas. Vandens nuleistuvo montavimo vieta pakelėje</t>
  </si>
  <si>
    <t>834,66</t>
  </si>
  <si>
    <t>1.37.</t>
  </si>
  <si>
    <t>Akmenų nurinkimas rankiniu būdu, sumetant ant metalinių lakštų ir pervežimas iki 1km 59 kw (80aj) galingumo traktoriais</t>
  </si>
  <si>
    <t>137,65</t>
  </si>
  <si>
    <t>1.38.</t>
  </si>
  <si>
    <t>Statybinių šiukšlių išvežimas 10 km atstumu automobiliais-savivarčiais, pakraunant ekskavatoriais 0,25 m3 talpos kaušais</t>
  </si>
  <si>
    <t>t</t>
  </si>
  <si>
    <t>9,57</t>
  </si>
  <si>
    <t>1.39.</t>
  </si>
  <si>
    <t>Transportuojant statybines šiukšles už kiekvieną papildomą kilometrą pridėti</t>
  </si>
  <si>
    <t>26,52</t>
  </si>
  <si>
    <t>Suma be PVM</t>
  </si>
  <si>
    <t>Taikomas PVM dydis (%)</t>
  </si>
  <si>
    <t>PVM suma</t>
  </si>
  <si>
    <t>Suma su PVM</t>
  </si>
  <si>
    <t>Dalies biudžetas su PVM: 30008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</si>
  <si>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</si>
  <si>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</si>
  <si>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</si>
  <si>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</si>
  <si>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</si>
  <si>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</si>
  <si>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</si>
  <si>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</si>
  <si>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</si>
  <si>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</si>
  <si>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</si>
  <si>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</si>
  <si>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</si>
  <si>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</si>
  <si>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</si>
  <si>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</si>
  <si>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</si>
  <si>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</si>
  <si>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5589 2025-03-19 13:11:48</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</si>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</sst>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5"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topLeftCell="A19" workbookViewId="0">
      <selection activeCell="D35" sqref="D35"/>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1" spans="1:7" x14ac:dyDescent="0.3">
      <c r="G1" s="74">
        <v>0</v>
      </c>
    </row>
    <row r="2" spans="1:7" x14ac:dyDescent="0.3">
      <c r="A2" s="12" t="s">
        <v>0</v>
      </c>
      <c r="B2" s="2"/>
      <c r="G2" s="74">
        <v>21</v>
      </c>
    </row>
    <row r="3" spans="1:7" x14ac:dyDescent="0.3">
      <c r="B3" s="3"/>
    </row>
    <row r="4" spans="1:7" x14ac:dyDescent="0.3">
      <c r="A4" s="12" t="s">
        <v>1</v>
      </c>
      <c r="B4" s="2"/>
    </row>
    <row r="5" spans="1:7" x14ac:dyDescent="0.3">
      <c r="A5" s="2"/>
      <c r="B5" s="2"/>
    </row>
    <row r="6" spans="1:7" x14ac:dyDescent="0.3">
      <c r="A6" s="1" t="s">
        <v>2</v>
      </c>
      <c r="B6" s="12" t="s">
        <v>3</v>
      </c>
    </row>
    <row r="7" spans="1:7" x14ac:dyDescent="0.3">
      <c r="B7" s="2"/>
    </row>
    <row r="8" spans="1:7" x14ac:dyDescent="0.3">
      <c r="A8" s="4" t="s">
        <v>4</v>
      </c>
      <c r="B8" s="13"/>
    </row>
    <row r="9" spans="1:7" x14ac:dyDescent="0.3">
      <c r="A9" s="4" t="s">
        <v>5</v>
      </c>
      <c r="B9" s="13"/>
    </row>
    <row r="10" spans="1:7" x14ac:dyDescent="0.3">
      <c r="A10" s="4" t="s">
        <v>6</v>
      </c>
      <c r="B10" s="13"/>
    </row>
    <row r="12" spans="1:7" ht="15.6" x14ac:dyDescent="0.3">
      <c r="A12" s="28" t="s">
        <v>7</v>
      </c>
      <c r="B12" s="29"/>
      <c r="C12" s="25"/>
      <c r="D12" s="26"/>
      <c r="E12" s="26"/>
      <c r="F12" s="27"/>
    </row>
    <row r="13" spans="1:7" ht="15.9" customHeight="1" x14ac:dyDescent="0.3">
      <c r="A13" s="33" t="s">
        <v>8</v>
      </c>
      <c r="B13" s="34"/>
      <c r="C13" s="25"/>
      <c r="D13" s="26"/>
      <c r="E13" s="26"/>
      <c r="F13" s="27"/>
    </row>
    <row r="14" spans="1:7" ht="15.9" customHeight="1" x14ac:dyDescent="0.3">
      <c r="A14" s="33" t="s">
        <v>9</v>
      </c>
      <c r="B14" s="34"/>
      <c r="C14" s="25"/>
      <c r="D14" s="26"/>
      <c r="E14" s="26"/>
      <c r="F14" s="27"/>
    </row>
    <row r="15" spans="1:7" ht="15.9" customHeight="1" x14ac:dyDescent="0.3">
      <c r="A15" s="28" t="s">
        <v>10</v>
      </c>
      <c r="B15" s="29"/>
      <c r="C15" s="25"/>
      <c r="D15" s="26"/>
      <c r="E15" s="26"/>
      <c r="F15" s="27"/>
    </row>
    <row r="16" spans="1:7" ht="63" customHeight="1" x14ac:dyDescent="0.3">
      <c r="A16" s="35" t="s">
        <v>11</v>
      </c>
      <c r="B16" s="34"/>
      <c r="C16" s="25"/>
      <c r="D16" s="26"/>
      <c r="E16" s="26"/>
      <c r="F16" s="27"/>
    </row>
    <row r="17" spans="1:6" ht="15.9" customHeight="1" x14ac:dyDescent="0.3">
      <c r="A17" s="28" t="s">
        <v>12</v>
      </c>
      <c r="B17" s="29"/>
      <c r="C17" s="25"/>
      <c r="D17" s="26"/>
      <c r="E17" s="26"/>
      <c r="F17" s="27"/>
    </row>
    <row r="18" spans="1:6" ht="15.9" customHeight="1" x14ac:dyDescent="0.3">
      <c r="A18" s="28" t="s">
        <v>13</v>
      </c>
      <c r="B18" s="29"/>
      <c r="C18" s="25"/>
      <c r="D18" s="26"/>
      <c r="E18" s="26"/>
      <c r="F18" s="27"/>
    </row>
    <row r="19" spans="1:6" ht="48" customHeight="1" x14ac:dyDescent="0.3">
      <c r="A19" s="28" t="s">
        <v>14</v>
      </c>
      <c r="B19" s="29"/>
      <c r="C19" s="25"/>
      <c r="D19" s="26"/>
      <c r="E19" s="26"/>
      <c r="F19" s="27"/>
    </row>
    <row r="20" spans="1:6" ht="54.9" customHeight="1" x14ac:dyDescent="0.3">
      <c r="A20" s="28" t="s">
        <v>15</v>
      </c>
      <c r="B20" s="29"/>
      <c r="C20" s="25"/>
      <c r="D20" s="26"/>
      <c r="E20" s="26"/>
      <c r="F20" s="27"/>
    </row>
    <row r="21" spans="1:6" ht="71.099999999999994" customHeight="1" x14ac:dyDescent="0.3">
      <c r="A21" s="30" t="s">
        <v>16</v>
      </c>
      <c r="B21" s="31"/>
      <c r="C21" s="72" t="s">
        <v>186</v>
      </c>
      <c r="D21" s="73"/>
      <c r="E21" s="73"/>
      <c r="F21" s="73"/>
    </row>
    <row r="22" spans="1:6" ht="18" customHeight="1" x14ac:dyDescent="0.3">
      <c r="A22" s="5"/>
      <c r="B22" s="5"/>
      <c r="C22" s="6"/>
      <c r="D22" s="6"/>
      <c r="E22" s="6"/>
      <c r="F22" s="6"/>
    </row>
    <row r="23" spans="1:6" x14ac:dyDescent="0.3">
      <c r="A23" s="36" t="s">
        <v>17</v>
      </c>
      <c r="B23" s="24"/>
      <c r="C23" s="24"/>
      <c r="D23" s="24"/>
      <c r="E23" s="24"/>
      <c r="F23" s="24"/>
    </row>
    <row r="24" spans="1:6" x14ac:dyDescent="0.3">
      <c r="A24" s="24" t="s">
        <v>18</v>
      </c>
      <c r="B24" s="24"/>
      <c r="C24" s="24"/>
      <c r="D24" s="24"/>
      <c r="E24" s="24"/>
      <c r="F24" s="24"/>
    </row>
    <row r="25" spans="1:6" x14ac:dyDescent="0.3">
      <c r="A25" s="24" t="s">
        <v>19</v>
      </c>
      <c r="B25" s="24"/>
      <c r="C25" s="24"/>
      <c r="D25" s="24"/>
      <c r="E25" s="24"/>
      <c r="F25" s="24"/>
    </row>
    <row r="26" spans="1:6" x14ac:dyDescent="0.3">
      <c r="A26" s="24" t="s">
        <v>20</v>
      </c>
      <c r="B26" s="24"/>
      <c r="C26" s="24"/>
      <c r="D26" s="24"/>
      <c r="E26" s="24"/>
      <c r="F26" s="24"/>
    </row>
    <row r="27" spans="1:6" x14ac:dyDescent="0.3">
      <c r="A27" s="37" t="s">
        <v>21</v>
      </c>
      <c r="B27" s="24"/>
      <c r="C27" s="24"/>
      <c r="D27" s="24"/>
      <c r="E27" s="24"/>
      <c r="F27" s="24"/>
    </row>
    <row r="28" spans="1:6" ht="32.1" customHeight="1" x14ac:dyDescent="0.3">
      <c r="A28" s="32" t="s">
        <v>22</v>
      </c>
      <c r="B28" s="24"/>
      <c r="C28" s="24"/>
      <c r="D28" s="24"/>
      <c r="E28" s="24"/>
      <c r="F28" s="24"/>
    </row>
    <row r="29" spans="1:6" x14ac:dyDescent="0.3">
      <c r="A29" s="24" t="s">
        <v>23</v>
      </c>
      <c r="B29" s="24"/>
      <c r="C29" s="24"/>
      <c r="D29" s="24"/>
      <c r="E29" s="24"/>
      <c r="F29" s="24"/>
    </row>
    <row r="30" spans="1:6" x14ac:dyDescent="0.3">
      <c r="A30" s="14" t="s">
        <v>24</v>
      </c>
      <c r="D30" s="15"/>
    </row>
    <row r="31" spans="1:6" x14ac:dyDescent="0.3">
      <c r="A31" s="14" t="s">
        <v>25</v>
      </c>
    </row>
    <row r="32" spans="1:6" x14ac:dyDescent="0.3">
      <c r="A32" s="12" t="s">
        <v>26</v>
      </c>
    </row>
    <row r="33" spans="1:7" x14ac:dyDescent="0.3">
      <c r="A33" s="16" t="s">
        <v>27</v>
      </c>
      <c r="B33" s="16" t="s">
        <v>28</v>
      </c>
      <c r="C33" s="16" t="s">
        <v>29</v>
      </c>
      <c r="D33" s="16" t="s">
        <v>30</v>
      </c>
      <c r="E33" s="16" t="s">
        <v>31</v>
      </c>
      <c r="F33" s="16" t="s">
        <v>32</v>
      </c>
      <c r="G33" s="16" t="s">
        <v>33</v>
      </c>
    </row>
    <row r="34" spans="1:7" x14ac:dyDescent="0.3">
      <c r="A34" s="17" t="s">
        <v>34</v>
      </c>
      <c r="B34" s="17" t="s">
        <v>35</v>
      </c>
      <c r="C34" s="17">
        <v>1</v>
      </c>
      <c r="D34" s="17" t="s">
        <v>36</v>
      </c>
      <c r="E34" s="17" t="s">
        <v>37</v>
      </c>
      <c r="F34" s="69"/>
      <c r="G34" s="70" t="str">
        <f t="shared" ref="G34:G72" si="0">IF(ISBLANK(F34),"", PRODUCT(C34,F34))</f>
        <v/>
      </c>
    </row>
    <row r="35" spans="1:7" x14ac:dyDescent="0.3">
      <c r="A35" s="17" t="s">
        <v>38</v>
      </c>
      <c r="B35" s="17" t="s">
        <v>39</v>
      </c>
      <c r="C35" s="17">
        <v>1</v>
      </c>
      <c r="D35" s="17" t="s">
        <v>36</v>
      </c>
      <c r="E35" s="17" t="s">
        <v>40</v>
      </c>
      <c r="F35" s="69"/>
      <c r="G35" s="70" t="str">
        <f t="shared" si="0"/>
        <v/>
      </c>
    </row>
    <row r="36" spans="1:7" ht="28.8" x14ac:dyDescent="0.3">
      <c r="A36" s="17" t="s">
        <v>41</v>
      </c>
      <c r="B36" s="68" t="s">
        <v>42</v>
      </c>
      <c r="C36" s="17">
        <v>1</v>
      </c>
      <c r="D36" s="17" t="s">
        <v>43</v>
      </c>
      <c r="E36" s="17" t="s">
        <v>44</v>
      </c>
      <c r="F36" s="69"/>
      <c r="G36" s="70" t="str">
        <f t="shared" si="0"/>
        <v/>
      </c>
    </row>
    <row r="37" spans="1:7" ht="28.8" x14ac:dyDescent="0.3">
      <c r="A37" s="17" t="s">
        <v>45</v>
      </c>
      <c r="B37" s="68" t="s">
        <v>46</v>
      </c>
      <c r="C37" s="17">
        <v>1</v>
      </c>
      <c r="D37" s="17" t="s">
        <v>47</v>
      </c>
      <c r="E37" s="17" t="s">
        <v>48</v>
      </c>
      <c r="F37" s="69"/>
      <c r="G37" s="70" t="str">
        <f t="shared" si="0"/>
        <v/>
      </c>
    </row>
    <row r="38" spans="1:7" x14ac:dyDescent="0.3">
      <c r="A38" s="17" t="s">
        <v>49</v>
      </c>
      <c r="B38" s="17" t="s">
        <v>50</v>
      </c>
      <c r="C38" s="17">
        <v>1</v>
      </c>
      <c r="D38" s="17" t="s">
        <v>51</v>
      </c>
      <c r="E38" s="17" t="s">
        <v>52</v>
      </c>
      <c r="F38" s="69"/>
      <c r="G38" s="70" t="str">
        <f t="shared" si="0"/>
        <v/>
      </c>
    </row>
    <row r="39" spans="1:7" x14ac:dyDescent="0.3">
      <c r="A39" s="17" t="s">
        <v>53</v>
      </c>
      <c r="B39" s="17" t="s">
        <v>54</v>
      </c>
      <c r="C39" s="17">
        <v>1</v>
      </c>
      <c r="D39" s="17" t="s">
        <v>55</v>
      </c>
      <c r="E39" s="17" t="s">
        <v>56</v>
      </c>
      <c r="F39" s="69"/>
      <c r="G39" s="70" t="str">
        <f t="shared" si="0"/>
        <v/>
      </c>
    </row>
    <row r="40" spans="1:7" x14ac:dyDescent="0.3">
      <c r="A40" s="17" t="s">
        <v>57</v>
      </c>
      <c r="B40" s="17" t="s">
        <v>58</v>
      </c>
      <c r="C40" s="17">
        <v>1</v>
      </c>
      <c r="D40" s="17" t="s">
        <v>59</v>
      </c>
      <c r="E40" s="17" t="s">
        <v>60</v>
      </c>
      <c r="F40" s="69"/>
      <c r="G40" s="70" t="str">
        <f t="shared" si="0"/>
        <v/>
      </c>
    </row>
    <row r="41" spans="1:7" x14ac:dyDescent="0.3">
      <c r="A41" s="17" t="s">
        <v>61</v>
      </c>
      <c r="B41" s="17" t="s">
        <v>62</v>
      </c>
      <c r="C41" s="17">
        <v>1</v>
      </c>
      <c r="D41" s="17" t="s">
        <v>59</v>
      </c>
      <c r="E41" s="17" t="s">
        <v>63</v>
      </c>
      <c r="F41" s="69"/>
      <c r="G41" s="70" t="str">
        <f t="shared" si="0"/>
        <v/>
      </c>
    </row>
    <row r="42" spans="1:7" x14ac:dyDescent="0.3">
      <c r="A42" s="17" t="s">
        <v>64</v>
      </c>
      <c r="B42" s="17" t="s">
        <v>65</v>
      </c>
      <c r="C42" s="17">
        <v>1</v>
      </c>
      <c r="D42" s="17" t="s">
        <v>66</v>
      </c>
      <c r="E42" s="17" t="s">
        <v>67</v>
      </c>
      <c r="F42" s="69"/>
      <c r="G42" s="70" t="str">
        <f t="shared" si="0"/>
        <v/>
      </c>
    </row>
    <row r="43" spans="1:7" x14ac:dyDescent="0.3">
      <c r="A43" s="17" t="s">
        <v>68</v>
      </c>
      <c r="B43" s="17" t="s">
        <v>69</v>
      </c>
      <c r="C43" s="17">
        <v>1</v>
      </c>
      <c r="D43" s="17" t="s">
        <v>66</v>
      </c>
      <c r="E43" s="17" t="s">
        <v>70</v>
      </c>
      <c r="F43" s="69"/>
      <c r="G43" s="70" t="str">
        <f>IF(ISBLANK(F43),"", PRODUCT(C43,F43))</f>
        <v/>
      </c>
    </row>
    <row r="44" spans="1:7" x14ac:dyDescent="0.3">
      <c r="A44" s="17" t="s">
        <v>71</v>
      </c>
      <c r="B44" s="17" t="s">
        <v>72</v>
      </c>
      <c r="C44" s="17">
        <v>1</v>
      </c>
      <c r="D44" s="17" t="s">
        <v>51</v>
      </c>
      <c r="E44" s="17" t="s">
        <v>73</v>
      </c>
      <c r="F44" s="69"/>
      <c r="G44" s="70" t="str">
        <f>IF(ISBLANK(F44),"", PRODUCT(C44,F44))</f>
        <v/>
      </c>
    </row>
    <row r="45" spans="1:7" x14ac:dyDescent="0.3">
      <c r="A45" s="17" t="s">
        <v>74</v>
      </c>
      <c r="B45" s="17" t="s">
        <v>75</v>
      </c>
      <c r="C45" s="17">
        <v>1</v>
      </c>
      <c r="D45" s="17" t="s">
        <v>76</v>
      </c>
      <c r="E45" s="17" t="s">
        <v>77</v>
      </c>
      <c r="F45" s="69"/>
      <c r="G45" s="70" t="str">
        <f t="shared" si="0"/>
        <v/>
      </c>
    </row>
    <row r="46" spans="1:7" x14ac:dyDescent="0.3">
      <c r="A46" s="17" t="s">
        <v>78</v>
      </c>
      <c r="B46" s="17" t="s">
        <v>79</v>
      </c>
      <c r="C46" s="17">
        <v>1</v>
      </c>
      <c r="D46" s="17" t="s">
        <v>76</v>
      </c>
      <c r="E46" s="17" t="s">
        <v>80</v>
      </c>
      <c r="F46" s="69"/>
      <c r="G46" s="70" t="str">
        <f t="shared" si="0"/>
        <v/>
      </c>
    </row>
    <row r="47" spans="1:7" x14ac:dyDescent="0.3">
      <c r="A47" s="17" t="s">
        <v>81</v>
      </c>
      <c r="B47" s="17" t="s">
        <v>82</v>
      </c>
      <c r="C47" s="17">
        <v>1</v>
      </c>
      <c r="D47" s="17" t="s">
        <v>51</v>
      </c>
      <c r="E47" s="17" t="s">
        <v>83</v>
      </c>
      <c r="F47" s="69"/>
      <c r="G47" s="70" t="str">
        <f t="shared" si="0"/>
        <v/>
      </c>
    </row>
    <row r="48" spans="1:7" x14ac:dyDescent="0.3">
      <c r="A48" s="17" t="s">
        <v>84</v>
      </c>
      <c r="B48" s="17" t="s">
        <v>85</v>
      </c>
      <c r="C48" s="17">
        <v>1</v>
      </c>
      <c r="D48" s="17" t="s">
        <v>86</v>
      </c>
      <c r="E48" s="17" t="s">
        <v>87</v>
      </c>
      <c r="F48" s="69"/>
      <c r="G48" s="70" t="str">
        <f t="shared" si="0"/>
        <v/>
      </c>
    </row>
    <row r="49" spans="1:7" ht="28.8" x14ac:dyDescent="0.3">
      <c r="A49" s="17" t="s">
        <v>88</v>
      </c>
      <c r="B49" s="68" t="s">
        <v>89</v>
      </c>
      <c r="C49" s="17">
        <v>1</v>
      </c>
      <c r="D49" s="17" t="s">
        <v>86</v>
      </c>
      <c r="E49" s="17" t="s">
        <v>90</v>
      </c>
      <c r="F49" s="69"/>
      <c r="G49" s="70" t="str">
        <f t="shared" si="0"/>
        <v/>
      </c>
    </row>
    <row r="50" spans="1:7" ht="28.8" x14ac:dyDescent="0.3">
      <c r="A50" s="17" t="s">
        <v>91</v>
      </c>
      <c r="B50" s="68" t="s">
        <v>92</v>
      </c>
      <c r="C50" s="17">
        <v>1</v>
      </c>
      <c r="D50" s="17" t="s">
        <v>86</v>
      </c>
      <c r="E50" s="17" t="s">
        <v>93</v>
      </c>
      <c r="F50" s="69"/>
      <c r="G50" s="70" t="str">
        <f t="shared" si="0"/>
        <v/>
      </c>
    </row>
    <row r="51" spans="1:7" x14ac:dyDescent="0.3">
      <c r="A51" s="17" t="s">
        <v>94</v>
      </c>
      <c r="B51" s="17" t="s">
        <v>95</v>
      </c>
      <c r="C51" s="17">
        <v>1</v>
      </c>
      <c r="D51" s="17" t="s">
        <v>51</v>
      </c>
      <c r="E51" s="17" t="s">
        <v>96</v>
      </c>
      <c r="F51" s="69"/>
      <c r="G51" s="70" t="str">
        <f t="shared" si="0"/>
        <v/>
      </c>
    </row>
    <row r="52" spans="1:7" x14ac:dyDescent="0.3">
      <c r="A52" s="17" t="s">
        <v>97</v>
      </c>
      <c r="B52" s="17" t="s">
        <v>98</v>
      </c>
      <c r="C52" s="17">
        <v>1</v>
      </c>
      <c r="D52" s="17" t="s">
        <v>51</v>
      </c>
      <c r="E52" s="17" t="s">
        <v>99</v>
      </c>
      <c r="F52" s="69"/>
      <c r="G52" s="70" t="str">
        <f t="shared" si="0"/>
        <v/>
      </c>
    </row>
    <row r="53" spans="1:7" x14ac:dyDescent="0.3">
      <c r="A53" s="17" t="s">
        <v>100</v>
      </c>
      <c r="B53" s="17" t="s">
        <v>101</v>
      </c>
      <c r="C53" s="17">
        <v>1</v>
      </c>
      <c r="D53" s="17" t="s">
        <v>47</v>
      </c>
      <c r="E53" s="17" t="s">
        <v>102</v>
      </c>
      <c r="F53" s="69"/>
      <c r="G53" s="70" t="str">
        <f t="shared" si="0"/>
        <v/>
      </c>
    </row>
    <row r="54" spans="1:7" x14ac:dyDescent="0.3">
      <c r="A54" s="17" t="s">
        <v>103</v>
      </c>
      <c r="B54" s="17" t="s">
        <v>104</v>
      </c>
      <c r="C54" s="17">
        <v>1</v>
      </c>
      <c r="D54" s="17" t="s">
        <v>36</v>
      </c>
      <c r="E54" s="17" t="s">
        <v>105</v>
      </c>
      <c r="F54" s="69"/>
      <c r="G54" s="70" t="str">
        <f t="shared" si="0"/>
        <v/>
      </c>
    </row>
    <row r="55" spans="1:7" x14ac:dyDescent="0.3">
      <c r="A55" s="17" t="s">
        <v>106</v>
      </c>
      <c r="B55" s="17" t="s">
        <v>107</v>
      </c>
      <c r="C55" s="17">
        <v>1</v>
      </c>
      <c r="D55" s="17" t="s">
        <v>108</v>
      </c>
      <c r="E55" s="17" t="s">
        <v>109</v>
      </c>
      <c r="F55" s="69"/>
      <c r="G55" s="70" t="str">
        <f t="shared" si="0"/>
        <v/>
      </c>
    </row>
    <row r="56" spans="1:7" ht="28.8" x14ac:dyDescent="0.3">
      <c r="A56" s="17" t="s">
        <v>110</v>
      </c>
      <c r="B56" s="68" t="s">
        <v>111</v>
      </c>
      <c r="C56" s="17">
        <v>1</v>
      </c>
      <c r="D56" s="17" t="s">
        <v>108</v>
      </c>
      <c r="E56" s="17" t="s">
        <v>112</v>
      </c>
      <c r="F56" s="69"/>
      <c r="G56" s="70" t="str">
        <f t="shared" si="0"/>
        <v/>
      </c>
    </row>
    <row r="57" spans="1:7" ht="28.8" x14ac:dyDescent="0.3">
      <c r="A57" s="17" t="s">
        <v>113</v>
      </c>
      <c r="B57" s="68" t="s">
        <v>114</v>
      </c>
      <c r="C57" s="17">
        <v>1</v>
      </c>
      <c r="D57" s="17" t="s">
        <v>86</v>
      </c>
      <c r="E57" s="17" t="s">
        <v>115</v>
      </c>
      <c r="F57" s="69"/>
      <c r="G57" s="70" t="str">
        <f t="shared" si="0"/>
        <v/>
      </c>
    </row>
    <row r="58" spans="1:7" ht="28.8" x14ac:dyDescent="0.3">
      <c r="A58" s="17" t="s">
        <v>116</v>
      </c>
      <c r="B58" s="68" t="s">
        <v>117</v>
      </c>
      <c r="C58" s="17">
        <v>1</v>
      </c>
      <c r="D58" s="17" t="s">
        <v>86</v>
      </c>
      <c r="E58" s="17" t="s">
        <v>118</v>
      </c>
      <c r="F58" s="69"/>
      <c r="G58" s="70" t="str">
        <f t="shared" si="0"/>
        <v/>
      </c>
    </row>
    <row r="59" spans="1:7" ht="28.8" x14ac:dyDescent="0.3">
      <c r="A59" s="17" t="s">
        <v>119</v>
      </c>
      <c r="B59" s="68" t="s">
        <v>120</v>
      </c>
      <c r="C59" s="17">
        <v>1</v>
      </c>
      <c r="D59" s="17" t="s">
        <v>86</v>
      </c>
      <c r="E59" s="17" t="s">
        <v>121</v>
      </c>
      <c r="F59" s="69"/>
      <c r="G59" s="70" t="str">
        <f t="shared" si="0"/>
        <v/>
      </c>
    </row>
    <row r="60" spans="1:7" ht="28.8" x14ac:dyDescent="0.3">
      <c r="A60" s="17" t="s">
        <v>122</v>
      </c>
      <c r="B60" s="68" t="s">
        <v>123</v>
      </c>
      <c r="C60" s="17">
        <v>1</v>
      </c>
      <c r="D60" s="17" t="s">
        <v>86</v>
      </c>
      <c r="E60" s="17" t="s">
        <v>124</v>
      </c>
      <c r="F60" s="69"/>
      <c r="G60" s="70" t="str">
        <f t="shared" si="0"/>
        <v/>
      </c>
    </row>
    <row r="61" spans="1:7" x14ac:dyDescent="0.3">
      <c r="A61" s="17" t="s">
        <v>125</v>
      </c>
      <c r="B61" s="17" t="s">
        <v>126</v>
      </c>
      <c r="C61" s="17">
        <v>1</v>
      </c>
      <c r="D61" s="17" t="s">
        <v>66</v>
      </c>
      <c r="E61" s="17" t="s">
        <v>127</v>
      </c>
      <c r="F61" s="69"/>
      <c r="G61" s="70" t="str">
        <f t="shared" si="0"/>
        <v/>
      </c>
    </row>
    <row r="62" spans="1:7" x14ac:dyDescent="0.3">
      <c r="A62" s="17" t="s">
        <v>128</v>
      </c>
      <c r="B62" s="17" t="s">
        <v>129</v>
      </c>
      <c r="C62" s="17">
        <v>1</v>
      </c>
      <c r="D62" s="17" t="s">
        <v>66</v>
      </c>
      <c r="E62" s="17" t="s">
        <v>130</v>
      </c>
      <c r="F62" s="69"/>
      <c r="G62" s="70" t="str">
        <f t="shared" si="0"/>
        <v/>
      </c>
    </row>
    <row r="63" spans="1:7" x14ac:dyDescent="0.3">
      <c r="A63" s="17" t="s">
        <v>131</v>
      </c>
      <c r="B63" s="17" t="s">
        <v>132</v>
      </c>
      <c r="C63" s="17">
        <v>1</v>
      </c>
      <c r="D63" s="17" t="s">
        <v>66</v>
      </c>
      <c r="E63" s="17" t="s">
        <v>133</v>
      </c>
      <c r="F63" s="69"/>
      <c r="G63" s="70" t="str">
        <f t="shared" si="0"/>
        <v/>
      </c>
    </row>
    <row r="64" spans="1:7" x14ac:dyDescent="0.3">
      <c r="A64" s="17" t="s">
        <v>134</v>
      </c>
      <c r="B64" s="17" t="s">
        <v>135</v>
      </c>
      <c r="C64" s="17">
        <v>1</v>
      </c>
      <c r="D64" s="17" t="s">
        <v>66</v>
      </c>
      <c r="E64" s="17" t="s">
        <v>136</v>
      </c>
      <c r="F64" s="69"/>
      <c r="G64" s="70" t="str">
        <f t="shared" si="0"/>
        <v/>
      </c>
    </row>
    <row r="65" spans="1:8" x14ac:dyDescent="0.3">
      <c r="A65" s="17" t="s">
        <v>137</v>
      </c>
      <c r="B65" s="17" t="s">
        <v>138</v>
      </c>
      <c r="C65" s="17">
        <v>1</v>
      </c>
      <c r="D65" s="17" t="s">
        <v>76</v>
      </c>
      <c r="E65" s="17" t="s">
        <v>139</v>
      </c>
      <c r="F65" s="69"/>
      <c r="G65" s="70" t="str">
        <f t="shared" si="0"/>
        <v/>
      </c>
    </row>
    <row r="66" spans="1:8" x14ac:dyDescent="0.3">
      <c r="A66" s="17" t="s">
        <v>140</v>
      </c>
      <c r="B66" s="17" t="s">
        <v>141</v>
      </c>
      <c r="C66" s="17">
        <v>1</v>
      </c>
      <c r="D66" s="17" t="s">
        <v>66</v>
      </c>
      <c r="E66" s="17" t="s">
        <v>142</v>
      </c>
      <c r="F66" s="69"/>
      <c r="G66" s="70" t="str">
        <f t="shared" si="0"/>
        <v/>
      </c>
    </row>
    <row r="67" spans="1:8" x14ac:dyDescent="0.3">
      <c r="A67" s="17" t="s">
        <v>143</v>
      </c>
      <c r="B67" s="17" t="s">
        <v>144</v>
      </c>
      <c r="C67" s="17">
        <v>1</v>
      </c>
      <c r="D67" s="17" t="s">
        <v>66</v>
      </c>
      <c r="E67" s="17" t="s">
        <v>145</v>
      </c>
      <c r="F67" s="69"/>
      <c r="G67" s="70" t="str">
        <f t="shared" si="0"/>
        <v/>
      </c>
    </row>
    <row r="68" spans="1:8" x14ac:dyDescent="0.3">
      <c r="A68" s="17" t="s">
        <v>146</v>
      </c>
      <c r="B68" s="17" t="s">
        <v>147</v>
      </c>
      <c r="C68" s="17">
        <v>1</v>
      </c>
      <c r="D68" s="17" t="s">
        <v>66</v>
      </c>
      <c r="E68" s="17" t="s">
        <v>148</v>
      </c>
      <c r="F68" s="69"/>
      <c r="G68" s="70" t="str">
        <f t="shared" si="0"/>
        <v/>
      </c>
    </row>
    <row r="69" spans="1:8" x14ac:dyDescent="0.3">
      <c r="A69" s="17" t="s">
        <v>149</v>
      </c>
      <c r="B69" s="17" t="s">
        <v>150</v>
      </c>
      <c r="C69" s="17">
        <v>1</v>
      </c>
      <c r="D69" s="17" t="s">
        <v>66</v>
      </c>
      <c r="E69" s="17" t="s">
        <v>151</v>
      </c>
      <c r="F69" s="69"/>
      <c r="G69" s="70" t="str">
        <f t="shared" si="0"/>
        <v/>
      </c>
    </row>
    <row r="70" spans="1:8" ht="28.8" x14ac:dyDescent="0.3">
      <c r="A70" s="17" t="s">
        <v>152</v>
      </c>
      <c r="B70" s="68" t="s">
        <v>153</v>
      </c>
      <c r="C70" s="17">
        <v>1</v>
      </c>
      <c r="D70" s="17" t="s">
        <v>51</v>
      </c>
      <c r="E70" s="17" t="s">
        <v>154</v>
      </c>
      <c r="F70" s="69"/>
      <c r="G70" s="70" t="str">
        <f t="shared" si="0"/>
        <v/>
      </c>
    </row>
    <row r="71" spans="1:8" ht="28.8" x14ac:dyDescent="0.3">
      <c r="A71" s="17" t="s">
        <v>155</v>
      </c>
      <c r="B71" s="68" t="s">
        <v>156</v>
      </c>
      <c r="C71" s="17">
        <v>1</v>
      </c>
      <c r="D71" s="17" t="s">
        <v>157</v>
      </c>
      <c r="E71" s="17" t="s">
        <v>158</v>
      </c>
      <c r="F71" s="69"/>
      <c r="G71" s="70" t="str">
        <f t="shared" si="0"/>
        <v/>
      </c>
    </row>
    <row r="72" spans="1:8" x14ac:dyDescent="0.3">
      <c r="A72" s="17" t="s">
        <v>159</v>
      </c>
      <c r="B72" s="17" t="s">
        <v>160</v>
      </c>
      <c r="C72" s="17">
        <v>1</v>
      </c>
      <c r="D72" s="17" t="s">
        <v>157</v>
      </c>
      <c r="E72" s="17" t="s">
        <v>161</v>
      </c>
      <c r="F72" s="69"/>
      <c r="G72" s="70" t="str">
        <f t="shared" si="0"/>
        <v/>
      </c>
    </row>
    <row r="73" spans="1:8" x14ac:dyDescent="0.3">
      <c r="F73" s="16" t="s">
        <v>162</v>
      </c>
      <c r="G73" s="71" t="str">
        <f>IF((SUMPRODUCT(--(G34:G72=""))&gt;0), "", ROUND(SUM(G34:G72),2))</f>
        <v/>
      </c>
      <c r="H73" s="14" t="str">
        <f>IF((SUMPRODUCT(--(G34:G72=""))&gt;0), "Neužpildytos visų objektų kainos", "")</f>
        <v>Neužpildytos visų objektų kainos</v>
      </c>
    </row>
    <row r="74" spans="1:8" x14ac:dyDescent="0.3">
      <c r="D74" s="16" t="s">
        <v>163</v>
      </c>
      <c r="E74" s="18"/>
      <c r="F74" s="16" t="s">
        <v>164</v>
      </c>
      <c r="G74" s="16" t="str">
        <f>IF(OR(G73="",E74=""),"", ROUND(PRODUCT(E74,G73)/100,2))</f>
        <v/>
      </c>
      <c r="H74" s="14" t="str">
        <f>IF(E74="", "Nurodykite taikomą PVM dydį", "")</f>
        <v>Nurodykite taikomą PVM dydį</v>
      </c>
    </row>
    <row r="75" spans="1:8" x14ac:dyDescent="0.3">
      <c r="F75" s="16" t="s">
        <v>165</v>
      </c>
      <c r="G75" s="16">
        <f>IF(ISBLANK(G74), "", ROUND(SUM(G73:G74),2))</f>
        <v>0</v>
      </c>
      <c r="H75" s="14" t="s">
        <v>166</v>
      </c>
    </row>
  </sheetData>
  <sheetProtection algorithmName="SHA-512" hashValue="y930/t8bCmW1IwomCVcypGv/62gLV7aKXwm094qT7vbX9n4HTsazhMdj+SM5IlPQS8VC68uEuylqYvbL4CUU4w==" saltValue="1dxYRsgL6NNj6APkRXkqP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E74" xr:uid="{A1272747-F279-4219-AA66-3DB5A27856DD}">
      <formula1>G1:G2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election activeCell="E56" sqref="E5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38" t="s">
        <v>167</v>
      </c>
      <c r="B2" s="24"/>
      <c r="C2" s="24"/>
      <c r="D2" s="24"/>
      <c r="E2" s="24"/>
      <c r="F2" s="24"/>
      <c r="G2" s="24"/>
      <c r="H2" s="24"/>
      <c r="I2" s="24"/>
      <c r="J2" s="24"/>
      <c r="K2" s="24"/>
    </row>
    <row r="3" spans="1:11" x14ac:dyDescent="0.3">
      <c r="A3" s="24"/>
      <c r="B3" s="24"/>
      <c r="C3" s="24"/>
      <c r="D3" s="24"/>
      <c r="E3" s="24"/>
      <c r="F3" s="24"/>
      <c r="G3" s="24"/>
      <c r="H3" s="24"/>
      <c r="I3" s="24"/>
      <c r="J3" s="24"/>
      <c r="K3" s="24"/>
    </row>
    <row r="4" spans="1:11" ht="15.75" customHeight="1" thickBot="1" x14ac:dyDescent="0.35">
      <c r="A4" s="7"/>
      <c r="B4" s="7"/>
      <c r="C4" s="7"/>
      <c r="D4" s="7"/>
      <c r="E4" s="7"/>
      <c r="F4" s="7"/>
      <c r="G4" s="7"/>
      <c r="H4" s="7"/>
      <c r="I4" s="7"/>
      <c r="J4" s="7"/>
    </row>
    <row r="5" spans="1:11" ht="45" customHeight="1" x14ac:dyDescent="0.3">
      <c r="A5" s="65" t="s">
        <v>168</v>
      </c>
      <c r="B5" s="49"/>
      <c r="C5" s="47" t="s">
        <v>169</v>
      </c>
      <c r="D5" s="48"/>
      <c r="E5" s="49"/>
      <c r="F5" s="47" t="s">
        <v>170</v>
      </c>
      <c r="G5" s="48"/>
      <c r="H5" s="49"/>
      <c r="I5" s="47" t="s">
        <v>171</v>
      </c>
      <c r="J5" s="49"/>
      <c r="K5" s="9" t="s">
        <v>172</v>
      </c>
    </row>
    <row r="6" spans="1:11" ht="48.9" customHeight="1" x14ac:dyDescent="0.3">
      <c r="A6" s="41"/>
      <c r="B6" s="29"/>
      <c r="C6" s="42"/>
      <c r="D6" s="40"/>
      <c r="E6" s="29"/>
      <c r="F6" s="42"/>
      <c r="G6" s="40"/>
      <c r="H6" s="29"/>
      <c r="I6" s="42"/>
      <c r="J6" s="29"/>
      <c r="K6" s="19"/>
    </row>
    <row r="7" spans="1:11" ht="48.9" customHeight="1" x14ac:dyDescent="0.3">
      <c r="A7" s="41"/>
      <c r="B7" s="29"/>
      <c r="C7" s="42"/>
      <c r="D7" s="40"/>
      <c r="E7" s="29"/>
      <c r="F7" s="42"/>
      <c r="G7" s="40"/>
      <c r="H7" s="29"/>
      <c r="I7" s="42"/>
      <c r="J7" s="29"/>
      <c r="K7" s="19"/>
    </row>
    <row r="8" spans="1:11" ht="48.9" customHeight="1" x14ac:dyDescent="0.3">
      <c r="A8" s="41"/>
      <c r="B8" s="29"/>
      <c r="C8" s="42"/>
      <c r="D8" s="40"/>
      <c r="E8" s="29"/>
      <c r="F8" s="42"/>
      <c r="G8" s="40"/>
      <c r="H8" s="29"/>
      <c r="I8" s="42"/>
      <c r="J8" s="29"/>
      <c r="K8" s="19"/>
    </row>
    <row r="9" spans="1:11" ht="48.9" customHeight="1" x14ac:dyDescent="0.3">
      <c r="A9" s="41"/>
      <c r="B9" s="29"/>
      <c r="C9" s="42"/>
      <c r="D9" s="40"/>
      <c r="E9" s="29"/>
      <c r="F9" s="42"/>
      <c r="G9" s="40"/>
      <c r="H9" s="29"/>
      <c r="I9" s="42"/>
      <c r="J9" s="29"/>
      <c r="K9" s="19"/>
    </row>
    <row r="10" spans="1:11" ht="48.9" customHeight="1" x14ac:dyDescent="0.3">
      <c r="A10" s="41"/>
      <c r="B10" s="29"/>
      <c r="C10" s="42"/>
      <c r="D10" s="40"/>
      <c r="E10" s="29"/>
      <c r="F10" s="42"/>
      <c r="G10" s="40"/>
      <c r="H10" s="29"/>
      <c r="I10" s="42"/>
      <c r="J10" s="29"/>
      <c r="K10" s="19"/>
    </row>
    <row r="11" spans="1:11" ht="48.9" customHeight="1" x14ac:dyDescent="0.3">
      <c r="A11" s="41"/>
      <c r="B11" s="29"/>
      <c r="C11" s="42"/>
      <c r="D11" s="40"/>
      <c r="E11" s="29"/>
      <c r="F11" s="42"/>
      <c r="G11" s="40"/>
      <c r="H11" s="29"/>
      <c r="I11" s="42"/>
      <c r="J11" s="29"/>
      <c r="K11" s="19"/>
    </row>
    <row r="12" spans="1:11" ht="48.9" customHeight="1" x14ac:dyDescent="0.3">
      <c r="A12" s="41"/>
      <c r="B12" s="29"/>
      <c r="C12" s="42"/>
      <c r="D12" s="40"/>
      <c r="E12" s="29"/>
      <c r="F12" s="42"/>
      <c r="G12" s="40"/>
      <c r="H12" s="29"/>
      <c r="I12" s="42"/>
      <c r="J12" s="29"/>
      <c r="K12" s="19"/>
    </row>
    <row r="13" spans="1:11" ht="48.9" customHeight="1" x14ac:dyDescent="0.3">
      <c r="A13" s="41"/>
      <c r="B13" s="29"/>
      <c r="C13" s="42"/>
      <c r="D13" s="40"/>
      <c r="E13" s="29"/>
      <c r="F13" s="42"/>
      <c r="G13" s="40"/>
      <c r="H13" s="29"/>
      <c r="I13" s="42"/>
      <c r="J13" s="29"/>
      <c r="K13" s="19"/>
    </row>
    <row r="14" spans="1:11" ht="48.9" customHeight="1" x14ac:dyDescent="0.3">
      <c r="A14" s="41"/>
      <c r="B14" s="29"/>
      <c r="C14" s="42"/>
      <c r="D14" s="40"/>
      <c r="E14" s="29"/>
      <c r="F14" s="42"/>
      <c r="G14" s="40"/>
      <c r="H14" s="29"/>
      <c r="I14" s="42"/>
      <c r="J14" s="29"/>
      <c r="K14" s="19"/>
    </row>
    <row r="15" spans="1:11" ht="48" customHeight="1" thickBot="1" x14ac:dyDescent="0.35">
      <c r="A15" s="67"/>
      <c r="B15" s="55"/>
      <c r="C15" s="60"/>
      <c r="D15" s="54"/>
      <c r="E15" s="55"/>
      <c r="F15" s="60"/>
      <c r="G15" s="54"/>
      <c r="H15" s="55"/>
      <c r="I15" s="60"/>
      <c r="J15" s="55"/>
      <c r="K15" s="20"/>
    </row>
    <row r="16" spans="1:11" ht="18.899999999999999" customHeight="1" x14ac:dyDescent="0.3">
      <c r="A16" s="10"/>
      <c r="B16" s="10"/>
      <c r="C16" s="10"/>
      <c r="D16" s="10"/>
      <c r="E16" s="10"/>
      <c r="F16" s="10"/>
      <c r="G16" s="10"/>
      <c r="H16" s="10"/>
      <c r="I16" s="10"/>
      <c r="J16" s="10"/>
      <c r="K16" s="11"/>
    </row>
    <row r="17" spans="1:11" ht="48.9" customHeight="1" x14ac:dyDescent="0.3">
      <c r="A17" s="64" t="s">
        <v>173</v>
      </c>
      <c r="B17" s="24"/>
      <c r="C17" s="24"/>
      <c r="D17" s="24"/>
      <c r="E17" s="24"/>
      <c r="F17" s="24"/>
      <c r="G17" s="24"/>
      <c r="H17" s="24"/>
      <c r="I17" s="24"/>
      <c r="J17" s="24"/>
      <c r="K17" s="24"/>
    </row>
    <row r="18" spans="1:11" ht="15.75" customHeight="1" thickBot="1" x14ac:dyDescent="0.35">
      <c r="A18" s="10"/>
      <c r="B18" s="10"/>
      <c r="C18" s="10"/>
      <c r="D18" s="10"/>
      <c r="E18" s="10"/>
      <c r="F18" s="10"/>
      <c r="G18" s="10"/>
      <c r="H18" s="10"/>
      <c r="I18" s="10"/>
      <c r="J18" s="10"/>
      <c r="K18" s="11"/>
    </row>
    <row r="19" spans="1:11" ht="48.9" customHeight="1" x14ac:dyDescent="0.3">
      <c r="A19" s="65" t="s">
        <v>28</v>
      </c>
      <c r="B19" s="49"/>
      <c r="C19" s="47" t="s">
        <v>169</v>
      </c>
      <c r="D19" s="48"/>
      <c r="E19" s="49"/>
      <c r="F19" s="47" t="s">
        <v>174</v>
      </c>
      <c r="G19" s="48"/>
      <c r="H19" s="49"/>
      <c r="I19" s="66" t="s">
        <v>171</v>
      </c>
      <c r="J19" s="63"/>
      <c r="K19" s="11"/>
    </row>
    <row r="20" spans="1:11" ht="48.9" customHeight="1" x14ac:dyDescent="0.3">
      <c r="A20" s="41"/>
      <c r="B20" s="29"/>
      <c r="C20" s="42"/>
      <c r="D20" s="40"/>
      <c r="E20" s="29"/>
      <c r="F20" s="42"/>
      <c r="G20" s="40"/>
      <c r="H20" s="29"/>
      <c r="I20" s="46"/>
      <c r="J20" s="45"/>
      <c r="K20" s="11"/>
    </row>
    <row r="21" spans="1:11" ht="48.9" customHeight="1" x14ac:dyDescent="0.3">
      <c r="A21" s="41"/>
      <c r="B21" s="29"/>
      <c r="C21" s="42"/>
      <c r="D21" s="40"/>
      <c r="E21" s="29"/>
      <c r="F21" s="42"/>
      <c r="G21" s="40"/>
      <c r="H21" s="29"/>
      <c r="I21" s="46"/>
      <c r="J21" s="45"/>
      <c r="K21" s="11"/>
    </row>
    <row r="22" spans="1:11" ht="48.9" customHeight="1" x14ac:dyDescent="0.3">
      <c r="A22" s="41"/>
      <c r="B22" s="29"/>
      <c r="C22" s="42"/>
      <c r="D22" s="40"/>
      <c r="E22" s="29"/>
      <c r="F22" s="42"/>
      <c r="G22" s="40"/>
      <c r="H22" s="29"/>
      <c r="I22" s="46"/>
      <c r="J22" s="45"/>
      <c r="K22" s="11"/>
    </row>
    <row r="23" spans="1:11" ht="48.9" customHeight="1" x14ac:dyDescent="0.3">
      <c r="A23" s="41"/>
      <c r="B23" s="29"/>
      <c r="C23" s="42"/>
      <c r="D23" s="40"/>
      <c r="E23" s="29"/>
      <c r="F23" s="42"/>
      <c r="G23" s="40"/>
      <c r="H23" s="29"/>
      <c r="I23" s="46"/>
      <c r="J23" s="45"/>
      <c r="K23" s="11"/>
    </row>
    <row r="24" spans="1:11" ht="48.9" customHeight="1" x14ac:dyDescent="0.3">
      <c r="A24" s="41"/>
      <c r="B24" s="29"/>
      <c r="C24" s="42"/>
      <c r="D24" s="40"/>
      <c r="E24" s="29"/>
      <c r="F24" s="42"/>
      <c r="G24" s="40"/>
      <c r="H24" s="29"/>
      <c r="I24" s="46"/>
      <c r="J24" s="45"/>
      <c r="K24" s="11"/>
    </row>
    <row r="25" spans="1:11" ht="48.9" customHeight="1" x14ac:dyDescent="0.3">
      <c r="A25" s="41"/>
      <c r="B25" s="29"/>
      <c r="C25" s="42"/>
      <c r="D25" s="40"/>
      <c r="E25" s="29"/>
      <c r="F25" s="42"/>
      <c r="G25" s="40"/>
      <c r="H25" s="29"/>
      <c r="I25" s="46"/>
      <c r="J25" s="45"/>
      <c r="K25" s="11"/>
    </row>
    <row r="26" spans="1:11" ht="48.9" customHeight="1" x14ac:dyDescent="0.3">
      <c r="A26" s="41"/>
      <c r="B26" s="29"/>
      <c r="C26" s="42"/>
      <c r="D26" s="40"/>
      <c r="E26" s="29"/>
      <c r="F26" s="42"/>
      <c r="G26" s="40"/>
      <c r="H26" s="29"/>
      <c r="I26" s="46"/>
      <c r="J26" s="45"/>
      <c r="K26" s="11"/>
    </row>
    <row r="27" spans="1:11" ht="48.9" customHeight="1" x14ac:dyDescent="0.3">
      <c r="A27" s="41"/>
      <c r="B27" s="29"/>
      <c r="C27" s="42"/>
      <c r="D27" s="40"/>
      <c r="E27" s="29"/>
      <c r="F27" s="42"/>
      <c r="G27" s="40"/>
      <c r="H27" s="29"/>
      <c r="I27" s="46"/>
      <c r="J27" s="45"/>
      <c r="K27" s="11"/>
    </row>
    <row r="28" spans="1:11" ht="48.9" customHeight="1" x14ac:dyDescent="0.3">
      <c r="A28" s="41"/>
      <c r="B28" s="29"/>
      <c r="C28" s="42"/>
      <c r="D28" s="40"/>
      <c r="E28" s="29"/>
      <c r="F28" s="42"/>
      <c r="G28" s="40"/>
      <c r="H28" s="29"/>
      <c r="I28" s="46"/>
      <c r="J28" s="45"/>
      <c r="K28" s="11"/>
    </row>
    <row r="29" spans="1:11" ht="48.9" customHeight="1" x14ac:dyDescent="0.3">
      <c r="A29" s="41"/>
      <c r="B29" s="29"/>
      <c r="C29" s="42"/>
      <c r="D29" s="40"/>
      <c r="E29" s="29"/>
      <c r="F29" s="42"/>
      <c r="G29" s="40"/>
      <c r="H29" s="29"/>
      <c r="I29" s="46"/>
      <c r="J29" s="45"/>
      <c r="K29" s="11"/>
    </row>
    <row r="31" spans="1:11" ht="33" customHeight="1" x14ac:dyDescent="0.3">
      <c r="A31" s="52"/>
      <c r="B31" s="24"/>
      <c r="C31" s="24"/>
      <c r="D31" s="24"/>
      <c r="E31" s="24"/>
      <c r="F31" s="24"/>
      <c r="G31" s="24"/>
      <c r="H31" s="24"/>
      <c r="I31" s="24"/>
      <c r="J31" s="24"/>
    </row>
    <row r="33" spans="1:10" ht="15.9" customHeight="1" x14ac:dyDescent="0.3">
      <c r="A33" s="51" t="s">
        <v>175</v>
      </c>
      <c r="B33" s="24"/>
      <c r="C33" s="24"/>
      <c r="D33" s="24"/>
      <c r="E33" s="24"/>
      <c r="F33" s="24"/>
      <c r="G33" s="24"/>
      <c r="H33" s="24"/>
      <c r="I33" s="24"/>
      <c r="J33" s="24"/>
    </row>
    <row r="34" spans="1:10" ht="15.75" customHeight="1" thickBot="1" x14ac:dyDescent="0.35"/>
    <row r="35" spans="1:10" ht="15.6" x14ac:dyDescent="0.3">
      <c r="A35" s="8" t="s">
        <v>27</v>
      </c>
      <c r="B35" s="61" t="s">
        <v>176</v>
      </c>
      <c r="C35" s="48"/>
      <c r="D35" s="48"/>
      <c r="E35" s="48"/>
      <c r="F35" s="48"/>
      <c r="G35" s="49"/>
      <c r="H35" s="62" t="s">
        <v>177</v>
      </c>
      <c r="I35" s="48"/>
      <c r="J35" s="63"/>
    </row>
    <row r="36" spans="1:10" ht="48" customHeight="1" x14ac:dyDescent="0.3">
      <c r="A36" s="21" t="s">
        <v>178</v>
      </c>
      <c r="B36" s="43" t="s">
        <v>179</v>
      </c>
      <c r="C36" s="40"/>
      <c r="D36" s="40"/>
      <c r="E36" s="40"/>
      <c r="F36" s="40"/>
      <c r="G36" s="29"/>
      <c r="H36" s="44"/>
      <c r="I36" s="40"/>
      <c r="J36" s="45"/>
    </row>
    <row r="37" spans="1:10" ht="48" customHeight="1" x14ac:dyDescent="0.3">
      <c r="A37" s="21" t="s">
        <v>180</v>
      </c>
      <c r="B37" s="43" t="s">
        <v>181</v>
      </c>
      <c r="C37" s="40"/>
      <c r="D37" s="40"/>
      <c r="E37" s="40"/>
      <c r="F37" s="40"/>
      <c r="G37" s="29"/>
      <c r="H37" s="44"/>
      <c r="I37" s="40"/>
      <c r="J37" s="45"/>
    </row>
    <row r="38" spans="1:10" ht="48" customHeight="1" x14ac:dyDescent="0.3">
      <c r="A38" s="22"/>
      <c r="B38" s="39"/>
      <c r="C38" s="40"/>
      <c r="D38" s="40"/>
      <c r="E38" s="40"/>
      <c r="F38" s="40"/>
      <c r="G38" s="29"/>
      <c r="H38" s="44"/>
      <c r="I38" s="40"/>
      <c r="J38" s="45"/>
    </row>
    <row r="39" spans="1:10" ht="48" customHeight="1" x14ac:dyDescent="0.3">
      <c r="A39" s="22"/>
      <c r="B39" s="39"/>
      <c r="C39" s="40"/>
      <c r="D39" s="40"/>
      <c r="E39" s="40"/>
      <c r="F39" s="40"/>
      <c r="G39" s="29"/>
      <c r="H39" s="44"/>
      <c r="I39" s="40"/>
      <c r="J39" s="45"/>
    </row>
    <row r="40" spans="1:10" ht="48" customHeight="1" x14ac:dyDescent="0.3">
      <c r="A40" s="22"/>
      <c r="B40" s="39"/>
      <c r="C40" s="40"/>
      <c r="D40" s="40"/>
      <c r="E40" s="40"/>
      <c r="F40" s="40"/>
      <c r="G40" s="29"/>
      <c r="H40" s="44"/>
      <c r="I40" s="40"/>
      <c r="J40" s="45"/>
    </row>
    <row r="41" spans="1:10" ht="48" customHeight="1" x14ac:dyDescent="0.3">
      <c r="A41" s="22"/>
      <c r="B41" s="39"/>
      <c r="C41" s="40"/>
      <c r="D41" s="40"/>
      <c r="E41" s="40"/>
      <c r="F41" s="40"/>
      <c r="G41" s="29"/>
      <c r="H41" s="44"/>
      <c r="I41" s="40"/>
      <c r="J41" s="45"/>
    </row>
    <row r="42" spans="1:10" ht="48" customHeight="1" x14ac:dyDescent="0.3">
      <c r="A42" s="22"/>
      <c r="B42" s="39"/>
      <c r="C42" s="40"/>
      <c r="D42" s="40"/>
      <c r="E42" s="40"/>
      <c r="F42" s="40"/>
      <c r="G42" s="29"/>
      <c r="H42" s="44"/>
      <c r="I42" s="40"/>
      <c r="J42" s="45"/>
    </row>
    <row r="43" spans="1:10" ht="48" customHeight="1" x14ac:dyDescent="0.3">
      <c r="A43" s="22"/>
      <c r="B43" s="39"/>
      <c r="C43" s="40"/>
      <c r="D43" s="40"/>
      <c r="E43" s="40"/>
      <c r="F43" s="40"/>
      <c r="G43" s="29"/>
      <c r="H43" s="44"/>
      <c r="I43" s="40"/>
      <c r="J43" s="45"/>
    </row>
    <row r="44" spans="1:10" ht="48" customHeight="1" x14ac:dyDescent="0.3">
      <c r="A44" s="22"/>
      <c r="B44" s="39"/>
      <c r="C44" s="40"/>
      <c r="D44" s="40"/>
      <c r="E44" s="40"/>
      <c r="F44" s="40"/>
      <c r="G44" s="29"/>
      <c r="H44" s="44"/>
      <c r="I44" s="40"/>
      <c r="J44" s="45"/>
    </row>
    <row r="45" spans="1:10" ht="48" customHeight="1" x14ac:dyDescent="0.3">
      <c r="A45" s="22"/>
      <c r="B45" s="39"/>
      <c r="C45" s="40"/>
      <c r="D45" s="40"/>
      <c r="E45" s="40"/>
      <c r="F45" s="40"/>
      <c r="G45" s="29"/>
      <c r="H45" s="44"/>
      <c r="I45" s="40"/>
      <c r="J45" s="45"/>
    </row>
    <row r="46" spans="1:10" ht="48.9" customHeight="1" thickBot="1" x14ac:dyDescent="0.35">
      <c r="A46" s="23"/>
      <c r="B46" s="53"/>
      <c r="C46" s="54"/>
      <c r="D46" s="54"/>
      <c r="E46" s="54"/>
      <c r="F46" s="54"/>
      <c r="G46" s="55"/>
      <c r="H46" s="56"/>
      <c r="I46" s="57"/>
      <c r="J46" s="58"/>
    </row>
    <row r="48" spans="1:10" ht="102" customHeight="1" x14ac:dyDescent="0.3">
      <c r="A48" s="52" t="s">
        <v>182</v>
      </c>
      <c r="B48" s="24"/>
      <c r="C48" s="24"/>
      <c r="D48" s="24"/>
      <c r="E48" s="24"/>
      <c r="F48" s="24"/>
      <c r="G48" s="24"/>
      <c r="H48" s="24"/>
      <c r="I48" s="24"/>
      <c r="J48" s="24"/>
    </row>
    <row r="51" spans="1:10" x14ac:dyDescent="0.3">
      <c r="A51" s="59" t="s">
        <v>183</v>
      </c>
      <c r="B51" s="24"/>
      <c r="C51" s="24"/>
      <c r="D51" s="24"/>
      <c r="E51" s="50"/>
      <c r="F51" s="24"/>
      <c r="G51" s="24"/>
      <c r="H51" s="24"/>
      <c r="I51" s="24"/>
      <c r="J51" s="24"/>
    </row>
    <row r="53" spans="1:10" x14ac:dyDescent="0.3">
      <c r="A53" s="59" t="s">
        <v>184</v>
      </c>
      <c r="B53" s="24"/>
      <c r="C53" s="24"/>
      <c r="D53" s="24"/>
      <c r="E53" s="50"/>
      <c r="F53" s="24"/>
      <c r="G53" s="24"/>
      <c r="H53" s="24"/>
      <c r="I53" s="24"/>
      <c r="J53" s="24"/>
    </row>
    <row r="100" spans="1:1" ht="15.6" x14ac:dyDescent="0.3">
      <c r="A100" t="s">
        <v>185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2025-03-19T12:57:49Z</dcterms:modified>
</cp:coreProperties>
</file>