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Viešųjų pirkimų skyrius\File Sync\VP\2025\PIRKIMAI\SAK\2714_Vilniaus žydų Šnipiškių senųjų kapinių vietos aptvėrimo gabionais darbai_Anželita\"/>
    </mc:Choice>
  </mc:AlternateContent>
  <xr:revisionPtr revIDLastSave="0" documentId="13_ncr:1_{437AF353-F914-46A1-A48C-70368139300B}" xr6:coauthVersionLast="47" xr6:coauthVersionMax="47" xr10:uidLastSave="{00000000-0000-0000-0000-000000000000}"/>
  <bookViews>
    <workbookView xWindow="-120" yWindow="-120" windowWidth="24240" windowHeight="13140" tabRatio="598" xr2:uid="{00000000-000D-0000-FFFF-FFFF00000000}"/>
  </bookViews>
  <sheets>
    <sheet name="F2" sheetId="1" r:id="rId1"/>
    <sheet name="F3" sheetId="2" r:id="rId2"/>
  </sheets>
  <definedNames>
    <definedName name="_xlnm.Print_Area" localSheetId="0">'F2'!$A$1:$F$29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5" i="1" l="1"/>
  <c r="D21" i="2"/>
  <c r="C21" i="2"/>
  <c r="B15" i="2"/>
  <c r="L19" i="1"/>
  <c r="I19" i="1" s="1"/>
  <c r="L18" i="1"/>
  <c r="I18" i="1" s="1"/>
  <c r="L16" i="1"/>
  <c r="I16" i="1" s="1"/>
  <c r="L15" i="1"/>
  <c r="I15" i="1" s="1"/>
  <c r="K16" i="1"/>
  <c r="K18" i="1"/>
  <c r="K19" i="1"/>
  <c r="H16" i="1"/>
  <c r="H18" i="1"/>
  <c r="H19" i="1"/>
  <c r="G16" i="1"/>
  <c r="G18" i="1"/>
  <c r="G19" i="1"/>
  <c r="K15" i="1"/>
  <c r="H15" i="1"/>
  <c r="G15" i="1"/>
  <c r="G20" i="2" l="1"/>
  <c r="E20" i="2"/>
  <c r="G19" i="2"/>
  <c r="E19" i="2"/>
  <c r="G18" i="2"/>
  <c r="E18" i="2"/>
  <c r="G17" i="2"/>
  <c r="E17" i="2"/>
  <c r="G16" i="2"/>
  <c r="E16" i="2"/>
  <c r="E15" i="2"/>
  <c r="C20" i="2"/>
  <c r="C19" i="2"/>
  <c r="C18" i="2"/>
  <c r="C17" i="2"/>
  <c r="C16" i="2"/>
  <c r="C15" i="2"/>
  <c r="G21" i="2" l="1"/>
  <c r="G15" i="2"/>
  <c r="F19" i="2"/>
  <c r="D19" i="2"/>
  <c r="F16" i="2"/>
  <c r="D16" i="2"/>
  <c r="F20" i="2"/>
  <c r="D20" i="2"/>
  <c r="F15" i="2"/>
  <c r="D15" i="2"/>
  <c r="F17" i="2"/>
  <c r="D17" i="2"/>
  <c r="F18" i="2"/>
  <c r="D18" i="2"/>
  <c r="E21" i="2" l="1"/>
  <c r="G23" i="2" l="1"/>
  <c r="G22" i="2"/>
  <c r="E23" i="2"/>
  <c r="F23" i="2" s="1"/>
  <c r="E22" i="2"/>
  <c r="F22" i="2" s="1"/>
  <c r="F21" i="2"/>
  <c r="C23" i="2"/>
  <c r="C22" i="2"/>
</calcChain>
</file>

<file path=xl/sharedStrings.xml><?xml version="1.0" encoding="utf-8"?>
<sst xmlns="http://schemas.openxmlformats.org/spreadsheetml/2006/main" count="100" uniqueCount="71">
  <si>
    <t>FORMA F-2</t>
  </si>
  <si>
    <t>ATLIKTŲ DARBŲ AKTAS NR.</t>
  </si>
  <si>
    <r>
      <t>2023 m.</t>
    </r>
    <r>
      <rPr>
        <sz val="12"/>
        <color rgb="FF0070C0"/>
        <rFont val="Times New Roman"/>
        <family val="1"/>
        <charset val="186"/>
      </rPr>
      <t xml:space="preserve"> ___________</t>
    </r>
    <r>
      <rPr>
        <sz val="12"/>
        <color indexed="8"/>
        <rFont val="Times New Roman"/>
        <family val="1"/>
        <charset val="186"/>
      </rPr>
      <t>mėn. ___ d.</t>
    </r>
  </si>
  <si>
    <t>Užsakovas: UAB "Grinda", įm. k. 120153047, Eigulių g. 32, Vilnius, PVM kodas: LT201530410.</t>
  </si>
  <si>
    <t xml:space="preserve">Rangovas: </t>
  </si>
  <si>
    <t xml:space="preserve">Statybos pavadinimas: </t>
  </si>
  <si>
    <t>Sutarties</t>
  </si>
  <si>
    <t xml:space="preserve">Darbų pavadinimas: </t>
  </si>
  <si>
    <t>Eil. Nr.</t>
  </si>
  <si>
    <t>Išlaidų pavadinimas</t>
  </si>
  <si>
    <t>Sutarties kaina</t>
  </si>
  <si>
    <t>Atlikta nuo satybos pradžios (įskaitant ataskaitinį laikotarpį)</t>
  </si>
  <si>
    <r>
      <t xml:space="preserve">Per ataskaitnį </t>
    </r>
    <r>
      <rPr>
        <b/>
        <sz val="12"/>
        <color rgb="FF0070C0"/>
        <rFont val="Times New Roman"/>
        <family val="1"/>
        <charset val="186"/>
      </rPr>
      <t>_______</t>
    </r>
    <r>
      <rPr>
        <b/>
        <sz val="12"/>
        <color indexed="8"/>
        <rFont val="Times New Roman"/>
        <family val="1"/>
        <charset val="186"/>
      </rPr>
      <t xml:space="preserve"> mėn.</t>
    </r>
  </si>
  <si>
    <t>Mato        vnt.</t>
  </si>
  <si>
    <t>Kiekis</t>
  </si>
  <si>
    <t>Vnt. kaina Eur. be PVM</t>
  </si>
  <si>
    <t>Viso Eur. be PVM</t>
  </si>
  <si>
    <t>1.</t>
  </si>
  <si>
    <t>Objekto pavadinimas</t>
  </si>
  <si>
    <t>1.1.</t>
  </si>
  <si>
    <t>Pildoma iš pasiūlymo įkainotų veiklų žiniaraščio</t>
  </si>
  <si>
    <t>kompl.</t>
  </si>
  <si>
    <t>1.2.</t>
  </si>
  <si>
    <t>2.</t>
  </si>
  <si>
    <t>Sekančio objekto pavadinimas</t>
  </si>
  <si>
    <t>2.1.</t>
  </si>
  <si>
    <t>2.2.</t>
  </si>
  <si>
    <t>Iš viso be PVM:</t>
  </si>
  <si>
    <t>PVM:</t>
  </si>
  <si>
    <t>Iš viso su PVM:</t>
  </si>
  <si>
    <t>Priėmė:</t>
  </si>
  <si>
    <t>Perdavė:</t>
  </si>
  <si>
    <t>Suderinta:</t>
  </si>
  <si>
    <t>Užsakovas:_________________________________________</t>
  </si>
  <si>
    <t>Rangovas:_________________________________</t>
  </si>
  <si>
    <t xml:space="preserve">Statinio statybos techninis prižūrėtojas:                              </t>
  </si>
  <si>
    <t>(pareigos, V. Pavardė, parašas)</t>
  </si>
  <si>
    <t>(pareigos, V. Pavardė, kval. Atest. nr., parašas)</t>
  </si>
  <si>
    <t>2023 m. _____________________ mėn. ______ d.</t>
  </si>
  <si>
    <t>A.V.</t>
  </si>
  <si>
    <t>FORMA F-3</t>
  </si>
  <si>
    <r>
      <t xml:space="preserve">UŽSAKOVAS: </t>
    </r>
    <r>
      <rPr>
        <u/>
        <sz val="12"/>
        <color indexed="8"/>
        <rFont val="Times New Roman"/>
        <family val="1"/>
        <charset val="186"/>
      </rPr>
      <t>UAB "Grinda", įm. k. 120153047, Eigulių g. 32, Vilnius, PVM kodas: LT201530410.</t>
    </r>
  </si>
  <si>
    <t>RANGOVAS:</t>
  </si>
  <si>
    <t xml:space="preserve">ATLIKTŲ DARBŲ IR IŠLAIDŲ APMOKĖJIMO PAŽYMA NR. </t>
  </si>
  <si>
    <r>
      <t>2023 m.</t>
    </r>
    <r>
      <rPr>
        <b/>
        <sz val="12"/>
        <color rgb="FF0070C0"/>
        <rFont val="Times New Roman"/>
        <family val="1"/>
        <charset val="186"/>
      </rPr>
      <t>_________</t>
    </r>
    <r>
      <rPr>
        <b/>
        <sz val="12"/>
        <color indexed="8"/>
        <rFont val="Times New Roman"/>
        <family val="1"/>
        <charset val="186"/>
      </rPr>
      <t xml:space="preserve"> mėn.</t>
    </r>
  </si>
  <si>
    <t>STATYBOS PAVADINIMAS:</t>
  </si>
  <si>
    <t xml:space="preserve">STATYBOS RANGOS SUTARTIS: </t>
  </si>
  <si>
    <t xml:space="preserve">STATYBOS RANGOS SUTARTIES TERMINAI: </t>
  </si>
  <si>
    <t>Darbų pavadinimas</t>
  </si>
  <si>
    <t>Sutartinė kaina (Eur)</t>
  </si>
  <si>
    <t>Įvykdymas %</t>
  </si>
  <si>
    <t>Įvykdytų darbų vertė nuo statybos pradžios</t>
  </si>
  <si>
    <t>Įvykdytų darbų vertė nuo metų pradžios</t>
  </si>
  <si>
    <t>Per ataskaitinį mėnesį</t>
  </si>
  <si>
    <t>Darbų vertė Eur be PVM</t>
  </si>
  <si>
    <t>3.</t>
  </si>
  <si>
    <t>5.</t>
  </si>
  <si>
    <t>6.</t>
  </si>
  <si>
    <t>IŠ VISO BE PVM:</t>
  </si>
  <si>
    <t>IŠ SU PVM:</t>
  </si>
  <si>
    <t>Viso apmokėti (suma žodžiais): vienas šimtas keturiolika tūkstančių devyni šimtai penkiasdešimt Eur.</t>
  </si>
  <si>
    <t>Užsakovas:</t>
  </si>
  <si>
    <t>Rangovas:</t>
  </si>
  <si>
    <r>
      <t xml:space="preserve">Suderinta </t>
    </r>
    <r>
      <rPr>
        <sz val="12"/>
        <color indexed="8"/>
        <rFont val="Times New Roman"/>
        <family val="1"/>
        <charset val="186"/>
      </rPr>
      <t>(statinio statybos techninis prižiūrėtojas)</t>
    </r>
    <r>
      <rPr>
        <b/>
        <sz val="12"/>
        <color indexed="8"/>
        <rFont val="Times New Roman"/>
        <family val="1"/>
        <charset val="186"/>
      </rPr>
      <t>:</t>
    </r>
  </si>
  <si>
    <t>___________________________________________________</t>
  </si>
  <si>
    <t>________________________________________</t>
  </si>
  <si>
    <t>__________________________________________</t>
  </si>
  <si>
    <t>(pareigos, vardas, pavardė, parašas)</t>
  </si>
  <si>
    <t>(pareigos, vardas, pavardė, kvalifikacijos atestato nr., parašas)</t>
  </si>
  <si>
    <t>2023 m. ______________________ mėn. ________d.</t>
  </si>
  <si>
    <t>2023 m. ______________________ mėn. _____d.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</si>
</sst>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&quot;-&quot;??\ _L_t_-;_-@_-"/>
    <numFmt numFmtId="165" formatCode="#,##0.00_ ;[Red]\-#,##0.00\ "/>
  </numFmts>
  <fonts count="18">
    <font>
      <sz val="11"/>
      <color indexed="8"/>
      <name val="Calibri"/>
      <family val="2"/>
      <charset val="13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34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2"/>
      <color indexed="8"/>
      <name val="Calibri"/>
      <family val="1"/>
      <charset val="186"/>
    </font>
    <font>
      <b/>
      <sz val="12"/>
      <color indexed="8"/>
      <name val="Calibri"/>
      <family val="2"/>
      <charset val="186"/>
    </font>
    <font>
      <sz val="12"/>
      <color rgb="FF0070C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u/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/>
  </cellStyleXfs>
  <cellXfs count="133">
    <xf numFmtId="0" fontId="0" fillId="0" borderId="0" xfId="0" applyAlignment="1"/>
    <xf numFmtId="0" fontId="3" fillId="0" borderId="0" xfId="0" applyFont="1" applyAlignment="1"/>
    <xf numFmtId="49" fontId="3" fillId="0" borderId="0" xfId="0" applyNumberFormat="1" applyFont="1" applyAlignment="1"/>
    <xf numFmtId="0" fontId="8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8" fillId="0" borderId="7" xfId="3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6" fillId="2" borderId="15" xfId="3" applyNumberFormat="1" applyFont="1" applyFill="1" applyBorder="1" applyAlignment="1">
      <alignment horizontal="center" vertical="center" wrapText="1"/>
    </xf>
    <xf numFmtId="4" fontId="7" fillId="0" borderId="1" xfId="4" applyNumberFormat="1" applyFont="1" applyFill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3" fillId="2" borderId="31" xfId="0" applyFont="1" applyFill="1" applyBorder="1" applyAlignment="1"/>
    <xf numFmtId="0" fontId="3" fillId="2" borderId="32" xfId="0" applyFont="1" applyFill="1" applyBorder="1" applyAlignment="1"/>
    <xf numFmtId="0" fontId="3" fillId="2" borderId="0" xfId="0" applyFont="1" applyFill="1" applyAlignment="1"/>
    <xf numFmtId="0" fontId="3" fillId="2" borderId="33" xfId="0" applyFont="1" applyFill="1" applyBorder="1" applyAlignment="1"/>
    <xf numFmtId="0" fontId="5" fillId="0" borderId="0" xfId="0" applyFont="1" applyAlignment="1"/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1" fillId="0" borderId="38" xfId="0" applyFont="1" applyBorder="1">
      <alignment vertical="center"/>
    </xf>
    <xf numFmtId="0" fontId="11" fillId="0" borderId="39" xfId="0" applyFont="1" applyBorder="1" applyAlignment="1">
      <alignment horizontal="right" vertical="center"/>
    </xf>
    <xf numFmtId="0" fontId="10" fillId="0" borderId="12" xfId="0" applyFont="1" applyBorder="1">
      <alignment vertical="center"/>
    </xf>
    <xf numFmtId="0" fontId="11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5" fillId="0" borderId="43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41" xfId="0" applyNumberFormat="1" applyFont="1" applyBorder="1" applyAlignment="1">
      <alignment horizontal="center" vertical="center"/>
    </xf>
    <xf numFmtId="165" fontId="5" fillId="0" borderId="39" xfId="0" applyNumberFormat="1" applyFont="1" applyBorder="1" applyAlignment="1">
      <alignment horizontal="center" vertical="center"/>
    </xf>
    <xf numFmtId="165" fontId="5" fillId="0" borderId="42" xfId="0" applyNumberFormat="1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165" fontId="11" fillId="0" borderId="39" xfId="0" applyNumberFormat="1" applyFont="1" applyBorder="1" applyAlignment="1">
      <alignment horizontal="center" vertical="center"/>
    </xf>
    <xf numFmtId="165" fontId="11" fillId="0" borderId="40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49" fontId="7" fillId="0" borderId="0" xfId="0" applyNumberFormat="1" applyFont="1" applyAlignme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/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7" fillId="2" borderId="46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/>
    </xf>
    <xf numFmtId="165" fontId="7" fillId="0" borderId="49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50" xfId="0" applyNumberFormat="1" applyFont="1" applyBorder="1" applyAlignment="1">
      <alignment horizontal="right" vertical="center"/>
    </xf>
    <xf numFmtId="165" fontId="7" fillId="0" borderId="20" xfId="0" applyNumberFormat="1" applyFont="1" applyBorder="1" applyAlignment="1">
      <alignment horizontal="right" vertical="center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165" fontId="7" fillId="0" borderId="51" xfId="0" applyNumberFormat="1" applyFont="1" applyBorder="1" applyAlignment="1">
      <alignment horizontal="right" vertical="center"/>
    </xf>
    <xf numFmtId="165" fontId="5" fillId="0" borderId="22" xfId="0" applyNumberFormat="1" applyFont="1" applyBorder="1" applyAlignment="1">
      <alignment horizontal="right" vertical="center"/>
    </xf>
    <xf numFmtId="0" fontId="7" fillId="0" borderId="9" xfId="0" applyFont="1" applyBorder="1" applyAlignment="1"/>
    <xf numFmtId="0" fontId="5" fillId="0" borderId="10" xfId="0" applyFont="1" applyBorder="1" applyAlignment="1">
      <alignment horizontal="right" vertical="center"/>
    </xf>
    <xf numFmtId="165" fontId="5" fillId="0" borderId="10" xfId="0" applyNumberFormat="1" applyFont="1" applyBorder="1" applyAlignment="1"/>
    <xf numFmtId="165" fontId="5" fillId="0" borderId="11" xfId="0" applyNumberFormat="1" applyFont="1" applyBorder="1" applyAlignment="1"/>
    <xf numFmtId="165" fontId="5" fillId="0" borderId="23" xfId="0" applyNumberFormat="1" applyFont="1" applyBorder="1" applyAlignment="1"/>
    <xf numFmtId="165" fontId="5" fillId="0" borderId="52" xfId="0" applyNumberFormat="1" applyFont="1" applyBorder="1" applyAlignment="1"/>
    <xf numFmtId="0" fontId="7" fillId="0" borderId="12" xfId="0" applyFont="1" applyBorder="1" applyAlignment="1"/>
    <xf numFmtId="0" fontId="5" fillId="0" borderId="13" xfId="0" applyFont="1" applyBorder="1" applyAlignment="1">
      <alignment horizontal="right" vertical="center"/>
    </xf>
    <xf numFmtId="165" fontId="5" fillId="0" borderId="13" xfId="0" applyNumberFormat="1" applyFont="1" applyBorder="1" applyAlignment="1"/>
    <xf numFmtId="165" fontId="5" fillId="0" borderId="14" xfId="0" applyNumberFormat="1" applyFont="1" applyBorder="1" applyAlignment="1"/>
    <xf numFmtId="165" fontId="5" fillId="0" borderId="53" xfId="0" applyNumberFormat="1" applyFont="1" applyBorder="1" applyAlignment="1"/>
    <xf numFmtId="165" fontId="5" fillId="0" borderId="6" xfId="0" applyNumberFormat="1" applyFont="1" applyBorder="1" applyAlignment="1">
      <alignment horizontal="right" vertical="center"/>
    </xf>
    <xf numFmtId="165" fontId="5" fillId="0" borderId="54" xfId="0" applyNumberFormat="1" applyFont="1" applyBorder="1" applyAlignment="1"/>
    <xf numFmtId="165" fontId="5" fillId="0" borderId="13" xfId="0" applyNumberFormat="1" applyFont="1" applyBorder="1" applyAlignment="1">
      <alignment horizontal="right" vertical="center"/>
    </xf>
    <xf numFmtId="165" fontId="5" fillId="0" borderId="53" xfId="0" applyNumberFormat="1" applyFont="1" applyBorder="1" applyAlignment="1">
      <alignment horizontal="right" vertical="center"/>
    </xf>
    <xf numFmtId="165" fontId="5" fillId="0" borderId="54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5" fillId="0" borderId="0" xfId="0" applyFont="1" applyAlignment="1">
      <alignment vertical="top"/>
    </xf>
    <xf numFmtId="10" fontId="7" fillId="0" borderId="16" xfId="0" applyNumberFormat="1" applyFont="1" applyBorder="1" applyAlignment="1">
      <alignment horizontal="right" vertical="center"/>
    </xf>
    <xf numFmtId="10" fontId="5" fillId="0" borderId="14" xfId="0" applyNumberFormat="1" applyFont="1" applyBorder="1" applyAlignment="1">
      <alignment horizontal="right" vertical="center"/>
    </xf>
    <xf numFmtId="10" fontId="7" fillId="0" borderId="0" xfId="0" applyNumberFormat="1" applyFont="1" applyAlignment="1"/>
    <xf numFmtId="0" fontId="17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2" fontId="3" fillId="0" borderId="0" xfId="0" applyNumberFormat="1" applyFont="1" applyAlignment="1"/>
    <xf numFmtId="0" fontId="6" fillId="2" borderId="5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left" vertical="center" wrapText="1"/>
    </xf>
    <xf numFmtId="0" fontId="6" fillId="2" borderId="16" xfId="3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7" fillId="2" borderId="4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</cellXfs>
  <cellStyles count="5">
    <cellStyle name="Comma 2" xfId="2" xr:uid="{00000000-0005-0000-0000-000000000000}"/>
    <cellStyle name="Excel Built-in Normal" xfId="3" xr:uid="{00000000-0005-0000-0000-000001000000}"/>
    <cellStyle name="Įprastas" xfId="0" builtinId="0"/>
    <cellStyle name="Normal 2" xfId="1" xr:uid="{00000000-0005-0000-0000-000003000000}"/>
    <cellStyle name="Procentai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34"/>
  <sheetViews>
    <sheetView tabSelected="1" topLeftCell="A6" zoomScale="70" zoomScaleNormal="70" zoomScaleSheetLayoutView="91" workbookViewId="0">
      <selection activeCell="F18" sqref="F18"/>
    </sheetView>
  </sheetViews>
  <sheetFormatPr defaultColWidth="9" defaultRowHeight="15" outlineLevelCol="1"/>
  <cols>
    <col min="1" max="1" width="6.85546875" style="2" customWidth="1"/>
    <col min="2" max="2" width="65.42578125" style="1" customWidth="1"/>
    <col min="3" max="3" width="8.42578125" style="1" customWidth="1"/>
    <col min="4" max="4" width="8.7109375" style="1" customWidth="1"/>
    <col min="5" max="6" width="16.5703125" style="1" customWidth="1"/>
    <col min="7" max="7" width="8.7109375" style="1" customWidth="1"/>
    <col min="8" max="8" width="16.5703125" style="1" hidden="1" customWidth="1" outlineLevel="1"/>
    <col min="9" max="9" width="16.5703125" style="1" customWidth="1" collapsed="1"/>
    <col min="10" max="10" width="8.7109375" style="1" customWidth="1"/>
    <col min="11" max="11" width="16.5703125" style="1" hidden="1" customWidth="1" outlineLevel="1"/>
    <col min="12" max="12" width="22.85546875" style="1" customWidth="1" collapsed="1"/>
    <col min="13" max="14" width="5.5703125" style="1" customWidth="1"/>
    <col min="15" max="15" width="7.140625" style="1" bestFit="1" customWidth="1"/>
    <col min="16" max="16" width="5.5703125" style="1" customWidth="1"/>
    <col min="17" max="17" width="8" style="1" bestFit="1" customWidth="1"/>
    <col min="18" max="38" width="5.5703125" style="1" customWidth="1"/>
    <col min="39" max="16384" width="9" style="1"/>
  </cols>
  <sheetData>
    <row r="1" spans="1:17" ht="15.75">
      <c r="A1" s="50" t="s">
        <v>0</v>
      </c>
    </row>
    <row r="2" spans="1:17" ht="6.4" customHeight="1"/>
    <row r="3" spans="1:17" ht="17.25" customHeight="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7" ht="13.5" customHeight="1">
      <c r="A4" s="108" t="s">
        <v>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7" ht="9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7" ht="16.899999999999999" customHeight="1">
      <c r="A6" s="11" t="s">
        <v>3</v>
      </c>
      <c r="B6" s="5"/>
      <c r="C6" s="5"/>
      <c r="D6" s="5"/>
      <c r="E6" s="5"/>
      <c r="F6" s="5"/>
    </row>
    <row r="7" spans="1:17" ht="17.25" customHeight="1">
      <c r="A7" s="11" t="s">
        <v>4</v>
      </c>
      <c r="B7" s="5"/>
      <c r="C7" s="5"/>
      <c r="D7" s="5"/>
      <c r="E7" s="5"/>
      <c r="F7" s="5"/>
    </row>
    <row r="8" spans="1:17" ht="30.4" customHeight="1">
      <c r="A8" s="109" t="s">
        <v>5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7" ht="17.649999999999999" customHeight="1">
      <c r="A9" s="11" t="s">
        <v>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7" ht="17.25" customHeight="1">
      <c r="A10" s="11" t="s">
        <v>7</v>
      </c>
      <c r="B10" s="5"/>
      <c r="C10" s="5"/>
      <c r="D10" s="5"/>
      <c r="E10" s="5"/>
      <c r="F10" s="5"/>
    </row>
    <row r="11" spans="1:17" ht="10.9" customHeight="1" thickBot="1">
      <c r="A11" s="11"/>
      <c r="B11" s="5"/>
      <c r="C11" s="5"/>
      <c r="D11" s="5"/>
      <c r="E11" s="5"/>
      <c r="F11" s="5"/>
    </row>
    <row r="12" spans="1:17" ht="46.9" customHeight="1">
      <c r="A12" s="112" t="s">
        <v>8</v>
      </c>
      <c r="B12" s="110" t="s">
        <v>9</v>
      </c>
      <c r="C12" s="105" t="s">
        <v>10</v>
      </c>
      <c r="D12" s="105"/>
      <c r="E12" s="105"/>
      <c r="F12" s="106"/>
      <c r="G12" s="117" t="s">
        <v>11</v>
      </c>
      <c r="H12" s="110"/>
      <c r="I12" s="118"/>
      <c r="J12" s="119" t="s">
        <v>12</v>
      </c>
      <c r="K12" s="105"/>
      <c r="L12" s="106"/>
    </row>
    <row r="13" spans="1:17" ht="37.5" customHeight="1" thickBot="1">
      <c r="A13" s="113"/>
      <c r="B13" s="111"/>
      <c r="C13" s="13" t="s">
        <v>13</v>
      </c>
      <c r="D13" s="13" t="s">
        <v>14</v>
      </c>
      <c r="E13" s="13" t="s">
        <v>15</v>
      </c>
      <c r="F13" s="14" t="s">
        <v>16</v>
      </c>
      <c r="G13" s="25" t="s">
        <v>14</v>
      </c>
      <c r="H13" s="13" t="s">
        <v>15</v>
      </c>
      <c r="I13" s="26" t="s">
        <v>16</v>
      </c>
      <c r="J13" s="15" t="s">
        <v>14</v>
      </c>
      <c r="K13" s="13" t="s">
        <v>15</v>
      </c>
      <c r="L13" s="14" t="s">
        <v>16</v>
      </c>
      <c r="O13" s="101">
        <v>7659</v>
      </c>
      <c r="Q13" s="101">
        <v>14322.83</v>
      </c>
    </row>
    <row r="14" spans="1:17" ht="21" customHeight="1">
      <c r="A14" s="16" t="s">
        <v>17</v>
      </c>
      <c r="B14" s="102" t="s">
        <v>18</v>
      </c>
      <c r="C14" s="102"/>
      <c r="D14" s="102"/>
      <c r="E14" s="103"/>
      <c r="F14" s="104"/>
      <c r="G14" s="20"/>
      <c r="H14" s="20"/>
      <c r="I14" s="20"/>
      <c r="J14" s="21"/>
      <c r="K14" s="22"/>
      <c r="L14" s="23"/>
    </row>
    <row r="15" spans="1:17" ht="21" customHeight="1">
      <c r="A15" s="6" t="s">
        <v>19</v>
      </c>
      <c r="B15" s="3" t="s">
        <v>20</v>
      </c>
      <c r="C15" s="4" t="s">
        <v>21</v>
      </c>
      <c r="D15" s="17">
        <v>1</v>
      </c>
      <c r="E15" s="19"/>
      <c r="F15" s="18"/>
      <c r="G15" s="33">
        <f>ROUND(SUM(J15),2)</f>
        <v>0</v>
      </c>
      <c r="H15" s="34">
        <f>ROUND(E15,2)</f>
        <v>0</v>
      </c>
      <c r="I15" s="35">
        <f>ROUND(SUM(L15),2)</f>
        <v>0</v>
      </c>
      <c r="J15" s="36"/>
      <c r="K15" s="34">
        <f>ROUND(E15,2)</f>
        <v>0</v>
      </c>
      <c r="L15" s="37">
        <f>ROUND(J15*E15,2)</f>
        <v>0</v>
      </c>
      <c r="P15" s="1">
        <f>ROUND(Q13/O13,1)</f>
        <v>1.9</v>
      </c>
    </row>
    <row r="16" spans="1:17" ht="21" customHeight="1" thickBot="1">
      <c r="A16" s="6" t="s">
        <v>22</v>
      </c>
      <c r="B16" s="3"/>
      <c r="C16" s="4" t="s">
        <v>21</v>
      </c>
      <c r="D16" s="17">
        <v>1</v>
      </c>
      <c r="E16" s="19"/>
      <c r="F16" s="18"/>
      <c r="G16" s="33">
        <f t="shared" ref="G16:G19" si="0">ROUND(SUM(J16),2)</f>
        <v>0</v>
      </c>
      <c r="H16" s="34">
        <f t="shared" ref="H16:H19" si="1">ROUND(E16,2)</f>
        <v>0</v>
      </c>
      <c r="I16" s="35">
        <f t="shared" ref="I16:I19" si="2">ROUND(SUM(L16),2)</f>
        <v>0</v>
      </c>
      <c r="J16" s="36"/>
      <c r="K16" s="34">
        <f t="shared" ref="K16:K19" si="3">ROUND(E16,2)</f>
        <v>0</v>
      </c>
      <c r="L16" s="37">
        <f t="shared" ref="L16:L19" si="4">ROUND(J16*E16,2)</f>
        <v>0</v>
      </c>
    </row>
    <row r="17" spans="1:12" ht="21" customHeight="1">
      <c r="A17" s="16" t="s">
        <v>23</v>
      </c>
      <c r="B17" s="102" t="s">
        <v>24</v>
      </c>
      <c r="C17" s="102"/>
      <c r="D17" s="102"/>
      <c r="E17" s="103"/>
      <c r="F17" s="104"/>
      <c r="G17" s="20"/>
      <c r="H17" s="20"/>
      <c r="I17" s="20"/>
      <c r="J17" s="21"/>
      <c r="K17" s="22"/>
      <c r="L17" s="23"/>
    </row>
    <row r="18" spans="1:12" ht="21" customHeight="1">
      <c r="A18" s="6" t="s">
        <v>25</v>
      </c>
      <c r="B18" s="3" t="s">
        <v>20</v>
      </c>
      <c r="C18" s="4" t="s">
        <v>21</v>
      </c>
      <c r="D18" s="17">
        <v>1</v>
      </c>
      <c r="E18" s="19"/>
      <c r="F18" s="18"/>
      <c r="G18" s="33">
        <f t="shared" si="0"/>
        <v>0</v>
      </c>
      <c r="H18" s="34">
        <f t="shared" si="1"/>
        <v>0</v>
      </c>
      <c r="I18" s="35">
        <f t="shared" si="2"/>
        <v>0</v>
      </c>
      <c r="J18" s="36"/>
      <c r="K18" s="34">
        <f t="shared" si="3"/>
        <v>0</v>
      </c>
      <c r="L18" s="37">
        <f t="shared" si="4"/>
        <v>0</v>
      </c>
    </row>
    <row r="19" spans="1:12" ht="21" customHeight="1" thickBot="1">
      <c r="A19" s="6" t="s">
        <v>26</v>
      </c>
      <c r="B19" s="3"/>
      <c r="C19" s="4" t="s">
        <v>21</v>
      </c>
      <c r="D19" s="17">
        <v>1</v>
      </c>
      <c r="E19" s="19"/>
      <c r="F19" s="18"/>
      <c r="G19" s="33">
        <f t="shared" si="0"/>
        <v>0</v>
      </c>
      <c r="H19" s="34">
        <f t="shared" si="1"/>
        <v>0</v>
      </c>
      <c r="I19" s="35">
        <f t="shared" si="2"/>
        <v>0</v>
      </c>
      <c r="J19" s="36"/>
      <c r="K19" s="34">
        <f t="shared" si="3"/>
        <v>0</v>
      </c>
      <c r="L19" s="37">
        <f t="shared" si="4"/>
        <v>0</v>
      </c>
    </row>
    <row r="20" spans="1:12" ht="21" customHeight="1" thickBot="1">
      <c r="A20" s="29"/>
      <c r="B20" s="30" t="s">
        <v>27</v>
      </c>
      <c r="C20" s="31"/>
      <c r="D20" s="31"/>
      <c r="E20" s="31"/>
      <c r="F20" s="45"/>
      <c r="G20" s="38"/>
      <c r="H20" s="9"/>
      <c r="I20" s="10"/>
      <c r="J20" s="8"/>
      <c r="K20" s="9"/>
      <c r="L20" s="39"/>
    </row>
    <row r="21" spans="1:12" ht="21" customHeight="1" thickBot="1">
      <c r="A21" s="27"/>
      <c r="B21" s="28" t="s">
        <v>28</v>
      </c>
      <c r="C21" s="46"/>
      <c r="D21" s="46"/>
      <c r="E21" s="46"/>
      <c r="F21" s="47"/>
      <c r="G21" s="40"/>
      <c r="H21" s="41"/>
      <c r="I21" s="42"/>
      <c r="J21" s="43"/>
      <c r="K21" s="41"/>
      <c r="L21" s="44"/>
    </row>
    <row r="22" spans="1:12" ht="21" customHeight="1" thickBot="1">
      <c r="A22" s="32"/>
      <c r="B22" s="30" t="s">
        <v>29</v>
      </c>
      <c r="C22" s="48"/>
      <c r="D22" s="48"/>
      <c r="E22" s="48"/>
      <c r="F22" s="49"/>
      <c r="G22" s="38"/>
      <c r="H22" s="9"/>
      <c r="I22" s="10"/>
      <c r="J22" s="8"/>
      <c r="K22" s="9"/>
      <c r="L22" s="39"/>
    </row>
    <row r="23" spans="1:12" ht="9.4" customHeight="1">
      <c r="A23" s="93"/>
      <c r="B23" s="93"/>
      <c r="C23" s="93"/>
      <c r="D23" s="93"/>
      <c r="E23" s="93"/>
      <c r="F23" s="93"/>
      <c r="G23" s="53"/>
      <c r="H23" s="53"/>
      <c r="I23" s="53"/>
      <c r="J23" s="53"/>
      <c r="K23" s="53"/>
      <c r="L23" s="53"/>
    </row>
    <row r="24" spans="1:12" ht="13.9" customHeight="1">
      <c r="A24" s="95" t="s">
        <v>30</v>
      </c>
      <c r="B24" s="93"/>
      <c r="C24" s="95" t="s">
        <v>31</v>
      </c>
      <c r="D24" s="93"/>
      <c r="E24" s="93"/>
      <c r="F24" s="93"/>
      <c r="G24" s="24" t="s">
        <v>32</v>
      </c>
      <c r="H24" s="53"/>
      <c r="I24" s="53"/>
      <c r="J24" s="53"/>
      <c r="K24" s="53"/>
      <c r="L24" s="53"/>
    </row>
    <row r="25" spans="1:12" ht="13.9" customHeight="1">
      <c r="A25" s="93"/>
      <c r="B25" s="93"/>
      <c r="C25" s="93"/>
      <c r="D25" s="93"/>
      <c r="E25" s="93"/>
      <c r="F25" s="93"/>
      <c r="G25" s="53"/>
      <c r="H25" s="53"/>
      <c r="I25" s="53"/>
      <c r="J25" s="53"/>
      <c r="K25" s="53"/>
      <c r="L25" s="53"/>
    </row>
    <row r="26" spans="1:12" ht="13.9" customHeight="1">
      <c r="A26" s="120" t="s">
        <v>33</v>
      </c>
      <c r="B26" s="120"/>
      <c r="C26" s="120" t="s">
        <v>34</v>
      </c>
      <c r="D26" s="120"/>
      <c r="E26" s="120"/>
      <c r="F26" s="120"/>
      <c r="G26" s="114" t="s">
        <v>35</v>
      </c>
      <c r="H26" s="114"/>
      <c r="I26" s="114"/>
      <c r="J26" s="114"/>
      <c r="K26" s="114"/>
      <c r="L26" s="114"/>
    </row>
    <row r="27" spans="1:12" ht="16.899999999999999" customHeight="1">
      <c r="A27" s="93"/>
      <c r="B27" s="94" t="s">
        <v>36</v>
      </c>
      <c r="C27" s="93"/>
      <c r="D27" s="121" t="s">
        <v>36</v>
      </c>
      <c r="E27" s="121"/>
      <c r="F27" s="121"/>
      <c r="G27" s="115" t="s">
        <v>37</v>
      </c>
      <c r="H27" s="115"/>
      <c r="I27" s="115"/>
      <c r="J27" s="115"/>
      <c r="K27" s="115"/>
      <c r="L27" s="115"/>
    </row>
    <row r="28" spans="1:12" ht="28.5" customHeight="1">
      <c r="A28" s="93"/>
      <c r="B28" s="53" t="s">
        <v>38</v>
      </c>
      <c r="C28" s="116" t="s">
        <v>38</v>
      </c>
      <c r="D28" s="116"/>
      <c r="E28" s="116"/>
      <c r="F28" s="116"/>
      <c r="G28" s="116" t="s">
        <v>38</v>
      </c>
      <c r="H28" s="116"/>
      <c r="I28" s="116"/>
      <c r="J28" s="116"/>
      <c r="K28" s="116"/>
      <c r="L28" s="116"/>
    </row>
    <row r="29" spans="1:12" ht="13.9" customHeight="1">
      <c r="A29" s="93"/>
      <c r="B29" s="93"/>
      <c r="C29" s="93"/>
      <c r="D29" s="93"/>
      <c r="E29" s="93"/>
      <c r="F29" s="93"/>
      <c r="G29" s="53"/>
      <c r="H29" s="53"/>
      <c r="I29" s="53"/>
      <c r="J29" s="53"/>
      <c r="K29" s="53"/>
      <c r="L29" s="53"/>
    </row>
    <row r="30" spans="1:12" ht="15.75">
      <c r="A30" s="50" t="s">
        <v>39</v>
      </c>
      <c r="B30" s="53"/>
      <c r="C30" s="53" t="s">
        <v>39</v>
      </c>
      <c r="D30" s="53"/>
      <c r="E30" s="53"/>
      <c r="F30" s="53"/>
      <c r="G30" s="53" t="s">
        <v>39</v>
      </c>
      <c r="H30" s="53"/>
      <c r="I30" s="53"/>
      <c r="J30" s="53"/>
      <c r="K30" s="53"/>
      <c r="L30" s="53"/>
    </row>
    <row r="31" spans="1:12" ht="15.75">
      <c r="A31" s="50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2" ht="15.7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ht="15.75">
      <c r="A33" s="50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ht="15.75">
      <c r="A34" s="50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</sheetData>
  <mergeCells count="17">
    <mergeCell ref="B17:F17"/>
    <mergeCell ref="A26:B26"/>
    <mergeCell ref="C26:F26"/>
    <mergeCell ref="D27:F27"/>
    <mergeCell ref="C28:F28"/>
    <mergeCell ref="G26:L26"/>
    <mergeCell ref="G27:L27"/>
    <mergeCell ref="G28:L28"/>
    <mergeCell ref="G12:I12"/>
    <mergeCell ref="J12:L12"/>
    <mergeCell ref="B14:F14"/>
    <mergeCell ref="C12:F12"/>
    <mergeCell ref="A3:L3"/>
    <mergeCell ref="A4:L4"/>
    <mergeCell ref="A8:L8"/>
    <mergeCell ref="B12:B13"/>
    <mergeCell ref="A12:A13"/>
  </mergeCells>
  <pageMargins left="0.69930555555555596" right="0.69930555555555596" top="0.75138888888888899" bottom="0.75138888888888899" header="0.297916666666667" footer="0.297916666666667"/>
  <pageSetup paperSize="9" scale="75" orientation="portrait" r:id="rId1"/>
  <headerFooter alignWithMargins="0"/>
  <ignoredErrors>
    <ignoredError sqref="H15:H16 H18:H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0EC4-83D7-4DAB-A589-997EA5B315BA}">
  <sheetPr>
    <tabColor rgb="FFFF0000"/>
  </sheetPr>
  <dimension ref="A1:M461"/>
  <sheetViews>
    <sheetView zoomScale="60" zoomScaleNormal="60" workbookViewId="0">
      <selection activeCell="F4" sqref="F4"/>
    </sheetView>
  </sheetViews>
  <sheetFormatPr defaultRowHeight="15"/>
  <cols>
    <col min="1" max="1" width="5.42578125" customWidth="1"/>
    <col min="2" max="2" width="58.42578125" customWidth="1"/>
    <col min="3" max="3" width="13.42578125" customWidth="1"/>
    <col min="4" max="4" width="11.42578125" customWidth="1"/>
    <col min="5" max="5" width="24.140625" customWidth="1"/>
    <col min="6" max="7" width="23.7109375" customWidth="1"/>
  </cols>
  <sheetData>
    <row r="1" spans="1:13" ht="15.7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5.75">
      <c r="A2" s="89" t="s">
        <v>41</v>
      </c>
      <c r="B2" s="89"/>
      <c r="C2" s="89"/>
      <c r="D2" s="89"/>
      <c r="E2" s="89"/>
      <c r="F2" s="89"/>
      <c r="G2" s="89"/>
      <c r="H2" s="53"/>
      <c r="I2" s="53"/>
      <c r="J2" s="53"/>
      <c r="K2" s="53"/>
      <c r="L2" s="53"/>
      <c r="M2" s="53"/>
    </row>
    <row r="3" spans="1:13" ht="15.75">
      <c r="A3" s="89" t="s">
        <v>42</v>
      </c>
      <c r="B3" s="89"/>
      <c r="C3" s="89"/>
      <c r="D3" s="89"/>
      <c r="E3" s="89"/>
      <c r="F3" s="89"/>
      <c r="G3" s="89"/>
      <c r="H3" s="53"/>
      <c r="I3" s="53"/>
      <c r="J3" s="53"/>
      <c r="K3" s="53"/>
      <c r="L3" s="53"/>
      <c r="M3" s="53"/>
    </row>
    <row r="4" spans="1:13" ht="8.65" customHeight="1">
      <c r="A4" s="90"/>
      <c r="B4" s="90"/>
      <c r="C4" s="90"/>
      <c r="D4" s="90"/>
      <c r="E4" s="90"/>
      <c r="F4" s="90"/>
      <c r="G4" s="90"/>
      <c r="H4" s="53"/>
      <c r="I4" s="53"/>
      <c r="J4" s="53"/>
      <c r="K4" s="53"/>
      <c r="L4" s="53"/>
      <c r="M4" s="53"/>
    </row>
    <row r="5" spans="1:13" ht="18.75">
      <c r="A5" s="107" t="s">
        <v>43</v>
      </c>
      <c r="B5" s="107"/>
      <c r="C5" s="107"/>
      <c r="D5" s="107"/>
      <c r="E5" s="107"/>
      <c r="F5" s="107"/>
      <c r="G5" s="107"/>
      <c r="H5" s="53"/>
      <c r="I5" s="53"/>
      <c r="J5" s="53"/>
      <c r="K5" s="53"/>
      <c r="L5" s="53"/>
      <c r="M5" s="53"/>
    </row>
    <row r="6" spans="1:13" ht="15.75">
      <c r="A6" s="122" t="s">
        <v>44</v>
      </c>
      <c r="B6" s="122"/>
      <c r="C6" s="122"/>
      <c r="D6" s="122"/>
      <c r="E6" s="122"/>
      <c r="F6" s="122"/>
      <c r="G6" s="122"/>
      <c r="H6" s="53"/>
      <c r="I6" s="53"/>
      <c r="J6" s="53"/>
      <c r="K6" s="53"/>
      <c r="L6" s="53"/>
      <c r="M6" s="53"/>
    </row>
    <row r="7" spans="1:13" ht="7.5" customHeight="1">
      <c r="A7" s="12"/>
      <c r="B7" s="12"/>
      <c r="C7" s="12"/>
      <c r="D7" s="12"/>
      <c r="E7" s="12"/>
      <c r="F7" s="12"/>
      <c r="G7" s="12"/>
      <c r="H7" s="53"/>
      <c r="I7" s="53"/>
      <c r="J7" s="53"/>
      <c r="K7" s="53"/>
      <c r="L7" s="53"/>
      <c r="M7" s="53"/>
    </row>
    <row r="8" spans="1:13" ht="29.65" customHeight="1">
      <c r="A8" s="123" t="s">
        <v>45</v>
      </c>
      <c r="B8" s="123"/>
      <c r="C8" s="123"/>
      <c r="D8" s="123"/>
      <c r="E8" s="123"/>
      <c r="F8" s="123"/>
      <c r="G8" s="123"/>
      <c r="H8" s="53"/>
      <c r="I8" s="53"/>
      <c r="J8" s="53"/>
      <c r="K8" s="53"/>
      <c r="L8" s="53"/>
      <c r="M8" s="53"/>
    </row>
    <row r="9" spans="1:13" ht="15.75">
      <c r="A9" s="92" t="s">
        <v>46</v>
      </c>
      <c r="B9" s="5"/>
      <c r="C9" s="5"/>
      <c r="D9" s="5"/>
      <c r="E9" s="5"/>
      <c r="F9" s="5"/>
      <c r="G9" s="5"/>
      <c r="H9" s="53"/>
      <c r="I9" s="53"/>
      <c r="J9" s="53"/>
      <c r="K9" s="53"/>
      <c r="L9" s="53"/>
      <c r="M9" s="53"/>
    </row>
    <row r="10" spans="1:13" ht="15.75">
      <c r="A10" s="92" t="s">
        <v>47</v>
      </c>
      <c r="B10" s="5"/>
      <c r="C10" s="5"/>
      <c r="D10" s="5"/>
      <c r="E10" s="5"/>
      <c r="F10" s="5"/>
      <c r="G10" s="5"/>
      <c r="H10" s="53"/>
      <c r="I10" s="53"/>
      <c r="J10" s="53"/>
      <c r="K10" s="53"/>
      <c r="L10" s="53"/>
      <c r="M10" s="53"/>
    </row>
    <row r="11" spans="1:13" ht="7.15" customHeight="1" thickBot="1">
      <c r="A11" s="89"/>
      <c r="B11" s="89"/>
      <c r="C11" s="89"/>
      <c r="D11" s="89"/>
      <c r="E11" s="89"/>
      <c r="F11" s="89"/>
      <c r="G11" s="89"/>
      <c r="H11" s="53"/>
      <c r="I11" s="53"/>
      <c r="J11" s="53"/>
      <c r="K11" s="53"/>
      <c r="L11" s="53"/>
      <c r="M11" s="53"/>
    </row>
    <row r="12" spans="1:13" ht="30" customHeight="1">
      <c r="A12" s="129" t="s">
        <v>8</v>
      </c>
      <c r="B12" s="127" t="s">
        <v>48</v>
      </c>
      <c r="C12" s="127" t="s">
        <v>49</v>
      </c>
      <c r="D12" s="125" t="s">
        <v>50</v>
      </c>
      <c r="E12" s="68" t="s">
        <v>51</v>
      </c>
      <c r="F12" s="60" t="s">
        <v>52</v>
      </c>
      <c r="G12" s="91" t="s">
        <v>53</v>
      </c>
      <c r="H12" s="53"/>
      <c r="I12" s="53"/>
      <c r="J12" s="53"/>
      <c r="K12" s="53"/>
      <c r="L12" s="53"/>
      <c r="M12" s="53"/>
    </row>
    <row r="13" spans="1:13" ht="24" customHeight="1">
      <c r="A13" s="130"/>
      <c r="B13" s="128"/>
      <c r="C13" s="128"/>
      <c r="D13" s="126"/>
      <c r="E13" s="69" t="s">
        <v>54</v>
      </c>
      <c r="F13" s="62" t="s">
        <v>54</v>
      </c>
      <c r="G13" s="69" t="s">
        <v>54</v>
      </c>
      <c r="H13" s="53"/>
      <c r="I13" s="53"/>
      <c r="J13" s="53"/>
      <c r="K13" s="53"/>
      <c r="L13" s="53"/>
      <c r="M13" s="53"/>
    </row>
    <row r="14" spans="1:13" ht="16.5" thickBot="1">
      <c r="A14" s="54">
        <v>1</v>
      </c>
      <c r="B14" s="55">
        <v>2</v>
      </c>
      <c r="C14" s="55">
        <v>3</v>
      </c>
      <c r="D14" s="56">
        <v>4</v>
      </c>
      <c r="E14" s="70">
        <v>5</v>
      </c>
      <c r="F14" s="63">
        <v>6</v>
      </c>
      <c r="G14" s="70">
        <v>7</v>
      </c>
      <c r="H14" s="53"/>
      <c r="I14" s="53"/>
      <c r="J14" s="53"/>
      <c r="K14" s="53"/>
      <c r="L14" s="53"/>
      <c r="M14" s="53"/>
    </row>
    <row r="15" spans="1:13" ht="15.75">
      <c r="A15" s="7" t="s">
        <v>17</v>
      </c>
      <c r="B15" s="99" t="str">
        <f>'F2'!B14:F14</f>
        <v>Objekto pavadinimas</v>
      </c>
      <c r="C15" s="58" t="e">
        <f>'F2'!#REF!</f>
        <v>#REF!</v>
      </c>
      <c r="D15" s="96" t="e">
        <f>ROUND(E15/C15,2)</f>
        <v>#REF!</v>
      </c>
      <c r="E15" s="64" t="e">
        <f>'F2'!#REF!</f>
        <v>#REF!</v>
      </c>
      <c r="F15" s="71" t="e">
        <f>ROUND(E15,2)</f>
        <v>#REF!</v>
      </c>
      <c r="G15" s="66" t="e">
        <f>'F2'!#REF!</f>
        <v>#REF!</v>
      </c>
      <c r="H15" s="53"/>
      <c r="I15" s="53"/>
      <c r="J15" s="53"/>
      <c r="K15" s="53"/>
      <c r="L15" s="53"/>
      <c r="M15" s="53"/>
    </row>
    <row r="16" spans="1:13" ht="15.75">
      <c r="A16" s="61" t="s">
        <v>23</v>
      </c>
      <c r="B16" s="57" t="s">
        <v>20</v>
      </c>
      <c r="C16" s="59" t="e">
        <f>'F2'!#REF!</f>
        <v>#REF!</v>
      </c>
      <c r="D16" s="96" t="e">
        <f t="shared" ref="D16:D20" si="0">ROUND(E16/C16,2)</f>
        <v>#REF!</v>
      </c>
      <c r="E16" s="65" t="e">
        <f>'F2'!#REF!</f>
        <v>#REF!</v>
      </c>
      <c r="F16" s="71" t="e">
        <f t="shared" ref="F16:F23" si="1">ROUND(E16,2)</f>
        <v>#REF!</v>
      </c>
      <c r="G16" s="67" t="e">
        <f>'F2'!#REF!</f>
        <v>#REF!</v>
      </c>
      <c r="H16" s="53"/>
      <c r="I16" s="53"/>
      <c r="J16" s="53"/>
      <c r="K16" s="53"/>
      <c r="L16" s="53"/>
      <c r="M16" s="53"/>
    </row>
    <row r="17" spans="1:13" ht="15.75">
      <c r="A17" s="61" t="s">
        <v>55</v>
      </c>
      <c r="B17" s="57"/>
      <c r="C17" s="59" t="e">
        <f>'F2'!#REF!</f>
        <v>#REF!</v>
      </c>
      <c r="D17" s="96" t="e">
        <f t="shared" si="0"/>
        <v>#REF!</v>
      </c>
      <c r="E17" s="65" t="e">
        <f>'F2'!#REF!</f>
        <v>#REF!</v>
      </c>
      <c r="F17" s="71" t="e">
        <f t="shared" si="1"/>
        <v>#REF!</v>
      </c>
      <c r="G17" s="67" t="e">
        <f>'F2'!#REF!</f>
        <v>#REF!</v>
      </c>
      <c r="H17" s="53"/>
      <c r="I17" s="53"/>
      <c r="J17" s="53"/>
      <c r="K17" s="53"/>
      <c r="L17" s="53"/>
      <c r="M17" s="53"/>
    </row>
    <row r="18" spans="1:13" ht="15.75">
      <c r="A18" s="61">
        <v>2</v>
      </c>
      <c r="B18" s="100" t="s">
        <v>18</v>
      </c>
      <c r="C18" s="59" t="e">
        <f>'F2'!#REF!</f>
        <v>#REF!</v>
      </c>
      <c r="D18" s="96" t="e">
        <f t="shared" si="0"/>
        <v>#REF!</v>
      </c>
      <c r="E18" s="65" t="e">
        <f>'F2'!#REF!</f>
        <v>#REF!</v>
      </c>
      <c r="F18" s="71" t="e">
        <f t="shared" si="1"/>
        <v>#REF!</v>
      </c>
      <c r="G18" s="67" t="e">
        <f>'F2'!#REF!</f>
        <v>#REF!</v>
      </c>
      <c r="H18" s="53"/>
      <c r="I18" s="53"/>
      <c r="J18" s="53"/>
      <c r="K18" s="53"/>
      <c r="L18" s="53"/>
      <c r="M18" s="53"/>
    </row>
    <row r="19" spans="1:13" ht="15.75">
      <c r="A19" s="61" t="s">
        <v>56</v>
      </c>
      <c r="B19" s="57" t="s">
        <v>20</v>
      </c>
      <c r="C19" s="59" t="e">
        <f>'F2'!#REF!</f>
        <v>#REF!</v>
      </c>
      <c r="D19" s="96" t="e">
        <f t="shared" si="0"/>
        <v>#REF!</v>
      </c>
      <c r="E19" s="65" t="e">
        <f>'F2'!#REF!</f>
        <v>#REF!</v>
      </c>
      <c r="F19" s="71" t="e">
        <f t="shared" si="1"/>
        <v>#REF!</v>
      </c>
      <c r="G19" s="67" t="e">
        <f>'F2'!#REF!</f>
        <v>#REF!</v>
      </c>
      <c r="H19" s="53"/>
      <c r="I19" s="53"/>
      <c r="J19" s="53"/>
      <c r="K19" s="53"/>
      <c r="L19" s="53"/>
      <c r="M19" s="53"/>
    </row>
    <row r="20" spans="1:13" ht="16.5" thickBot="1">
      <c r="A20" s="61" t="s">
        <v>57</v>
      </c>
      <c r="B20" s="57"/>
      <c r="C20" s="59" t="e">
        <f>'F2'!#REF!</f>
        <v>#REF!</v>
      </c>
      <c r="D20" s="96" t="e">
        <f t="shared" si="0"/>
        <v>#REF!</v>
      </c>
      <c r="E20" s="65" t="e">
        <f>'F2'!#REF!</f>
        <v>#REF!</v>
      </c>
      <c r="F20" s="71" t="e">
        <f t="shared" si="1"/>
        <v>#REF!</v>
      </c>
      <c r="G20" s="67" t="e">
        <f>'F2'!#REF!</f>
        <v>#REF!</v>
      </c>
      <c r="H20" s="53"/>
      <c r="I20" s="53"/>
      <c r="J20" s="53"/>
      <c r="K20" s="53"/>
      <c r="L20" s="53"/>
      <c r="M20" s="53"/>
    </row>
    <row r="21" spans="1:13" ht="16.5" thickBot="1">
      <c r="A21" s="79"/>
      <c r="B21" s="80" t="s">
        <v>58</v>
      </c>
      <c r="C21" s="86">
        <f>'F2'!F20</f>
        <v>0</v>
      </c>
      <c r="D21" s="97" t="e">
        <f>ROUND(E21/C21,2)</f>
        <v>#DIV/0!</v>
      </c>
      <c r="E21" s="87">
        <f>'F2'!I20</f>
        <v>0</v>
      </c>
      <c r="F21" s="84">
        <f t="shared" si="1"/>
        <v>0</v>
      </c>
      <c r="G21" s="88">
        <f>'F2'!L20</f>
        <v>0</v>
      </c>
      <c r="H21" s="53"/>
      <c r="I21" s="53"/>
      <c r="J21" s="53"/>
      <c r="K21" s="53"/>
      <c r="L21" s="53"/>
      <c r="M21" s="53"/>
    </row>
    <row r="22" spans="1:13" ht="16.5" thickBot="1">
      <c r="A22" s="79"/>
      <c r="B22" s="80" t="s">
        <v>28</v>
      </c>
      <c r="C22" s="81">
        <f>'F2'!F21</f>
        <v>0</v>
      </c>
      <c r="D22" s="82"/>
      <c r="E22" s="83">
        <f>'F2'!I21</f>
        <v>0</v>
      </c>
      <c r="F22" s="84">
        <f t="shared" si="1"/>
        <v>0</v>
      </c>
      <c r="G22" s="85">
        <f>'F2'!L21</f>
        <v>0</v>
      </c>
      <c r="H22" s="53"/>
      <c r="I22" s="53"/>
      <c r="J22" s="98"/>
      <c r="K22" s="53"/>
      <c r="L22" s="53"/>
      <c r="M22" s="53"/>
    </row>
    <row r="23" spans="1:13" ht="16.5" thickBot="1">
      <c r="A23" s="73"/>
      <c r="B23" s="74" t="s">
        <v>59</v>
      </c>
      <c r="C23" s="75">
        <f>'F2'!F22</f>
        <v>0</v>
      </c>
      <c r="D23" s="76"/>
      <c r="E23" s="77">
        <f>'F2'!I22</f>
        <v>0</v>
      </c>
      <c r="F23" s="72">
        <f t="shared" si="1"/>
        <v>0</v>
      </c>
      <c r="G23" s="78">
        <f>'F2'!L22</f>
        <v>0</v>
      </c>
      <c r="H23" s="53"/>
      <c r="I23" s="53"/>
      <c r="J23" s="53"/>
      <c r="K23" s="53"/>
      <c r="L23" s="53"/>
      <c r="M23" s="53"/>
    </row>
    <row r="24" spans="1:13" ht="6.4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ht="15.75">
      <c r="A25" s="89" t="s">
        <v>60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3" ht="15.7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 ht="15.75">
      <c r="A27" s="124" t="s">
        <v>61</v>
      </c>
      <c r="B27" s="124"/>
      <c r="C27" s="124" t="s">
        <v>62</v>
      </c>
      <c r="D27" s="124"/>
      <c r="E27" s="124"/>
      <c r="F27" s="124" t="s">
        <v>63</v>
      </c>
      <c r="G27" s="124"/>
      <c r="H27" s="53"/>
      <c r="I27" s="53"/>
      <c r="J27" s="53"/>
      <c r="K27" s="53"/>
      <c r="L27" s="53"/>
      <c r="M27" s="53"/>
    </row>
    <row r="28" spans="1:13" ht="15.75">
      <c r="A28" s="116" t="s">
        <v>64</v>
      </c>
      <c r="B28" s="114"/>
      <c r="C28" s="116" t="s">
        <v>65</v>
      </c>
      <c r="D28" s="116"/>
      <c r="E28" s="116"/>
      <c r="F28" s="132" t="s">
        <v>66</v>
      </c>
      <c r="G28" s="132"/>
      <c r="H28" s="53"/>
      <c r="I28" s="53"/>
      <c r="J28" s="53"/>
      <c r="K28" s="53"/>
      <c r="L28" s="53"/>
      <c r="M28" s="53"/>
    </row>
    <row r="29" spans="1:13" ht="15.75">
      <c r="A29" s="131" t="s">
        <v>67</v>
      </c>
      <c r="B29" s="131"/>
      <c r="C29" s="131" t="s">
        <v>67</v>
      </c>
      <c r="D29" s="131"/>
      <c r="E29" s="131"/>
      <c r="F29" s="131" t="s">
        <v>68</v>
      </c>
      <c r="G29" s="131"/>
      <c r="H29" s="53"/>
      <c r="I29" s="53"/>
      <c r="J29" s="53"/>
      <c r="K29" s="53"/>
      <c r="L29" s="53"/>
      <c r="M29" s="53"/>
    </row>
    <row r="30" spans="1:13" ht="15.7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3" ht="15.75">
      <c r="A31" s="116" t="s">
        <v>69</v>
      </c>
      <c r="B31" s="116"/>
      <c r="C31" s="116" t="s">
        <v>70</v>
      </c>
      <c r="D31" s="116"/>
      <c r="E31" s="116"/>
      <c r="F31" s="132" t="s">
        <v>70</v>
      </c>
      <c r="G31" s="132"/>
      <c r="H31" s="53"/>
      <c r="I31" s="53"/>
      <c r="J31" s="53"/>
      <c r="K31" s="53"/>
      <c r="L31" s="53"/>
      <c r="M31" s="53"/>
    </row>
    <row r="32" spans="1:13" ht="15.7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1:13" ht="15.75">
      <c r="A33" s="53" t="s">
        <v>39</v>
      </c>
      <c r="B33" s="53"/>
      <c r="C33" s="53" t="s">
        <v>39</v>
      </c>
      <c r="D33" s="53"/>
      <c r="E33" s="53"/>
      <c r="F33" s="53" t="s">
        <v>39</v>
      </c>
      <c r="G33" s="53"/>
      <c r="H33" s="53"/>
      <c r="I33" s="53"/>
      <c r="J33" s="53"/>
      <c r="K33" s="53"/>
      <c r="L33" s="53"/>
      <c r="M33" s="53"/>
    </row>
    <row r="34" spans="1:13" ht="15.7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ht="15.7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1:13" ht="15.7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3" ht="15.7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1:13" ht="15.7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ht="15.7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 ht="15.7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1:13" ht="15.7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1:13" ht="15.7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ht="15.7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3" ht="15.7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1:13" ht="15.7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1:13" ht="15.7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1:13" ht="15.7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1:13" ht="15.7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</row>
    <row r="49" spans="1:13" ht="15.7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1:13" ht="15.7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1:13" ht="15.7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1:13" ht="15.7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1:13" ht="15.7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</row>
    <row r="54" spans="1:13" ht="15.7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</row>
    <row r="55" spans="1:13" ht="15.7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</row>
    <row r="56" spans="1:13" ht="15.7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</row>
    <row r="57" spans="1:13" ht="15.7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</row>
    <row r="58" spans="1:13" ht="15.7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</row>
    <row r="59" spans="1:13" ht="15.7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1:13" ht="15.7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</row>
    <row r="61" spans="1:13" ht="15.7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1:13" ht="15.7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</row>
    <row r="63" spans="1:13" ht="15.7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3" ht="15.7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</row>
    <row r="65" spans="1:13" ht="15.7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 ht="15.7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 ht="15.7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  <row r="68" spans="1:13" ht="15.7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</row>
    <row r="69" spans="1:13" ht="15.7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</row>
    <row r="70" spans="1:13" ht="15.7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</row>
    <row r="71" spans="1:13" ht="15.7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</row>
    <row r="72" spans="1:13" ht="15.7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1:13" ht="15.7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</row>
    <row r="74" spans="1:13" ht="15.7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</row>
    <row r="75" spans="1:13" ht="15.7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3" ht="15.7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</row>
    <row r="77" spans="1:13" ht="15.7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</row>
    <row r="78" spans="1:13" ht="15.7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</row>
    <row r="79" spans="1:13" ht="15.7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</row>
    <row r="80" spans="1:13" ht="15.7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</row>
    <row r="81" spans="1:13" ht="15.7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</row>
    <row r="82" spans="1:13" ht="15.7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</row>
    <row r="83" spans="1:13" ht="15.7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</row>
    <row r="84" spans="1:13" ht="15.7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</row>
    <row r="85" spans="1:13" ht="15.7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</row>
    <row r="86" spans="1:13" ht="15.7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</row>
    <row r="87" spans="1:13" ht="15.7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</row>
    <row r="88" spans="1:13" ht="15.7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</row>
    <row r="89" spans="1:13" ht="15.7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</row>
    <row r="90" spans="1:13" ht="15.7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</row>
    <row r="91" spans="1:13" ht="15.7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</row>
    <row r="92" spans="1:13" ht="15.7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</row>
    <row r="93" spans="1:13" ht="15.7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</row>
    <row r="94" spans="1:13" ht="15.7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</row>
    <row r="95" spans="1:13" ht="15.7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</row>
    <row r="96" spans="1:13" ht="15.7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</row>
    <row r="97" spans="1:13" ht="15.7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</row>
    <row r="98" spans="1:13" ht="15.7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</row>
    <row r="99" spans="1:13" ht="15.7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</row>
    <row r="100" spans="1:13" ht="15.7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</row>
    <row r="101" spans="1:13" ht="15.7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</row>
    <row r="102" spans="1:13" ht="15.7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</row>
    <row r="103" spans="1:13" ht="15.7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</row>
    <row r="104" spans="1:13" ht="15.7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</row>
    <row r="105" spans="1:13" ht="15.7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</row>
    <row r="106" spans="1:13" ht="15.7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</row>
    <row r="107" spans="1:13" ht="15.7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</row>
    <row r="108" spans="1:13" ht="15.7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1:13" ht="15.7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</row>
    <row r="110" spans="1:13" ht="15.7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</row>
    <row r="111" spans="1:13" ht="15.7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</row>
    <row r="112" spans="1:13" ht="15.7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</row>
    <row r="113" spans="1:13" ht="15.7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</row>
    <row r="114" spans="1:13" ht="15.7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</row>
    <row r="115" spans="1:13" ht="15.7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</row>
    <row r="116" spans="1:13" ht="15.7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</row>
    <row r="117" spans="1:13" ht="15.7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</row>
    <row r="118" spans="1:13" ht="15.7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</row>
    <row r="119" spans="1:13" ht="15.7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</row>
    <row r="120" spans="1:13" ht="15.7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</row>
    <row r="121" spans="1:13" ht="15.7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</row>
    <row r="122" spans="1:13" ht="15.7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</row>
    <row r="123" spans="1:13" ht="15.7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</row>
    <row r="124" spans="1:13" ht="15.7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</row>
    <row r="125" spans="1:13" ht="15.7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</row>
    <row r="126" spans="1:13" ht="15.7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</row>
    <row r="127" spans="1:13" ht="15.7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</row>
    <row r="128" spans="1:13" ht="15.7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</row>
    <row r="129" spans="1:13" ht="15.7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</row>
    <row r="130" spans="1:13" ht="15.7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</row>
    <row r="131" spans="1:13" ht="15.7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</row>
    <row r="132" spans="1:13" ht="15.7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</row>
    <row r="133" spans="1:13" ht="15.7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</row>
    <row r="134" spans="1:13" ht="15.7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</row>
    <row r="135" spans="1:13" ht="15.7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</row>
    <row r="136" spans="1:13" ht="15.7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</row>
    <row r="137" spans="1:13" ht="15.7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</row>
    <row r="138" spans="1:13" ht="15.7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</row>
    <row r="139" spans="1:13" ht="15.7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</row>
    <row r="140" spans="1:13" ht="15.7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</row>
    <row r="141" spans="1:13" ht="15.7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</row>
    <row r="142" spans="1:13" ht="15.7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</row>
    <row r="143" spans="1:13" ht="15.7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</row>
    <row r="144" spans="1:13" ht="15.7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</row>
    <row r="145" spans="1:13" ht="15.7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</row>
    <row r="146" spans="1:13" ht="15.7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</row>
    <row r="147" spans="1:13" ht="15.7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</row>
    <row r="148" spans="1:13" ht="15.7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</row>
    <row r="149" spans="1:13" ht="15.7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</row>
    <row r="150" spans="1:13" ht="15.7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</row>
    <row r="151" spans="1:13" ht="15.7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</row>
    <row r="152" spans="1:13" ht="15.7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</row>
    <row r="153" spans="1:13" ht="15.7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</row>
    <row r="154" spans="1:13" ht="15.7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</row>
    <row r="155" spans="1:13" ht="15.7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</row>
    <row r="156" spans="1:13" ht="15.7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</row>
    <row r="157" spans="1:13" ht="15.7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</row>
    <row r="158" spans="1:13" ht="15.7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</row>
    <row r="159" spans="1:13" ht="15.7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</row>
    <row r="160" spans="1:13" ht="15.7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</row>
    <row r="161" spans="1:13" ht="15.7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</row>
    <row r="162" spans="1:13" ht="15.7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</row>
    <row r="163" spans="1:13" ht="15.7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</row>
    <row r="164" spans="1:13" ht="15.7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</row>
    <row r="165" spans="1:13" ht="15.7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</row>
    <row r="166" spans="1:13" ht="15.7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</row>
    <row r="167" spans="1:13" ht="15.7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</row>
    <row r="168" spans="1:13" ht="15.7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</row>
    <row r="169" spans="1:13" ht="15.7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</row>
    <row r="170" spans="1:13" ht="15.7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</row>
    <row r="171" spans="1:13" ht="15.7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</row>
    <row r="172" spans="1:13" ht="15.7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</row>
    <row r="173" spans="1:13" ht="15.7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</row>
    <row r="174" spans="1:13" ht="15.7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</row>
    <row r="175" spans="1:13" ht="15.7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</row>
    <row r="176" spans="1:13" ht="15.7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</row>
    <row r="177" spans="1:13" ht="15.7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</row>
    <row r="178" spans="1:13" ht="15.7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</row>
    <row r="179" spans="1:13" ht="15.7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</row>
    <row r="180" spans="1:13" ht="15.7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</row>
    <row r="181" spans="1:13" ht="15.7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</row>
    <row r="182" spans="1:13" ht="15.7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</row>
    <row r="183" spans="1:13" ht="15.7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</row>
    <row r="184" spans="1:13" ht="15.7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</row>
    <row r="185" spans="1:13" ht="15.7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</row>
    <row r="186" spans="1:13" ht="15.7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</row>
    <row r="187" spans="1:13" ht="15.7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</row>
    <row r="188" spans="1:13" ht="15.7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</row>
    <row r="189" spans="1:13" ht="15.7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</row>
    <row r="190" spans="1:13" ht="15.7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</row>
    <row r="191" spans="1:13" ht="15.7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</row>
    <row r="192" spans="1:13" ht="15.7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</row>
    <row r="193" spans="1:13" ht="15.7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</row>
    <row r="194" spans="1:13" ht="15.7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</row>
    <row r="195" spans="1:13" ht="15.7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</row>
    <row r="196" spans="1:13" ht="15.7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</row>
    <row r="197" spans="1:13" ht="15.7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</row>
    <row r="198" spans="1:13" ht="15.7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</row>
    <row r="199" spans="1:13" ht="15.7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</row>
    <row r="200" spans="1:13" ht="15.7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</row>
    <row r="201" spans="1:13" ht="15.7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</row>
    <row r="202" spans="1:13" ht="15.7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</row>
    <row r="203" spans="1:13" ht="15.7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</row>
    <row r="204" spans="1:13" ht="15.7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</row>
    <row r="205" spans="1:13" ht="15.7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</row>
    <row r="206" spans="1:13" ht="15.7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</row>
    <row r="207" spans="1:13" ht="15.7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</row>
    <row r="208" spans="1:13" ht="15.7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</row>
    <row r="209" spans="1:13" ht="15.7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</row>
    <row r="210" spans="1:13" ht="15.7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</row>
    <row r="211" spans="1:13" ht="15.7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</row>
    <row r="212" spans="1:13" ht="15.7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</row>
    <row r="213" spans="1:13" ht="15.7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</row>
    <row r="214" spans="1:13" ht="15.7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</row>
    <row r="215" spans="1:13" ht="15.7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</row>
    <row r="216" spans="1:13" ht="15.7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</row>
    <row r="217" spans="1:13" ht="15.7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</row>
    <row r="218" spans="1:13" ht="15.7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</row>
    <row r="219" spans="1:13" ht="15.7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</row>
    <row r="220" spans="1:13" ht="15.7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</row>
    <row r="221" spans="1:13" ht="15.7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</row>
    <row r="222" spans="1:13" ht="15.7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</row>
    <row r="223" spans="1:13" ht="15.7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</row>
    <row r="224" spans="1:13" ht="15.7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</row>
    <row r="225" spans="1:13" ht="15.7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</row>
    <row r="226" spans="1:13" ht="15.7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</row>
    <row r="227" spans="1:13" ht="15.7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</row>
    <row r="228" spans="1:13" ht="15.7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</row>
    <row r="229" spans="1:13" ht="15.7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</row>
    <row r="230" spans="1:13" ht="15.7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</row>
    <row r="231" spans="1:13" ht="15.7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</row>
    <row r="232" spans="1:13" ht="15.7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</row>
    <row r="233" spans="1:13" ht="15.7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</row>
    <row r="234" spans="1:13" ht="15.7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</row>
    <row r="235" spans="1:13" ht="15.7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</row>
    <row r="236" spans="1:13" ht="15.7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</row>
    <row r="237" spans="1:13" ht="15.7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</row>
    <row r="238" spans="1:13" ht="15.7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</row>
    <row r="239" spans="1:13" ht="15.7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</row>
    <row r="240" spans="1:13" ht="15.7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</row>
    <row r="241" spans="1:13" ht="15.7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</row>
    <row r="242" spans="1:13" ht="15.7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</row>
    <row r="243" spans="1:13" ht="15.7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</row>
    <row r="244" spans="1:13" ht="15.7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</row>
    <row r="245" spans="1:13" ht="15.7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</row>
    <row r="246" spans="1:13" ht="15.7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</row>
    <row r="247" spans="1:13" ht="15.7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</row>
    <row r="248" spans="1:13" ht="15.7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</row>
    <row r="249" spans="1:13" ht="15.7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</row>
    <row r="250" spans="1:13" ht="15.7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</row>
    <row r="251" spans="1:13" ht="15.7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</row>
    <row r="252" spans="1:13" ht="15.7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</row>
    <row r="253" spans="1:13" ht="15.7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</row>
    <row r="254" spans="1:13" ht="15.7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</row>
    <row r="255" spans="1:13" ht="15.7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</row>
    <row r="256" spans="1:13" ht="15.7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</row>
    <row r="257" spans="1:13" ht="15.7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</row>
    <row r="258" spans="1:13" ht="15.7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</row>
    <row r="259" spans="1:13" ht="15.7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</row>
    <row r="260" spans="1:13" ht="15.7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</row>
    <row r="261" spans="1:13" ht="15.7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</row>
    <row r="262" spans="1:13" ht="15.7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</row>
    <row r="263" spans="1:13" ht="15.7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</row>
    <row r="264" spans="1:13" ht="15.7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</row>
    <row r="265" spans="1:13" ht="15.7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</row>
    <row r="266" spans="1:13" ht="15.7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</row>
    <row r="267" spans="1:13" ht="15.7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</row>
    <row r="268" spans="1:13" ht="15.7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</row>
    <row r="269" spans="1:13" ht="15.7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</row>
    <row r="270" spans="1:13" ht="15.7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</row>
    <row r="271" spans="1:13" ht="15.7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</row>
    <row r="272" spans="1:13" ht="15.7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</row>
    <row r="273" spans="1:13" ht="15.7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</row>
    <row r="274" spans="1:13" ht="15.7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</row>
    <row r="275" spans="1:13" ht="15.7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</row>
    <row r="276" spans="1:13" ht="15.7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</row>
    <row r="277" spans="1:13" ht="15.7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</row>
    <row r="278" spans="1:13" ht="15.7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</row>
    <row r="279" spans="1:13" ht="15.7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</row>
    <row r="280" spans="1:13" ht="15.7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</row>
    <row r="281" spans="1:13" ht="15.7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</row>
    <row r="282" spans="1:13" ht="15.7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</row>
    <row r="283" spans="1:13" ht="15.7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</row>
    <row r="284" spans="1:13" ht="15.7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</row>
    <row r="285" spans="1:13" ht="15.7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</row>
    <row r="286" spans="1:13" ht="15.7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</row>
    <row r="287" spans="1:13" ht="15.7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</row>
    <row r="288" spans="1:13" ht="15.7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</row>
    <row r="289" spans="1:13" ht="15.7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</row>
    <row r="290" spans="1:13" ht="15.7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</row>
    <row r="291" spans="1:13" ht="15.7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</row>
    <row r="292" spans="1:13" ht="15.7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</row>
    <row r="293" spans="1:13" ht="15.7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</row>
    <row r="294" spans="1:13" ht="15.7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</row>
    <row r="295" spans="1:13" ht="15.7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</row>
    <row r="296" spans="1:13" ht="15.7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</row>
    <row r="297" spans="1:13" ht="15.7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</row>
    <row r="298" spans="1:13" ht="15.7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</row>
    <row r="299" spans="1:13" ht="15.7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</row>
    <row r="300" spans="1:13" ht="15.7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</row>
    <row r="301" spans="1:13" ht="15.7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</row>
    <row r="302" spans="1:13" ht="15.7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</row>
    <row r="303" spans="1:13" ht="15.7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</row>
    <row r="304" spans="1:13" ht="15.7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</row>
    <row r="305" spans="1:13" ht="15.7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</row>
    <row r="306" spans="1:13" ht="15.7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</row>
    <row r="307" spans="1:13" ht="15.7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</row>
    <row r="308" spans="1:13" ht="15.7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</row>
    <row r="309" spans="1:13" ht="15.7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</row>
    <row r="310" spans="1:13" ht="15.7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</row>
    <row r="311" spans="1:13" ht="15.7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</row>
    <row r="312" spans="1:13" ht="15.7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</row>
    <row r="313" spans="1:13" ht="15.7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</row>
    <row r="314" spans="1:13" ht="15.7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</row>
    <row r="315" spans="1:13" ht="15.7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</row>
    <row r="316" spans="1:13" ht="15.7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</row>
    <row r="317" spans="1:13" ht="15.7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</row>
    <row r="318" spans="1:13" ht="15.7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</row>
    <row r="319" spans="1:13" ht="15.7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</row>
    <row r="320" spans="1:13" ht="15.7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</row>
    <row r="321" spans="1:13" ht="15.7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</row>
    <row r="322" spans="1:13" ht="15.7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</row>
    <row r="323" spans="1:13" ht="15.7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</row>
    <row r="324" spans="1:13" ht="15.7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</row>
    <row r="325" spans="1:13" ht="15.7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</row>
    <row r="326" spans="1:13" ht="15.7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</row>
    <row r="327" spans="1:13" ht="15.7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</row>
    <row r="328" spans="1:13" ht="15.7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</row>
    <row r="329" spans="1:13" ht="15.7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</row>
    <row r="330" spans="1:13" ht="15.7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</row>
    <row r="331" spans="1:13" ht="15.7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</row>
    <row r="332" spans="1:13" ht="15.7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</row>
    <row r="333" spans="1:13" ht="15.7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</row>
    <row r="334" spans="1:13" ht="15.7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</row>
    <row r="335" spans="1:13" ht="15.7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</row>
    <row r="336" spans="1:13" ht="15.7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</row>
    <row r="337" spans="1:13" ht="15.7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</row>
    <row r="338" spans="1:13" ht="15.7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</row>
    <row r="339" spans="1:13" ht="15.7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</row>
    <row r="340" spans="1:13" ht="15.7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</row>
    <row r="341" spans="1:13" ht="15.7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</row>
    <row r="342" spans="1:13" ht="15.7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</row>
    <row r="343" spans="1:13" ht="15.7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</row>
    <row r="344" spans="1:13" ht="15.7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</row>
    <row r="345" spans="1:13" ht="15.7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</row>
    <row r="346" spans="1:13" ht="15.7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</row>
    <row r="347" spans="1:13" ht="15.7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</row>
    <row r="348" spans="1:13" ht="15.7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</row>
    <row r="349" spans="1:13" ht="15.7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</row>
    <row r="350" spans="1:13" ht="15.7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</row>
    <row r="351" spans="1:13" ht="15.7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</row>
    <row r="352" spans="1:13" ht="15.7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</row>
    <row r="353" spans="1:13" ht="15.7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</row>
    <row r="354" spans="1:13" ht="15.7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</row>
    <row r="355" spans="1:13" ht="15.7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</row>
    <row r="356" spans="1:13" ht="15.7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</row>
    <row r="357" spans="1:13" ht="15.7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</row>
    <row r="358" spans="1:13" ht="15.7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</row>
    <row r="359" spans="1:13" ht="15.7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</row>
    <row r="360" spans="1:13" ht="15.7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</row>
    <row r="361" spans="1:13" ht="15.7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</row>
    <row r="362" spans="1:13" ht="15.7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</row>
    <row r="363" spans="1:13" ht="15.7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</row>
    <row r="364" spans="1:13" ht="15.7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</row>
    <row r="365" spans="1:13" ht="15.7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</row>
    <row r="366" spans="1:13" ht="15.7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</row>
    <row r="367" spans="1:13" ht="15.7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</row>
    <row r="368" spans="1:13" ht="15.7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</row>
    <row r="369" spans="1:13" ht="15.7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</row>
    <row r="370" spans="1:13" ht="15.7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</row>
    <row r="371" spans="1:13" ht="15.7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</row>
    <row r="372" spans="1:13" ht="15.7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</row>
    <row r="373" spans="1:13" ht="15.7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</row>
    <row r="374" spans="1:13" ht="15.7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</row>
    <row r="375" spans="1:13" ht="15.7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</row>
    <row r="376" spans="1:13" ht="15.7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</row>
    <row r="377" spans="1:13" ht="15.7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</row>
    <row r="378" spans="1:13" ht="15.7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</row>
    <row r="379" spans="1:13" ht="15.7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</row>
    <row r="380" spans="1:13" ht="15.7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</row>
    <row r="381" spans="1:13" ht="15.7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</row>
    <row r="382" spans="1:13" ht="15.7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</row>
    <row r="383" spans="1:13" ht="15.7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</row>
    <row r="384" spans="1:13" ht="15.7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</row>
    <row r="385" spans="1:13" ht="15.7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</row>
    <row r="386" spans="1:13" ht="15.7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</row>
    <row r="387" spans="1:13" ht="15.7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</row>
    <row r="388" spans="1:13" ht="15.7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</row>
    <row r="389" spans="1:13" ht="15.7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</row>
    <row r="390" spans="1:13" ht="15.7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</row>
    <row r="391" spans="1:13" ht="15.7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</row>
    <row r="392" spans="1:13" ht="15.7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</row>
    <row r="393" spans="1:13" ht="15.7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</row>
    <row r="394" spans="1:13" ht="15.7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</row>
    <row r="395" spans="1:13" ht="15.7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</row>
    <row r="396" spans="1:13" ht="15.7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</row>
    <row r="397" spans="1:13" ht="15.7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</row>
    <row r="398" spans="1:13" ht="15.7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</row>
    <row r="399" spans="1:13" ht="15.7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</row>
    <row r="400" spans="1:13" ht="15.7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</row>
    <row r="401" spans="1:13" ht="15.7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</row>
    <row r="402" spans="1:13" ht="15.7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</row>
    <row r="403" spans="1:13" ht="15.7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</row>
    <row r="404" spans="1:13" ht="15.7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</row>
    <row r="405" spans="1:13" ht="15.7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</row>
    <row r="406" spans="1:13" ht="15.7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</row>
    <row r="407" spans="1:13" ht="15.7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</row>
    <row r="408" spans="1:13" ht="15.7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</row>
    <row r="409" spans="1:13" ht="15.7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</row>
    <row r="410" spans="1:13" ht="15.7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</row>
    <row r="411" spans="1:13" ht="15.7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</row>
    <row r="412" spans="1:13" ht="15.7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</row>
    <row r="413" spans="1:13" ht="15.7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</row>
    <row r="414" spans="1:13" ht="15.7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</row>
    <row r="415" spans="1:13" ht="15.7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</row>
    <row r="416" spans="1:13" ht="15.7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</row>
    <row r="417" spans="1:13" ht="15.7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</row>
    <row r="418" spans="1:13" ht="15.7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</row>
    <row r="419" spans="1:13" ht="15.7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</row>
    <row r="420" spans="1:13" ht="15.7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</row>
    <row r="421" spans="1:13" ht="15.7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</row>
    <row r="422" spans="1:13" ht="15.7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</row>
    <row r="423" spans="1:13" ht="15.7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</row>
    <row r="424" spans="1:13" ht="15.7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</row>
    <row r="425" spans="1:13" ht="15.7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</row>
    <row r="426" spans="1:13" ht="15.7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</row>
    <row r="427" spans="1:13" ht="15.7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</row>
    <row r="428" spans="1:13" ht="15.7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</row>
    <row r="429" spans="1:13" ht="15.7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</row>
    <row r="430" spans="1:13" ht="15.7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</row>
    <row r="431" spans="1:13" ht="15.7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</row>
    <row r="432" spans="1:13" ht="15.7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</row>
    <row r="433" spans="1:13" ht="15.7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</row>
    <row r="434" spans="1:13" ht="15.7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</row>
    <row r="435" spans="1:13" ht="15.7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</row>
    <row r="436" spans="1:13" ht="15.7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</row>
    <row r="437" spans="1:13" ht="15.7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</row>
    <row r="438" spans="1:13" ht="15.7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</row>
    <row r="439" spans="1:13" ht="15.7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</row>
    <row r="440" spans="1:13" ht="15.7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</row>
    <row r="441" spans="1:13" ht="15.7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</row>
    <row r="442" spans="1:13" ht="15.7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</row>
    <row r="443" spans="1:13" ht="15.7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</row>
    <row r="444" spans="1:13" ht="15.7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</row>
    <row r="445" spans="1:13" ht="15.7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</row>
    <row r="446" spans="1:13" ht="15.7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</row>
    <row r="447" spans="1:13" ht="15.7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</row>
    <row r="448" spans="1:13" ht="15.7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</row>
    <row r="449" spans="1:13" ht="15.7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</row>
    <row r="450" spans="1:13" ht="15.7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</row>
    <row r="451" spans="1:13" ht="15.7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</row>
    <row r="452" spans="1:13" ht="15.7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</row>
    <row r="453" spans="1:13" ht="15.7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</row>
    <row r="454" spans="1:13" ht="15.7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</row>
    <row r="455" spans="1:13" ht="15.7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</row>
    <row r="456" spans="1:13" ht="15.7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</row>
    <row r="457" spans="1:13" ht="15.7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</row>
    <row r="458" spans="1:13" ht="15.7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</row>
    <row r="459" spans="1:13" ht="15.7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</row>
    <row r="460" spans="1:13" ht="15.7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</row>
    <row r="461" spans="1:13" ht="15.7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</row>
  </sheetData>
  <mergeCells count="19">
    <mergeCell ref="C29:E29"/>
    <mergeCell ref="F29:G29"/>
    <mergeCell ref="C28:E28"/>
    <mergeCell ref="F28:G28"/>
    <mergeCell ref="A31:B31"/>
    <mergeCell ref="C31:E31"/>
    <mergeCell ref="F31:G31"/>
    <mergeCell ref="A28:B28"/>
    <mergeCell ref="A29:B29"/>
    <mergeCell ref="A5:G5"/>
    <mergeCell ref="A6:G6"/>
    <mergeCell ref="A8:G8"/>
    <mergeCell ref="A27:B27"/>
    <mergeCell ref="F27:G27"/>
    <mergeCell ref="D12:D13"/>
    <mergeCell ref="C12:C13"/>
    <mergeCell ref="B12:B13"/>
    <mergeCell ref="A12:A13"/>
    <mergeCell ref="C27:E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E8EA4996BA714439CA2BC8CAF9D3FD6" ma:contentTypeVersion="13" ma:contentTypeDescription="Kurkite naują dokumentą." ma:contentTypeScope="" ma:versionID="6a06cdb70a91055c515b0a8442d9ab45">
  <xsd:schema xmlns:xsd="http://www.w3.org/2001/XMLSchema" xmlns:xs="http://www.w3.org/2001/XMLSchema" xmlns:p="http://schemas.microsoft.com/office/2006/metadata/properties" xmlns:ns2="5399fc03-2c0d-447a-be16-acaaa18da3f7" xmlns:ns3="a23698aa-b975-4b43-adfe-297b9e0851ec" targetNamespace="http://schemas.microsoft.com/office/2006/metadata/properties" ma:root="true" ma:fieldsID="1cd147f4b6e01bd568cbf1b62c46972b" ns2:_="" ns3:_="">
    <xsd:import namespace="5399fc03-2c0d-447a-be16-acaaa18da3f7"/>
    <xsd:import namespace="a23698aa-b975-4b43-adfe-297b9e085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fc03-2c0d-447a-be16-acaaa18da3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ce7523dd-55a6-45e8-9581-9b90f5cc8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698aa-b975-4b43-adfe-297b9e0851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33101ef-0e92-417d-8d20-892ba1d3a6f8}" ma:internalName="TaxCatchAll" ma:showField="CatchAllData" ma:web="a23698aa-b975-4b43-adfe-297b9e085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fc03-2c0d-447a-be16-acaaa18da3f7">
      <Terms xmlns="http://schemas.microsoft.com/office/infopath/2007/PartnerControls"/>
    </lcf76f155ced4ddcb4097134ff3c332f>
    <TaxCatchAll xmlns="a23698aa-b975-4b43-adfe-297b9e0851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4C8DB-3295-44D1-B349-10E2102A3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fc03-2c0d-447a-be16-acaaa18da3f7"/>
    <ds:schemaRef ds:uri="a23698aa-b975-4b43-adfe-297b9e085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2DE49-6439-4863-95B0-B3AF97787BCE}">
  <ds:schemaRefs>
    <ds:schemaRef ds:uri="http://schemas.microsoft.com/office/2006/metadata/properties"/>
    <ds:schemaRef ds:uri="http://schemas.microsoft.com/office/infopath/2007/PartnerControls"/>
    <ds:schemaRef ds:uri="5399fc03-2c0d-447a-be16-acaaa18da3f7"/>
    <ds:schemaRef ds:uri="a23698aa-b975-4b43-adfe-297b9e0851ec"/>
  </ds:schemaRefs>
</ds:datastoreItem>
</file>

<file path=customXml/itemProps3.xml><?xml version="1.0" encoding="utf-8"?>
<ds:datastoreItem xmlns:ds="http://schemas.openxmlformats.org/officeDocument/2006/customXml" ds:itemID="{6F792796-8C86-4FE0-8BE9-B399D03FA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F2</vt:lpstr>
      <vt:lpstr>F3</vt:lpstr>
      <vt:lpstr>'F2'!Print_Area</vt:lpstr>
    </vt:vector>
  </TitlesOfParts>
  <Manager/>
  <Company>UAB "Infrastruktūros inžinerija"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Kiril</dc:creator>
  <cp:keywords/>
  <dc:description/>
  <cp:lastModifiedBy>Anželita Pajaujienė</cp:lastModifiedBy>
  <cp:revision/>
  <dcterms:created xsi:type="dcterms:W3CDTF">2017-02-09T09:44:26Z</dcterms:created>
  <dcterms:modified xsi:type="dcterms:W3CDTF">2025-03-13T07:23:13Z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1033-9.1.0.4560</vt:lpwstr>
  </property>
  <property fmtid="{D5CDD505-2E9C-101B-9397-08002B2CF9AE}" pid="3" name="ContentTypeId">
    <vt:lpwstr>0x010100FE8EA4996BA714439CA2BC8CAF9D3FD6</vt:lpwstr>
  </property>
  <property fmtid="{D5CDD505-2E9C-101B-9397-08002B2CF9AE}" pid="4" name="MediaServiceImageTags">
    <vt:lpwstr/>
  </property>
  <property fmtid="{D5CDD505-2E9C-101B-9397-08002B2CF9AE}" pid="5" name="Order">
    <vt:r8>10676700</vt:r8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_ExtendedDescription">
    <vt:lpwstr/>
  </property>
</Properties>
</file>