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LEX\Desktop\Raudondvaris 03-19\"/>
    </mc:Choice>
  </mc:AlternateContent>
  <xr:revisionPtr revIDLastSave="0" documentId="13_ncr:1_{9B795B9C-BA4C-4F75-8EAC-0D2DB14324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ausdinimo variantas" sheetId="1" r:id="rId1"/>
  </sheets>
  <definedNames>
    <definedName name="_xlnm.Print_Area" localSheetId="0">'Spausdinimo variantas'!$A$1:$J$243</definedName>
  </definedNames>
  <calcPr calcId="181029"/>
</workbook>
</file>

<file path=xl/calcChain.xml><?xml version="1.0" encoding="utf-8"?>
<calcChain xmlns="http://schemas.openxmlformats.org/spreadsheetml/2006/main">
  <c r="F22" i="1" l="1"/>
  <c r="G36" i="1" s="1"/>
  <c r="G22" i="1"/>
  <c r="F36" i="1" s="1"/>
  <c r="H22" i="1"/>
  <c r="F35" i="1"/>
  <c r="G35" i="1"/>
  <c r="H35" i="1"/>
  <c r="J36" i="1"/>
  <c r="F43" i="1"/>
  <c r="G43" i="1"/>
  <c r="H43" i="1"/>
  <c r="F48" i="1"/>
  <c r="G63" i="1" s="1"/>
  <c r="G48" i="1"/>
  <c r="H48" i="1"/>
  <c r="F52" i="1"/>
  <c r="G52" i="1"/>
  <c r="H52" i="1"/>
  <c r="F62" i="1"/>
  <c r="G62" i="1"/>
  <c r="H62" i="1"/>
  <c r="J63" i="1"/>
  <c r="F74" i="1"/>
  <c r="G96" i="1" s="1"/>
  <c r="G74" i="1"/>
  <c r="H74" i="1"/>
  <c r="F83" i="1"/>
  <c r="G83" i="1"/>
  <c r="H83" i="1"/>
  <c r="F95" i="1"/>
  <c r="G95" i="1"/>
  <c r="H95" i="1"/>
  <c r="J96" i="1"/>
  <c r="F114" i="1"/>
  <c r="G114" i="1"/>
  <c r="H114" i="1"/>
  <c r="J114" i="1"/>
  <c r="F172" i="1"/>
  <c r="G172" i="1"/>
  <c r="H172" i="1"/>
  <c r="J172" i="1"/>
  <c r="F179" i="1"/>
  <c r="G179" i="1"/>
  <c r="H179" i="1"/>
  <c r="J179" i="1"/>
  <c r="F208" i="1"/>
  <c r="G208" i="1"/>
  <c r="H208" i="1"/>
  <c r="J208" i="1"/>
  <c r="F236" i="1"/>
  <c r="G236" i="1"/>
  <c r="H236" i="1"/>
  <c r="J236" i="1"/>
  <c r="H63" i="1" l="1"/>
  <c r="J238" i="1"/>
  <c r="H36" i="1"/>
  <c r="H96" i="1"/>
  <c r="F63" i="1"/>
  <c r="F96" i="1"/>
  <c r="J239" i="1"/>
  <c r="J240" i="1" s="1"/>
  <c r="J9" i="1" s="1"/>
</calcChain>
</file>

<file path=xl/sharedStrings.xml><?xml version="1.0" encoding="utf-8"?>
<sst xmlns="http://schemas.openxmlformats.org/spreadsheetml/2006/main" count="463" uniqueCount="220">
  <si>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</si>
  <si>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</si>
  <si>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</si>
  <si>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</si>
  <si>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</si>
  <si>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</si>
  <si>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</si>
  <si>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Mechanizmai</t>
  </si>
  <si>
    <t>Statinys:</t>
  </si>
  <si>
    <t>Žiniaraštis:</t>
  </si>
  <si>
    <t>Statinių grupė:</t>
  </si>
  <si>
    <t>Iš viso:</t>
  </si>
  <si>
    <t>Darbas</t>
  </si>
  <si>
    <t>Medžiagos, įrenginiai</t>
  </si>
  <si>
    <t>D A R B Ų    K I E K I Ų    Ž I N I A R A Š T I S</t>
  </si>
  <si>
    <t>Sudaryta pagal  2024.10 kainas</t>
  </si>
  <si>
    <t>RAUDONDVARIO GIMNAZIJOS MOKSLO PASKIRTIES PASTATO (NR. 5296-8032-0016) ATGIMIMO G. 1, RAUDONDVARIO K., RAUDONDVARIO SEN., KAUNO R. SAV., REKONSTRAVIMO PROJEKTAS</t>
  </si>
  <si>
    <t>2 etapas</t>
  </si>
  <si>
    <t>Architektūra</t>
  </si>
  <si>
    <t>Keramzitbetonio grindų išlyginamųjų sluoksnių įrengimas ( sluoksnio  storis 20... 55.00 mm)</t>
  </si>
  <si>
    <t>100m2</t>
  </si>
  <si>
    <t>Grindų šiltinamųjų (garso) izoliacijų įrengimas, naudojant izoliacines plokštes (100 mm storio pagrindo mineralinės vatos plokštės)</t>
  </si>
  <si>
    <t>100 m2</t>
  </si>
  <si>
    <t>Grindų šiltinamųjų (garso) izoliacijų įrengimas, naudojant izoliacines plokštes. Pagrindo mineralinės vatos sluoksnio storio pokyčio 10 mm pridėti arba atimti. (Atimti 80  mm)</t>
  </si>
  <si>
    <t xml:space="preserve">Kietos mineralinės vatos plokštės Isover FLO, 20mm </t>
  </si>
  <si>
    <t xml:space="preserve">kv.m </t>
  </si>
  <si>
    <t>Grindų ritininių hidroizoliacijų įrengimas , klojant plėvelę, suklijuojant siūles</t>
  </si>
  <si>
    <t>m2</t>
  </si>
  <si>
    <t>Armuotų betoninių grindų įrengimas, šlifuojant - glaistant (be armavimo darbų). 100 mm storio sluoksnis, paduodant betoną siurbliu</t>
  </si>
  <si>
    <t>Armuotų betoninių grindų įrengimas, vakuumuojant (be armavimo darbų). Sluoksnio storio pokyčio 10 mm pridėti arba atimti, paduodant betoną siurbliu. (Atimti 20  mm)</t>
  </si>
  <si>
    <t>Betoninių grindų armavimas tinklais</t>
  </si>
  <si>
    <t>t</t>
  </si>
  <si>
    <t>Posluoksnių įrengimas grindims mažosios mechanizacijos priemonėmis. 100 mm storio žvyro sluoksnis</t>
  </si>
  <si>
    <t>Posluoksnių įrengimas grindims mažosios mechanizacijos priemonėmis, žvyro sluoksnio storio pokyčio 10 mm pridėti arba atimti. (Pridėti 50  mm)</t>
  </si>
  <si>
    <t>Betono posluoksnių įrengimas grindims. 100 mm storio sluoksnis, paduodant betoną siurbliu</t>
  </si>
  <si>
    <t>Betono posluoksnių įrengimas grindims. Sluoksnio storio pokyčio 10 mm pridėti arba atimti, paduodant betoną siurbliu. (Atimti 20  mm)</t>
  </si>
  <si>
    <t>Grindų ritininių hidroizoliacijų įrengimas, klojant plėvelę, suklijuojant siūles</t>
  </si>
  <si>
    <t>Grindų šiltinamųjų (garso) izoliacijų įrengimas, naudojant izoliacines plokštes (100 mm storio putų polistireno plokštės)</t>
  </si>
  <si>
    <t>Grindų šiltinamųjų (garso) izoliacijų įrengimas, naudojant izoliacines plokštes. Putų polistireno sluoksnio storio pokyčio 10 mm pridėti arba atimti. (Pridėti 150  mm)</t>
  </si>
  <si>
    <t xml:space="preserve">Ekstruzinis polistireninis putplastis (XPS) </t>
  </si>
  <si>
    <t xml:space="preserve">kub.m </t>
  </si>
  <si>
    <t>Grindų ritininių hidroizoliacijų įrengimas, klojant plėvelę, suklijuojant siūles*skiriamasis sl.</t>
  </si>
  <si>
    <t>Sienų šiltinimas, klijuojant ir tvirtinant mechaniškai izoliacines plokštes,naudojant putų polistireno plokštes, kai izoliacijos sluoksnio storis  200 mm*EPS80N</t>
  </si>
  <si>
    <t>Apšiltintų sienų plonasluoksnis tinkas, tvirtinant tinklelį smeigėmis ir apdailinant 2,0 mm storio struktūriniu tinku</t>
  </si>
  <si>
    <t xml:space="preserve">Silikoninis struktūrinis tinkas </t>
  </si>
  <si>
    <t xml:space="preserve">kg </t>
  </si>
  <si>
    <t>Sienų šiltinimas, klijuojant ir tvirtinant mechaniškai izoliacines plokštes,naudojant putų polistireno plokštes, kai izoliacijos sluoksnio storis  200 mm*EPS100N</t>
  </si>
  <si>
    <t>Apšiltintų sienų plonasluoksnis tinkas, tvirtinant tinklelį smeigėmis ir apdailinant 2,0 mm storio struktūriniu tinku* granitiniu</t>
  </si>
  <si>
    <t>Granitinis tinkas</t>
  </si>
  <si>
    <t>kg</t>
  </si>
  <si>
    <t>Laikančių metalinių profilių tvirtinimas prie pamatų (cokolio profiliai (sijos))</t>
  </si>
  <si>
    <t>100 m</t>
  </si>
  <si>
    <t>Langų ir durų išorės angokraščių šiltinimas , kai putų polistireno sluoksnio storis  30 mm*EPS80N</t>
  </si>
  <si>
    <t>Fasadų sienų su angokraščiais plonasluoksnis 5-6 mm tinkas, armuojamas tinkleliu, apdailinant 2 mm struktūriniu tinku</t>
  </si>
  <si>
    <t>Smulkių denginių (parapetų, nuosvyrų ir t.t.) įrengimas iš skardos* įv.pločio palangės 49,54m</t>
  </si>
  <si>
    <t>Metalinių inventorinių iki 16m aukščio pastolių išorės darbams įrengimas (vertikali projekcija)</t>
  </si>
  <si>
    <t>Metalinių inventorinių iki 16m aukščio pastolių išorės darbams išardymas (vertikali projekcija)</t>
  </si>
  <si>
    <t>Pastolių uždengimas apsaugine danga ir nudengimas</t>
  </si>
  <si>
    <t>Denginių plėvelinės garo, vėjo izoliacijos įrengimas , klojant plėvelę iš viršaus, suklijuojant sandūras</t>
  </si>
  <si>
    <t>Denginių nuolydžio vid.135 mm storio sluoksnių  įrengimas iš termoizoliacinių plokščių ( polistireninio putplasčio plokštės)</t>
  </si>
  <si>
    <t>m3</t>
  </si>
  <si>
    <t>Plokščių stogų šiltinimas vienu sluoksniu, naudojant polistireninio putplasčio plokštes (izoliacija 380 mm  storio , be tvirtinimo)</t>
  </si>
  <si>
    <t>Plokščių stogų šiltinimas, naudojant mineralinės vatos plokštes (izoliacija 40 mm  storio , be tvirtinimo)</t>
  </si>
  <si>
    <t>Papildomas šiltinamosios izoliacijos tvirtinimas smeigėmis , kai pagrindas betonas</t>
  </si>
  <si>
    <t>100vnt</t>
  </si>
  <si>
    <t>Pirmo sluoksnio prilydomosios bituminės ritininės stogo dangos MIDA įrengimas (100 m2 padengto paviršiaus)</t>
  </si>
  <si>
    <t>Papildomo sluoksnio prilydomosios bituminės ritininės stogo dangos MIDA įrengimas (100 m2 padengto paviršiaus)</t>
  </si>
  <si>
    <t>Plokščių stogų šiltinimas vienu sluoksniu, naudojant apkrovas laikančias mineralinės vatos plokštes (izoliacija 40 mm  storio , be tvirtinimo)</t>
  </si>
  <si>
    <t>Plokščių stogų šiltinimas vienu sluoksniu, naudojant polistireninio putplasčio plokštes (izoliacija 250 mm  storio , be tvirtinimo)</t>
  </si>
  <si>
    <t>Smulkių denginių (parapetų, nuosvyrų ir t.t.) įrengimas iš skardos</t>
  </si>
  <si>
    <t>Medinių ir plieninių detalių tvirtinimas parapetų apskardinimui</t>
  </si>
  <si>
    <t>Denginių paklotų įrengimas, kai statybinės plokštės - medžio drožlių (skiedrų)</t>
  </si>
  <si>
    <t>Medienos drožlių plokštės Durelis Populair, 15-20mm storio</t>
  </si>
  <si>
    <t>kv.m</t>
  </si>
  <si>
    <t>Perimetrinio apvadėlio (tolygiam perėjimui prie sienos, parapeto) įrengimas, kai apvadėlis mineralinės vatos</t>
  </si>
  <si>
    <t>Plokščių stogų parapetų ir deformacinių siūlių aptaisymas vieno sluoksnio ritinine danga, bituminę dangą prilydant</t>
  </si>
  <si>
    <t>Stogų apsauginių konstrukcinių elementų įrengimas ( apsauginė stogo tvorelė) h0,6m</t>
  </si>
  <si>
    <t>100m</t>
  </si>
  <si>
    <t>Varstomų stoglangių, stogo liukų su grotelėmis montavimas, tvirtinant prie plokščių stogų konstrukcijų , kai blokų plotas daugiau 1 m2 iki 2 m2</t>
  </si>
  <si>
    <t>Stoglangis StL.03 (dūmų šalinimui, atidaromas iš išorės)</t>
  </si>
  <si>
    <t>vnt</t>
  </si>
  <si>
    <t>Stoglangis StL.05</t>
  </si>
  <si>
    <t>vnt.</t>
  </si>
  <si>
    <t>Plastiko langų blokų su varstomomis sąvaromis montavimas mūrinėse sienose , kai langų blokų plotas daugiau 3 m2</t>
  </si>
  <si>
    <t>Plastiko langų blokų su varstomomis sąvaromis montavimas mūrinėse sienose, kai langų blokų plotas  daugiau 1m2 iki 2 m2</t>
  </si>
  <si>
    <t>Durų blokų (keturkampio profilio staktomis) įstatymas</t>
  </si>
  <si>
    <t xml:space="preserve">Įėjimo durys (su spyna ir apvadais)  </t>
  </si>
  <si>
    <t>Aliuminio langai (m2 bloko)*vitrinos</t>
  </si>
  <si>
    <t>Aliuminio vitrinos (su emalitinėmis zonomis)</t>
  </si>
  <si>
    <t>Plieninių durų blokų montavimas mūrinėse sienose ( vidinių durų blokų plotas daugiau 2m2 iki 3 m2)</t>
  </si>
  <si>
    <t xml:space="preserve">Plieninės vidaus durys </t>
  </si>
  <si>
    <t xml:space="preserve">vnt. </t>
  </si>
  <si>
    <t xml:space="preserve">Plieninės vidaus durys EW30-CO </t>
  </si>
  <si>
    <t>Plieninės durys VD47.U2 EW30-CO</t>
  </si>
  <si>
    <t>Plieninių durų blokų montavimas mūrinėse sienose  (vidinių durų blokų plotas  iki 2 m2)</t>
  </si>
  <si>
    <t>Aliuminio durys (m2 bloko)</t>
  </si>
  <si>
    <t>Surenkamos-išardomos pertvaros su įstiklinimu</t>
  </si>
  <si>
    <t xml:space="preserve">Aliuminio pertvaros  </t>
  </si>
  <si>
    <t>Sienų vidinių paviršių viensluoksnis tinkas (rankiniu būdu)</t>
  </si>
  <si>
    <t>Vertikalių paviršių izoliavimas, užtepant (glaistant) hidroizoliacinį mišinį</t>
  </si>
  <si>
    <t>Sienų aptaisymas akmens masės plytelėmis 1200x600 mm</t>
  </si>
  <si>
    <t>Sienų vidinių paviršių pagrindo gruntavimas sukibimą gerinančiais gruntais voleliu</t>
  </si>
  <si>
    <t>Sienų vidinių paviršių glaistymas organiniais arba akriliniais glaistais (pirmasis 1.00 mm  storio sluoksnis)</t>
  </si>
  <si>
    <t>Sienų vidinių paviršių glaistymas organiniais arba akriliniais glaistais (kartotinis 1.00 mm  storio sluoksnis)</t>
  </si>
  <si>
    <t>Tinkuotų vidaus sienų dažymas vandens emulsiniais dažais* (plovimui ir trinčiai atspariais dažais)</t>
  </si>
  <si>
    <t>Sienų vidinių paviršių viensluoksnis tinkas (rankiniu būdu)* angokraščių</t>
  </si>
  <si>
    <t>Sienų vidinių paviršių pagrindo gruntavimas sukibimą gerinančiais gruntais voleliu*angokraščių</t>
  </si>
  <si>
    <t>Sienų vidinių paviršių glaistymas organiniais arba akriliniais glaistais (pirmasis 1.00 mm  storio sluoksnis)* angokraščių</t>
  </si>
  <si>
    <t>Sienų vidinių paviršių glaistymas organiniais arba akriliniais glaistais (kartotinis 1.00 mm  storio sluoksnis)* angokraščių</t>
  </si>
  <si>
    <t>Tinkuotų vidaus sienų dažymas vandens emulsiniais dažais* (plovimui ir trinčiai atspariais dažais) ; angokraščių</t>
  </si>
  <si>
    <t>Grindų teptinių (dviejų komponentų masės) hidroizoliacijų įrengimas po plytelių danga, šlifuojant ir gruntuojant pagrindą</t>
  </si>
  <si>
    <t>Akmens masės plytelių danga, klijuojant sausų kl. mišiniais, kai danga klojama ant betono pagr.* plytel. 1200x600 mm</t>
  </si>
  <si>
    <t xml:space="preserve">Mozaikinė (teraco) danga </t>
  </si>
  <si>
    <t>Grindų pagrindų išlyginimas savaime išsilyginančiu skiediniu (3 mm storio sluoksnis)</t>
  </si>
  <si>
    <t>Linoleumo grindų dangų įrengimas, klijuojant ir sulydant sujungimus* PVC grindų danga</t>
  </si>
  <si>
    <t>Grindjuosčių tvirtinimas linoleumo dangų grindims. Grindjuostės minkštosios medienos* MDF</t>
  </si>
  <si>
    <t>m</t>
  </si>
  <si>
    <t>Grindjuosčių įrengimas plytelių grindų dangoms, naudojant akmens masės grindų plyteles, padarant grindjuostinėmis</t>
  </si>
  <si>
    <t>Lubų paviršių viensluoksnis tinkas (rankiniu būdu)</t>
  </si>
  <si>
    <t>Lubų paviršių glaistymas organiniais arba akriliniais glaistais (pirmasis 1.00 mm  storio sluoksnis)</t>
  </si>
  <si>
    <t>Lubų paviršių glaistymas organiniais arba akriliniais glaistais (kartotinis 1.00 mm  storio sluoksnis)</t>
  </si>
  <si>
    <t>Lubų paviršių pagrindo gruntavimas sukibimą gerinančiais gruntais voleliu</t>
  </si>
  <si>
    <t>Paruoštų dažymui lubų dažymas vandens emulsiniais dažais</t>
  </si>
  <si>
    <t>Akustinių pakabinamų lubų įrengimas, kai metalo konstrukcija "Amstrong'' firmos, o plokštės firmos ''Colotex''</t>
  </si>
  <si>
    <t xml:space="preserve">Min. vatos akustinės-apdailos kab.lubos Ecophon Gedina A, st.15mm </t>
  </si>
  <si>
    <t>Min. vatos akustinės-apdailos kab. lubos Ecophon Performance A</t>
  </si>
  <si>
    <t xml:space="preserve">Kabamųjų lubų metalinė konstrukcija </t>
  </si>
  <si>
    <t>Grindų ir perdangų šiltinimas, užpurškiant termoputų sluoksnį ( iš apačios, kai sluoksnio storis  50.00 mm)*purškiama celiuliozė</t>
  </si>
  <si>
    <t>Pakabinamų lubų su metalo konstrukcija ir plokštėmis įrengimas*pakabinamos akustinės lamelės</t>
  </si>
  <si>
    <t>Pakabinamos akustinės lamelės</t>
  </si>
  <si>
    <t>Lengvų profilių metalinio karkaso įrengimas pertvaroms</t>
  </si>
  <si>
    <t>Pertvarų šiltinamosios izoliacijos įrengimas (izoliacijos sluoksnio storis 50 mm)</t>
  </si>
  <si>
    <t>Pertvarų šiltinamosios izoliacijos įrengimas. 10 mm storio pokyčiui pridėti arba atimti. (Pridėti 25  mm)</t>
  </si>
  <si>
    <t>Plokščių tvirtinimas prie pertvarų metalinių karkasų. Tvirtinama dviem sluoksniais (gipskartonio plokštės)* drėgm.atsp.</t>
  </si>
  <si>
    <t>Sienų nutinkuotų "Vetonit" arba aptaisytų gipso kartono plokštėmis pirmas glaistymas "KR" glaistu</t>
  </si>
  <si>
    <t>Sienų nutinkuotų "Vetonit" arba aptaisytų gipso kartono plokštėmis sekantis glaistymas "KR" glaistu</t>
  </si>
  <si>
    <t>Vidaus sienų dažymas vandens emulsiniais dažais</t>
  </si>
  <si>
    <t>120 mm storio (½ plytos) armuotų pertvarų mūrijimas (silikatinės plytos storis 88 mm)</t>
  </si>
  <si>
    <t>Palangių lentų montavimas mūrinėse sienose, kai palangių lentos medinės dažytos arba faneruotos* (dažyta sienų spalva)</t>
  </si>
  <si>
    <t>Metalinių laiptų turėklų įrengimas</t>
  </si>
  <si>
    <t>Metalo lakšto vidaus turėklas, profilis 10x50mm (dažytas milteliniu būdu) T-1</t>
  </si>
  <si>
    <t>Metalo lakšto vidaus turėklas, profilis 10x50mm (dažytas milteliniu būdu) T-3</t>
  </si>
  <si>
    <t>Gelžbetoninių laiptų pakopų montavimas ant laiptasijų, kai pakopos ilgis nuo 1,2 m iki 2,0 m* teraco pakopos</t>
  </si>
  <si>
    <t>Mūrinių pertvarų išardymas rankiniu būdu, be plytų atrinkimo</t>
  </si>
  <si>
    <t>Anksčiau dažytų lubų nuvalymas, nuplaunant paviršių</t>
  </si>
  <si>
    <t xml:space="preserve">Mozaikinės (teraco) grindų dangos išardymas mechaniniu būdu </t>
  </si>
  <si>
    <t>25 mm storio cementinių ir betoninių dangų išardymas</t>
  </si>
  <si>
    <t>Kiekvieniems 5 mm pagal įkanį n46-179 pridėti arba atimti. (Pridėti 25  mm)</t>
  </si>
  <si>
    <t>Grunto kasimas pastate, keičiant grindų lygį, kai gruntas II grupės</t>
  </si>
  <si>
    <t>Grunto kasimas 0,4m3 kaušo talpos ekskavatoriumi, pakraunant gruntą į autosavivarčius , kai gruntas II grupės</t>
  </si>
  <si>
    <t>100m3</t>
  </si>
  <si>
    <t>Grunto transportavimas 6t autosavivarčiais 1km atstumu, pakraunant 0,4m3 kaušo talpos ekskavatoriumi , kai gruntas II grupės</t>
  </si>
  <si>
    <t>Grunto transportavimo sąnaudų pokytis už papildomą 1 km atstumą, vežant 6 t autosavivarčiais, kai grunto grupė I-II. (Pridėti 4  km)</t>
  </si>
  <si>
    <t>100 m3</t>
  </si>
  <si>
    <t>Paprastų ir vidutinio sudėtingumo skardos stogų išardymas* įv.elementų</t>
  </si>
  <si>
    <t>Parapetų irstančio mūro iš plytų ardymas</t>
  </si>
  <si>
    <t>Stogo dangos su pasluoksniais išardymas</t>
  </si>
  <si>
    <t>Monolitinių gelžbetoninių perdenginių išardymas* stogelių</t>
  </si>
  <si>
    <t>Medinių durų angų užpildymo išardymas mūro sienose, nukapojant tinką</t>
  </si>
  <si>
    <t>Gelžbetoninių pamatų išardymas*mūro ir g/b elementų</t>
  </si>
  <si>
    <t>Tinko nudaužymas nuo sienų ir lubų mūrinių ir betoninių paviršių, kai nudaužomų vietų plotas daugiau kaip 5 m2* cokolio</t>
  </si>
  <si>
    <t>Langų angų užpildymo išardymas, kai langai su palangėmis</t>
  </si>
  <si>
    <t>Medinių durų angų užpildymo išardymas mūro sienose, nukapojant tinką* 31 vnt</t>
  </si>
  <si>
    <t>Laiptų turėklų įrengimas*demontavimas</t>
  </si>
  <si>
    <t>Klozeto puodų arba pisuarų, kriauklių nuėmimas</t>
  </si>
  <si>
    <t>Statybinių šiukšlių išvežimas 10 km atstumu automobiliais-savivarčiais, pakraunant ekskavatoriais 0,25 m3 talpos kaušais</t>
  </si>
  <si>
    <t>Statybinių šiukšlių išvežimas 10 km atstumu automobiliais-savivarčiais, pakraunant rankiniu būdu</t>
  </si>
  <si>
    <t>Transportuojant statybines šiukšles už kiekvieną papildomą kilometrą pridėti. (Pridėti 10  km)</t>
  </si>
  <si>
    <t>Esamų vidaus vandentiekio, nuotekų vamzdynų demontavimas, atliekų pakrovimas, išvežimas</t>
  </si>
  <si>
    <t>kompl.</t>
  </si>
  <si>
    <t>Elektrotechnikos dalies (šviestuvai, skydai, kabeliai ir kt. pagal poreikį) demontavimo darbai, šiukšlių išvežimas</t>
  </si>
  <si>
    <t>Silpnų srovių sistemų demontavimas, atliekų išvežimas</t>
  </si>
  <si>
    <t>Silikatinių 88 mm storio plytų paprastų sienų mūrijimas (mūro storis 250 mm)</t>
  </si>
  <si>
    <t>Sienų šiltinimas, klijuojant ir tvirtinant mechaniškai izoliacines plokštes , naudojant putų polistireno plokštes, kai izoliacijos sluoksnio storis  250.00 mm* EPS 80 N</t>
  </si>
  <si>
    <t>Sienų, apšiltintų izoliacinėmis plokštėmis, viensluoksnis tinkavimas, armuojant sintetiniais tinkleliais , kai sienos su angomis</t>
  </si>
  <si>
    <t>Pastatų išorinių paviršių aptaisymas keraminėmis plytelėmis, naudojant sausų klijų mišinius, sienoms</t>
  </si>
  <si>
    <t xml:space="preserve">Fasado klinkerio apdailos plytelės  </t>
  </si>
  <si>
    <t>Sienų šiltinimas, klijuojant ir tvirtinant mechaniškai izoliacines plokštes , naudojant putų polistireno plokštes, kai izoliacijos sluoksnio storis  200.00 mm* XPS</t>
  </si>
  <si>
    <t>Ekstruzinis polistireninis putplastis (XPS)</t>
  </si>
  <si>
    <t>Langų ir durų išorės angokraščių šiltinimas , kai putų polistireno sluoksnio storis  30 mm</t>
  </si>
  <si>
    <t>Smulkių denginių (parapetų, nuosvyrų ir t.t.) įrengimas iš skardos* įv.pločio palangės 20m</t>
  </si>
  <si>
    <t>Skyrius GRINDŲ ĮRENGIMAS</t>
  </si>
  <si>
    <t xml:space="preserve">Det.G-3 </t>
  </si>
  <si>
    <t>Iš viso už poskyrių Det.G-3</t>
  </si>
  <si>
    <t xml:space="preserve">Det.G-4 </t>
  </si>
  <si>
    <t>Iš viso už poskyrių Det.G-4</t>
  </si>
  <si>
    <t>Iš viso už skyrių GRINDŲ ĮRENGIMAS</t>
  </si>
  <si>
    <t>Skyrius SIENŲ, PERTVARŲ, FASADŲ ĮRENGIMAS</t>
  </si>
  <si>
    <t xml:space="preserve">Lauko siena S-3 </t>
  </si>
  <si>
    <t>Iš viso už poskyrių Lauko siena S-3</t>
  </si>
  <si>
    <t xml:space="preserve">Lauko siena S-4 </t>
  </si>
  <si>
    <t>Iš viso už poskyrių Lauko siena S-4</t>
  </si>
  <si>
    <t xml:space="preserve">Lauko siena (cokolis, granitinis tinkas) S-5 </t>
  </si>
  <si>
    <t>Iš viso už poskyrių Lauko siena (cokolis, granitinis tinkas) S-5</t>
  </si>
  <si>
    <t xml:space="preserve">Kiti fasadų darbai </t>
  </si>
  <si>
    <t>Iš viso už poskyrių Kiti fasadų darbai</t>
  </si>
  <si>
    <t>Iš viso už skyrių SIENŲ, PERTVARŲ, FASADŲ ĮRENGIMAS</t>
  </si>
  <si>
    <t>Skyrius STOGO ĮRENGIMAS</t>
  </si>
  <si>
    <t xml:space="preserve">Stogas ST-1 </t>
  </si>
  <si>
    <t>Iš viso už poskyrių Stogas ST-1</t>
  </si>
  <si>
    <t xml:space="preserve">Stogas ST-2 </t>
  </si>
  <si>
    <t>Iš viso už poskyrių Stogas ST-2</t>
  </si>
  <si>
    <t xml:space="preserve">Parapetai </t>
  </si>
  <si>
    <t>Iš viso už poskyrių Parapetai</t>
  </si>
  <si>
    <t>Iš viso už skyrių STOGO ĮRENGIMAS</t>
  </si>
  <si>
    <t>Skyrius DURYS, LANGAI, VITRINOS</t>
  </si>
  <si>
    <t>Iš viso už skyrių DURYS, LANGAI, VITRINOS</t>
  </si>
  <si>
    <t>Skyrius VIDAUS APDAILOS DARBAI</t>
  </si>
  <si>
    <t>Iš viso už skyrių VIDAUS APDAILOS DARBAI</t>
  </si>
  <si>
    <t>Skyrius LAIPTAI, TURĖKLAI</t>
  </si>
  <si>
    <t>Iš viso už skyrių LAIPTAI, TURĖKLAI</t>
  </si>
  <si>
    <t>Skyrius ARDYMAS</t>
  </si>
  <si>
    <t>Iš viso už skyrių ARDYMAS</t>
  </si>
  <si>
    <t>Skyrius PAGALBINIAI (AKTUALŪS ETAPŲ RIBOSE)</t>
  </si>
  <si>
    <t>Iš viso už skyrių PAGALBINIAI (AKTUALŪS ETAPŲ RIBOSE)</t>
  </si>
  <si>
    <t>Iš viso be PVM:</t>
  </si>
  <si>
    <t>PVM:</t>
  </si>
  <si>
    <t>Iš viso su PVM:</t>
  </si>
  <si>
    <t>Sudarė:</t>
  </si>
  <si>
    <t>Vieneto kaina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</si>
</sst>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1];\-#,##0.00\ [$€-1]"/>
  </numFmts>
  <fonts count="10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b/>
      <sz val="8"/>
      <color theme="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5" xfId="0" applyNumberFormat="1" applyFont="1" applyBorder="1" applyAlignment="1">
      <alignment horizontal="centerContinuous" vertical="center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Continuous" vertical="center"/>
    </xf>
    <xf numFmtId="2" fontId="5" fillId="0" borderId="4" xfId="0" applyNumberFormat="1" applyFont="1" applyBorder="1" applyAlignment="1">
      <alignment horizontal="centerContinuous" vertical="center"/>
    </xf>
    <xf numFmtId="164" fontId="2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4" fontId="5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65" fontId="4" fillId="0" borderId="0" xfId="0" applyNumberFormat="1" applyFont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5" fillId="0" borderId="7" xfId="0" applyFont="1" applyBorder="1" applyAlignment="1">
      <alignment horizontal="left" vertical="top" wrapText="1"/>
    </xf>
    <xf numFmtId="0" fontId="0" fillId="0" borderId="7" xfId="0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D258"/>
  <sheetViews>
    <sheetView showZeros="0" tabSelected="1" zoomScaleNormal="100" workbookViewId="0">
      <pane ySplit="11" topLeftCell="A12" activePane="bottomLeft" state="frozen"/>
      <selection pane="bottomLeft"/>
    </sheetView>
  </sheetViews>
  <sheetFormatPr defaultRowHeight="15" x14ac:dyDescent="0.25"/>
  <cols>
    <col min="1" max="1" width="4.5703125" customWidth="1"/>
    <col min="2" max="2" width="11.7109375" customWidth="1"/>
    <col min="3" max="3" width="29.28515625" customWidth="1"/>
    <col min="4" max="4" width="5.85546875" customWidth="1"/>
    <col min="5" max="5" width="12.5703125" customWidth="1"/>
    <col min="6" max="7" width="9.7109375" hidden="1" customWidth="1"/>
    <col min="8" max="8" width="11.42578125" hidden="1" customWidth="1"/>
    <col min="9" max="9" width="11.42578125" customWidth="1"/>
    <col min="10" max="10" width="11.28515625" customWidth="1"/>
    <col min="55" max="55" width="40" style="33" customWidth="1"/>
    <col min="56" max="56" width="79.28515625" style="34" customWidth="1"/>
  </cols>
  <sheetData>
    <row r="1" spans="1:56" x14ac:dyDescent="0.25">
      <c r="A1" s="1" t="s">
        <v>14</v>
      </c>
      <c r="B1" s="25"/>
      <c r="C1" s="2"/>
      <c r="D1" s="2"/>
      <c r="E1" s="2"/>
      <c r="F1" s="2"/>
      <c r="G1" s="2"/>
      <c r="H1" s="2"/>
      <c r="I1" s="2"/>
      <c r="J1" s="2"/>
    </row>
    <row r="2" spans="1:56" x14ac:dyDescent="0.25">
      <c r="A2" s="3"/>
      <c r="B2" s="24">
        <v>1067345.5</v>
      </c>
      <c r="C2" s="4"/>
      <c r="D2" s="4"/>
      <c r="E2" s="4"/>
      <c r="F2" s="4"/>
      <c r="G2" s="4"/>
      <c r="H2" s="4"/>
      <c r="I2" s="4"/>
      <c r="J2" s="4"/>
    </row>
    <row r="3" spans="1:56" x14ac:dyDescent="0.25">
      <c r="A3" s="5" t="s">
        <v>15</v>
      </c>
      <c r="B3" s="2"/>
      <c r="C3" s="2"/>
      <c r="D3" s="2"/>
      <c r="E3" s="2"/>
      <c r="F3" s="2"/>
      <c r="G3" s="2"/>
      <c r="H3" s="2"/>
      <c r="I3" s="2"/>
      <c r="J3" s="2"/>
    </row>
    <row r="4" spans="1:56" x14ac:dyDescent="0.25">
      <c r="A4" s="5"/>
      <c r="B4" s="2"/>
      <c r="C4" s="2"/>
      <c r="D4" s="2"/>
      <c r="E4" s="2"/>
      <c r="F4" s="2"/>
      <c r="G4" s="2"/>
      <c r="H4" s="2"/>
      <c r="I4" s="2"/>
      <c r="J4" s="2"/>
    </row>
    <row r="5" spans="1:56" x14ac:dyDescent="0.25">
      <c r="A5" s="5"/>
      <c r="B5" s="2"/>
      <c r="C5" s="2"/>
      <c r="D5" s="2"/>
      <c r="E5" s="2"/>
      <c r="F5" s="2"/>
      <c r="G5" s="2"/>
      <c r="H5" s="2"/>
      <c r="I5" s="2"/>
      <c r="J5" s="2"/>
    </row>
    <row r="6" spans="1:56" ht="22.5" x14ac:dyDescent="0.25">
      <c r="A6" s="43" t="s">
        <v>10</v>
      </c>
      <c r="B6" s="43"/>
      <c r="C6" s="42" t="s">
        <v>16</v>
      </c>
      <c r="D6" s="42"/>
      <c r="E6" s="42"/>
      <c r="F6" s="42"/>
      <c r="G6" s="42"/>
      <c r="H6" s="42"/>
      <c r="I6" s="42"/>
      <c r="J6" s="42"/>
      <c r="BD6" s="35" t="s">
        <v>16</v>
      </c>
    </row>
    <row r="7" spans="1:56" x14ac:dyDescent="0.25">
      <c r="A7" s="43" t="s">
        <v>8</v>
      </c>
      <c r="B7" s="43"/>
      <c r="C7" s="42" t="s">
        <v>17</v>
      </c>
      <c r="D7" s="42"/>
      <c r="E7" s="42"/>
      <c r="F7" s="42"/>
      <c r="G7" s="42"/>
      <c r="H7" s="42"/>
      <c r="I7" s="42"/>
      <c r="J7" s="42"/>
      <c r="BD7" s="35" t="s">
        <v>17</v>
      </c>
    </row>
    <row r="8" spans="1:56" x14ac:dyDescent="0.25">
      <c r="A8" s="43" t="s">
        <v>9</v>
      </c>
      <c r="B8" s="43"/>
      <c r="C8" s="42" t="s">
        <v>18</v>
      </c>
      <c r="D8" s="42"/>
      <c r="E8" s="42"/>
      <c r="F8" s="42"/>
      <c r="G8" s="42"/>
      <c r="H8" s="42"/>
      <c r="I8" s="42"/>
      <c r="J8" s="42"/>
      <c r="BD8" s="35" t="s">
        <v>18</v>
      </c>
    </row>
    <row r="9" spans="1:56" ht="25.5" customHeight="1" x14ac:dyDescent="0.25">
      <c r="A9" s="5"/>
      <c r="B9" s="2"/>
      <c r="C9" s="2"/>
      <c r="D9" s="2"/>
      <c r="E9" s="2"/>
      <c r="F9" s="2"/>
      <c r="G9" s="2"/>
      <c r="H9" s="7" t="s">
        <v>11</v>
      </c>
      <c r="I9" s="7"/>
      <c r="J9" s="27">
        <f>J240</f>
        <v>0</v>
      </c>
    </row>
    <row r="10" spans="1:56" ht="17.25" customHeight="1" x14ac:dyDescent="0.25">
      <c r="A10" s="36" t="s">
        <v>3</v>
      </c>
      <c r="B10" s="38" t="s">
        <v>4</v>
      </c>
      <c r="C10" s="38" t="s">
        <v>6</v>
      </c>
      <c r="D10" s="39" t="s">
        <v>5</v>
      </c>
      <c r="E10" s="41" t="s">
        <v>0</v>
      </c>
      <c r="F10" s="22" t="s">
        <v>1</v>
      </c>
      <c r="G10" s="21"/>
      <c r="H10" s="21"/>
      <c r="I10" s="21"/>
      <c r="J10" s="19"/>
    </row>
    <row r="11" spans="1:56" ht="22.5" x14ac:dyDescent="0.25">
      <c r="A11" s="37"/>
      <c r="B11" s="38"/>
      <c r="C11" s="38"/>
      <c r="D11" s="40"/>
      <c r="E11" s="41"/>
      <c r="F11" s="20" t="s">
        <v>12</v>
      </c>
      <c r="G11" s="20" t="s">
        <v>13</v>
      </c>
      <c r="H11" s="20" t="s">
        <v>7</v>
      </c>
      <c r="I11" s="20" t="s">
        <v>219</v>
      </c>
      <c r="J11" s="8" t="s">
        <v>2</v>
      </c>
    </row>
    <row r="12" spans="1:56" x14ac:dyDescent="0.25">
      <c r="A12" s="9"/>
      <c r="B12" s="10"/>
      <c r="C12" s="44" t="s">
        <v>181</v>
      </c>
      <c r="D12" s="45"/>
      <c r="E12" s="45"/>
      <c r="F12" s="26"/>
      <c r="G12" s="26"/>
      <c r="H12" s="26"/>
      <c r="I12" s="26"/>
      <c r="J12" s="26"/>
      <c r="BC12" s="33" t="s">
        <v>181</v>
      </c>
    </row>
    <row r="13" spans="1:56" x14ac:dyDescent="0.25">
      <c r="A13" s="9"/>
      <c r="B13" s="10"/>
      <c r="C13" s="46" t="s">
        <v>182</v>
      </c>
      <c r="D13" s="47"/>
      <c r="E13" s="47"/>
      <c r="F13" s="26"/>
      <c r="G13" s="26"/>
      <c r="H13" s="26"/>
      <c r="I13" s="26"/>
      <c r="J13" s="26"/>
      <c r="BC13" s="33" t="s">
        <v>182</v>
      </c>
    </row>
    <row r="14" spans="1:56" ht="33.75" x14ac:dyDescent="0.25">
      <c r="A14" s="9">
        <v>1</v>
      </c>
      <c r="B14" s="10"/>
      <c r="C14" s="11" t="s">
        <v>19</v>
      </c>
      <c r="D14" s="10" t="s">
        <v>20</v>
      </c>
      <c r="E14" s="12">
        <v>11.175800000000001</v>
      </c>
      <c r="F14" s="13"/>
      <c r="G14" s="13"/>
      <c r="H14" s="13"/>
      <c r="I14" s="13"/>
      <c r="J14" s="13"/>
    </row>
    <row r="15" spans="1:56" ht="45" x14ac:dyDescent="0.25">
      <c r="A15" s="9">
        <v>2</v>
      </c>
      <c r="B15" s="10"/>
      <c r="C15" s="11" t="s">
        <v>21</v>
      </c>
      <c r="D15" s="10" t="s">
        <v>22</v>
      </c>
      <c r="E15" s="12">
        <v>11.175800000000001</v>
      </c>
      <c r="F15" s="13"/>
      <c r="G15" s="13"/>
      <c r="H15" s="13"/>
      <c r="I15" s="13"/>
      <c r="J15" s="13"/>
    </row>
    <row r="16" spans="1:56" ht="56.25" x14ac:dyDescent="0.25">
      <c r="A16" s="9">
        <v>3</v>
      </c>
      <c r="B16" s="10"/>
      <c r="C16" s="11" t="s">
        <v>23</v>
      </c>
      <c r="D16" s="10" t="s">
        <v>22</v>
      </c>
      <c r="E16" s="12">
        <v>11.175800000000001</v>
      </c>
      <c r="F16" s="13"/>
      <c r="G16" s="13"/>
      <c r="H16" s="13"/>
      <c r="I16" s="13"/>
      <c r="J16" s="13"/>
    </row>
    <row r="17" spans="1:55" ht="22.5" x14ac:dyDescent="0.25">
      <c r="A17" s="9">
        <v>4</v>
      </c>
      <c r="B17" s="10"/>
      <c r="C17" s="11" t="s">
        <v>24</v>
      </c>
      <c r="D17" s="10" t="s">
        <v>25</v>
      </c>
      <c r="E17" s="12">
        <v>1151.1099999999999</v>
      </c>
      <c r="F17" s="13"/>
      <c r="G17" s="13"/>
      <c r="H17" s="13"/>
      <c r="I17" s="13"/>
      <c r="J17" s="13"/>
    </row>
    <row r="18" spans="1:55" ht="22.5" x14ac:dyDescent="0.25">
      <c r="A18" s="9">
        <v>5</v>
      </c>
      <c r="B18" s="10"/>
      <c r="C18" s="11" t="s">
        <v>26</v>
      </c>
      <c r="D18" s="10" t="s">
        <v>27</v>
      </c>
      <c r="E18" s="12">
        <v>1117.58</v>
      </c>
      <c r="F18" s="13"/>
      <c r="G18" s="13"/>
      <c r="H18" s="13"/>
      <c r="I18" s="13"/>
      <c r="J18" s="13"/>
    </row>
    <row r="19" spans="1:55" ht="45" x14ac:dyDescent="0.25">
      <c r="A19" s="9">
        <v>6</v>
      </c>
      <c r="B19" s="10"/>
      <c r="C19" s="11" t="s">
        <v>28</v>
      </c>
      <c r="D19" s="10" t="s">
        <v>22</v>
      </c>
      <c r="E19" s="12">
        <v>11.175800000000001</v>
      </c>
      <c r="F19" s="13"/>
      <c r="G19" s="13"/>
      <c r="H19" s="13"/>
      <c r="I19" s="13"/>
      <c r="J19" s="13"/>
    </row>
    <row r="20" spans="1:55" ht="56.25" x14ac:dyDescent="0.25">
      <c r="A20" s="9">
        <v>7</v>
      </c>
      <c r="B20" s="10"/>
      <c r="C20" s="11" t="s">
        <v>29</v>
      </c>
      <c r="D20" s="10" t="s">
        <v>22</v>
      </c>
      <c r="E20" s="12">
        <v>11.175800000000001</v>
      </c>
      <c r="F20" s="13"/>
      <c r="G20" s="13"/>
      <c r="H20" s="13"/>
      <c r="I20" s="13"/>
      <c r="J20" s="13"/>
    </row>
    <row r="21" spans="1:55" x14ac:dyDescent="0.25">
      <c r="A21" s="9">
        <v>8</v>
      </c>
      <c r="B21" s="10"/>
      <c r="C21" s="11" t="s">
        <v>30</v>
      </c>
      <c r="D21" s="10" t="s">
        <v>31</v>
      </c>
      <c r="E21" s="12">
        <v>1.4750000000000001</v>
      </c>
      <c r="F21" s="13"/>
      <c r="G21" s="13"/>
      <c r="H21" s="13"/>
      <c r="I21" s="13"/>
      <c r="J21" s="13"/>
    </row>
    <row r="22" spans="1:55" x14ac:dyDescent="0.25">
      <c r="A22" s="9"/>
      <c r="B22" s="10"/>
      <c r="C22" s="46" t="s">
        <v>183</v>
      </c>
      <c r="D22" s="47"/>
      <c r="E22" s="47"/>
      <c r="F22" s="26" t="str">
        <f>IF(AND(SUM(G13:G21)=0,SUM(H13:H21)=0),IF(SUM(F13:F21)=0,"",TEXT(SUM(F13:F21),"# ##0,00")),IF(SUM(F13:F21)=0,TEXT(0,"# ##0,00"),TEXT(SUM(F13:F21),"# ##0,00")))</f>
        <v/>
      </c>
      <c r="G22" s="26" t="str">
        <f>IF(AND(SUM(F13:F21)=0,SUM(H13:H21)=0),IF(SUM(G13:G21)=0,"",TEXT(SUM(G13:G21),"# ##0,00")),IF(SUM(G13:G21)=0,TEXT(0,"# ##0,00"),TEXT(SUM(G13:G21),"# ##0,00")))</f>
        <v/>
      </c>
      <c r="H22" s="26" t="str">
        <f>IF(AND(SUM(F13:F21)=0,SUM(G13:G21)=0),IF(SUM(H13:H21)=0,"",TEXT(SUM(H13:H21),"# ##0,00")),IF(SUM(H13:H21)=0,TEXT(0,"# ##0,00"),TEXT(SUM(H13:H21),"# ##0,00")))</f>
        <v/>
      </c>
      <c r="I22" s="26"/>
      <c r="J22" s="26"/>
      <c r="BC22" s="33" t="s">
        <v>183</v>
      </c>
    </row>
    <row r="23" spans="1:55" x14ac:dyDescent="0.25">
      <c r="A23" s="9"/>
      <c r="B23" s="10"/>
      <c r="C23" s="46" t="s">
        <v>184</v>
      </c>
      <c r="D23" s="47"/>
      <c r="E23" s="47"/>
      <c r="F23" s="26"/>
      <c r="G23" s="26"/>
      <c r="H23" s="26"/>
      <c r="I23" s="26"/>
      <c r="J23" s="26"/>
      <c r="BC23" s="33" t="s">
        <v>184</v>
      </c>
    </row>
    <row r="24" spans="1:55" ht="33.75" x14ac:dyDescent="0.25">
      <c r="A24" s="9">
        <v>9</v>
      </c>
      <c r="B24" s="10"/>
      <c r="C24" s="11" t="s">
        <v>32</v>
      </c>
      <c r="D24" s="10" t="s">
        <v>22</v>
      </c>
      <c r="E24" s="12">
        <v>1.2221</v>
      </c>
      <c r="F24" s="13"/>
      <c r="G24" s="13"/>
      <c r="H24" s="13"/>
      <c r="I24" s="13"/>
      <c r="J24" s="13"/>
    </row>
    <row r="25" spans="1:55" ht="45" x14ac:dyDescent="0.25">
      <c r="A25" s="9">
        <v>10</v>
      </c>
      <c r="B25" s="10"/>
      <c r="C25" s="11" t="s">
        <v>33</v>
      </c>
      <c r="D25" s="10" t="s">
        <v>22</v>
      </c>
      <c r="E25" s="12">
        <v>1.2221</v>
      </c>
      <c r="F25" s="13"/>
      <c r="G25" s="13"/>
      <c r="H25" s="13"/>
      <c r="I25" s="13"/>
      <c r="J25" s="13"/>
    </row>
    <row r="26" spans="1:55" ht="33.75" x14ac:dyDescent="0.25">
      <c r="A26" s="9">
        <v>11</v>
      </c>
      <c r="B26" s="10"/>
      <c r="C26" s="11" t="s">
        <v>34</v>
      </c>
      <c r="D26" s="10" t="s">
        <v>22</v>
      </c>
      <c r="E26" s="12">
        <v>1.2221</v>
      </c>
      <c r="F26" s="13"/>
      <c r="G26" s="13"/>
      <c r="H26" s="13"/>
      <c r="I26" s="13"/>
      <c r="J26" s="13"/>
    </row>
    <row r="27" spans="1:55" ht="45" x14ac:dyDescent="0.25">
      <c r="A27" s="9">
        <v>12</v>
      </c>
      <c r="B27" s="10"/>
      <c r="C27" s="11" t="s">
        <v>35</v>
      </c>
      <c r="D27" s="10" t="s">
        <v>22</v>
      </c>
      <c r="E27" s="12">
        <v>1.2221</v>
      </c>
      <c r="F27" s="13"/>
      <c r="G27" s="13"/>
      <c r="H27" s="13"/>
      <c r="I27" s="13"/>
      <c r="J27" s="13"/>
    </row>
    <row r="28" spans="1:55" ht="22.5" x14ac:dyDescent="0.25">
      <c r="A28" s="9">
        <v>13</v>
      </c>
      <c r="B28" s="10"/>
      <c r="C28" s="11" t="s">
        <v>36</v>
      </c>
      <c r="D28" s="10" t="s">
        <v>27</v>
      </c>
      <c r="E28" s="12">
        <v>122.21</v>
      </c>
      <c r="F28" s="13"/>
      <c r="G28" s="13"/>
      <c r="H28" s="13"/>
      <c r="I28" s="13"/>
      <c r="J28" s="13"/>
    </row>
    <row r="29" spans="1:55" ht="45" x14ac:dyDescent="0.25">
      <c r="A29" s="9">
        <v>14</v>
      </c>
      <c r="B29" s="10"/>
      <c r="C29" s="11" t="s">
        <v>37</v>
      </c>
      <c r="D29" s="10" t="s">
        <v>22</v>
      </c>
      <c r="E29" s="12">
        <v>1.2221</v>
      </c>
      <c r="F29" s="13"/>
      <c r="G29" s="13"/>
      <c r="H29" s="13"/>
      <c r="I29" s="13"/>
      <c r="J29" s="13"/>
    </row>
    <row r="30" spans="1:55" ht="56.25" x14ac:dyDescent="0.25">
      <c r="A30" s="9">
        <v>15</v>
      </c>
      <c r="B30" s="10"/>
      <c r="C30" s="11" t="s">
        <v>38</v>
      </c>
      <c r="D30" s="10" t="s">
        <v>22</v>
      </c>
      <c r="E30" s="12">
        <v>1.2221</v>
      </c>
      <c r="F30" s="13"/>
      <c r="G30" s="13"/>
      <c r="H30" s="13"/>
      <c r="I30" s="13"/>
      <c r="J30" s="13"/>
    </row>
    <row r="31" spans="1:55" x14ac:dyDescent="0.25">
      <c r="A31" s="9">
        <v>16</v>
      </c>
      <c r="B31" s="10"/>
      <c r="C31" s="11" t="s">
        <v>39</v>
      </c>
      <c r="D31" s="10" t="s">
        <v>40</v>
      </c>
      <c r="E31" s="12">
        <v>31.47</v>
      </c>
      <c r="F31" s="13"/>
      <c r="G31" s="13"/>
      <c r="H31" s="13"/>
      <c r="I31" s="13"/>
      <c r="J31" s="13"/>
    </row>
    <row r="32" spans="1:55" ht="33.75" x14ac:dyDescent="0.25">
      <c r="A32" s="9">
        <v>17</v>
      </c>
      <c r="B32" s="10"/>
      <c r="C32" s="11" t="s">
        <v>41</v>
      </c>
      <c r="D32" s="10" t="s">
        <v>27</v>
      </c>
      <c r="E32" s="12">
        <v>122.21</v>
      </c>
      <c r="F32" s="13"/>
      <c r="G32" s="13"/>
      <c r="H32" s="13"/>
      <c r="I32" s="13"/>
      <c r="J32" s="13"/>
    </row>
    <row r="33" spans="1:55" ht="45" x14ac:dyDescent="0.25">
      <c r="A33" s="9">
        <v>18</v>
      </c>
      <c r="B33" s="10"/>
      <c r="C33" s="11" t="s">
        <v>28</v>
      </c>
      <c r="D33" s="10" t="s">
        <v>22</v>
      </c>
      <c r="E33" s="12">
        <v>1.2221</v>
      </c>
      <c r="F33" s="13"/>
      <c r="G33" s="13"/>
      <c r="H33" s="13"/>
      <c r="I33" s="13"/>
      <c r="J33" s="13"/>
    </row>
    <row r="34" spans="1:55" x14ac:dyDescent="0.25">
      <c r="A34" s="9">
        <v>19</v>
      </c>
      <c r="B34" s="10"/>
      <c r="C34" s="11" t="s">
        <v>30</v>
      </c>
      <c r="D34" s="10" t="s">
        <v>31</v>
      </c>
      <c r="E34" s="12">
        <v>0.16200000000000001</v>
      </c>
      <c r="F34" s="13"/>
      <c r="G34" s="13"/>
      <c r="H34" s="13"/>
      <c r="I34" s="13"/>
      <c r="J34" s="13"/>
    </row>
    <row r="35" spans="1:55" x14ac:dyDescent="0.25">
      <c r="A35" s="9"/>
      <c r="B35" s="10"/>
      <c r="C35" s="46" t="s">
        <v>185</v>
      </c>
      <c r="D35" s="47"/>
      <c r="E35" s="47"/>
      <c r="F35" s="26" t="str">
        <f>IF(AND(SUM(G23:G34)=0,SUM(H23:H34)=0),IF(SUM(F23:F34)=0,"",TEXT(SUM(F23:F34),"# ##0,00")),IF(SUM(F23:F34)=0,TEXT(0,"# ##0,00"),TEXT(SUM(F23:F34),"# ##0,00")))</f>
        <v/>
      </c>
      <c r="G35" s="26" t="str">
        <f>IF(AND(SUM(F23:F34)=0,SUM(H23:H34)=0),IF(SUM(G23:G34)=0,"",TEXT(SUM(G23:G34),"# ##0,00")),IF(SUM(G23:G34)=0,TEXT(0,"# ##0,00"),TEXT(SUM(G23:G34),"# ##0,00")))</f>
        <v/>
      </c>
      <c r="H35" s="26" t="str">
        <f>IF(AND(SUM(F23:F34)=0,SUM(G23:G34)=0),IF(SUM(H23:H34)=0,"",TEXT(SUM(H23:H34),"# ##0,00")),IF(SUM(H23:H34)=0,TEXT(0,"# ##0,00"),TEXT(SUM(H23:H34),"# ##0,00")))</f>
        <v/>
      </c>
      <c r="I35" s="26"/>
      <c r="J35" s="26"/>
      <c r="BC35" s="33" t="s">
        <v>185</v>
      </c>
    </row>
    <row r="36" spans="1:55" x14ac:dyDescent="0.25">
      <c r="A36" s="9"/>
      <c r="B36" s="10"/>
      <c r="C36" s="46" t="s">
        <v>186</v>
      </c>
      <c r="D36" s="47"/>
      <c r="E36" s="47"/>
      <c r="F36" s="26" t="str">
        <f>IF(AND(SUM(G12:G35)=0,SUM(H12:H35)=0),IF(SUM(F12:F35)=0,"",TEXT(SUM(F12:F35),"# ##0,00")),IF(SUM(F12:F35)=0,TEXT(0,"# ##0,00"),TEXT(SUM(F12:F35),"# ##0,00")))</f>
        <v/>
      </c>
      <c r="G36" s="26" t="str">
        <f>IF(AND(SUM(F12:F35)=0,SUM(H12:H35)=0),IF(SUM(G12:G35)=0,"",TEXT(SUM(G12:G35),"# ##0,00")),IF(SUM(G12:G35)=0,TEXT(0,"# ##0,00"),TEXT(SUM(G12:G35),"# ##0,00")))</f>
        <v/>
      </c>
      <c r="H36" s="26" t="str">
        <f>IF(AND(SUM(F12:F35)=0,SUM(G12:G35)=0),IF(SUM(H12:H35)=0,"",TEXT(SUM(H12:H35),"# ##0,00")),IF(SUM(H12:H35)=0,TEXT(0,"# ##0,00"),TEXT(SUM(H12:H35),"# ##0,00")))</f>
        <v/>
      </c>
      <c r="I36" s="26"/>
      <c r="J36" s="26" t="str">
        <f>IF(SUM(J12:J35)=0,"",TEXT(SUM(J12:J35),"# ##0,00"))</f>
        <v/>
      </c>
      <c r="BC36" s="33" t="s">
        <v>186</v>
      </c>
    </row>
    <row r="37" spans="1:55" x14ac:dyDescent="0.25">
      <c r="A37" s="9"/>
      <c r="B37" s="10"/>
      <c r="C37" s="11"/>
      <c r="D37" s="10"/>
      <c r="E37" s="12"/>
      <c r="F37" s="13"/>
      <c r="G37" s="13"/>
      <c r="H37" s="13"/>
      <c r="I37" s="13"/>
      <c r="J37" s="13"/>
    </row>
    <row r="38" spans="1:55" x14ac:dyDescent="0.25">
      <c r="A38" s="9"/>
      <c r="B38" s="10"/>
      <c r="C38" s="46" t="s">
        <v>187</v>
      </c>
      <c r="D38" s="47"/>
      <c r="E38" s="47"/>
      <c r="F38" s="26"/>
      <c r="G38" s="26"/>
      <c r="H38" s="26"/>
      <c r="I38" s="26"/>
      <c r="J38" s="26"/>
      <c r="BC38" s="33" t="s">
        <v>187</v>
      </c>
    </row>
    <row r="39" spans="1:55" x14ac:dyDescent="0.25">
      <c r="A39" s="9"/>
      <c r="B39" s="10"/>
      <c r="C39" s="46" t="s">
        <v>188</v>
      </c>
      <c r="D39" s="47"/>
      <c r="E39" s="47"/>
      <c r="F39" s="26"/>
      <c r="G39" s="26"/>
      <c r="H39" s="26"/>
      <c r="I39" s="26"/>
      <c r="J39" s="26"/>
      <c r="BC39" s="33" t="s">
        <v>188</v>
      </c>
    </row>
    <row r="40" spans="1:55" ht="56.25" x14ac:dyDescent="0.25">
      <c r="A40" s="9">
        <v>20</v>
      </c>
      <c r="B40" s="10"/>
      <c r="C40" s="11" t="s">
        <v>42</v>
      </c>
      <c r="D40" s="10" t="s">
        <v>20</v>
      </c>
      <c r="E40" s="12">
        <v>1.0341</v>
      </c>
      <c r="F40" s="13"/>
      <c r="G40" s="13"/>
      <c r="H40" s="13"/>
      <c r="I40" s="13"/>
      <c r="J40" s="13"/>
    </row>
    <row r="41" spans="1:55" ht="33.75" x14ac:dyDescent="0.25">
      <c r="A41" s="9">
        <v>21</v>
      </c>
      <c r="B41" s="10"/>
      <c r="C41" s="11" t="s">
        <v>43</v>
      </c>
      <c r="D41" s="10" t="s">
        <v>22</v>
      </c>
      <c r="E41" s="12">
        <v>1.0341</v>
      </c>
      <c r="F41" s="13"/>
      <c r="G41" s="13"/>
      <c r="H41" s="13"/>
      <c r="I41" s="13"/>
      <c r="J41" s="13"/>
    </row>
    <row r="42" spans="1:55" x14ac:dyDescent="0.25">
      <c r="A42" s="9">
        <v>22</v>
      </c>
      <c r="B42" s="10"/>
      <c r="C42" s="11" t="s">
        <v>44</v>
      </c>
      <c r="D42" s="10" t="s">
        <v>45</v>
      </c>
      <c r="E42" s="12">
        <v>362</v>
      </c>
      <c r="F42" s="13"/>
      <c r="G42" s="13"/>
      <c r="H42" s="13"/>
      <c r="I42" s="13"/>
      <c r="J42" s="13"/>
    </row>
    <row r="43" spans="1:55" x14ac:dyDescent="0.25">
      <c r="A43" s="9"/>
      <c r="B43" s="10"/>
      <c r="C43" s="46" t="s">
        <v>189</v>
      </c>
      <c r="D43" s="47"/>
      <c r="E43" s="47"/>
      <c r="F43" s="26" t="str">
        <f>IF(AND(SUM(G39:G42)=0,SUM(H39:H42)=0),IF(SUM(F39:F42)=0,"",TEXT(SUM(F39:F42),"# ##0,00")),IF(SUM(F39:F42)=0,TEXT(0,"# ##0,00"),TEXT(SUM(F39:F42),"# ##0,00")))</f>
        <v/>
      </c>
      <c r="G43" s="26" t="str">
        <f>IF(AND(SUM(F39:F42)=0,SUM(H39:H42)=0),IF(SUM(G39:G42)=0,"",TEXT(SUM(G39:G42),"# ##0,00")),IF(SUM(G39:G42)=0,TEXT(0,"# ##0,00"),TEXT(SUM(G39:G42),"# ##0,00")))</f>
        <v/>
      </c>
      <c r="H43" s="26" t="str">
        <f>IF(AND(SUM(F39:F42)=0,SUM(G39:G42)=0),IF(SUM(H39:H42)=0,"",TEXT(SUM(H39:H42),"# ##0,00")),IF(SUM(H39:H42)=0,TEXT(0,"# ##0,00"),TEXT(SUM(H39:H42),"# ##0,00")))</f>
        <v/>
      </c>
      <c r="I43" s="26"/>
      <c r="J43" s="26"/>
      <c r="BC43" s="33" t="s">
        <v>189</v>
      </c>
    </row>
    <row r="44" spans="1:55" x14ac:dyDescent="0.25">
      <c r="A44" s="9"/>
      <c r="B44" s="10"/>
      <c r="C44" s="46" t="s">
        <v>190</v>
      </c>
      <c r="D44" s="47"/>
      <c r="E44" s="47"/>
      <c r="F44" s="26"/>
      <c r="G44" s="26"/>
      <c r="H44" s="26"/>
      <c r="I44" s="26"/>
      <c r="J44" s="26"/>
      <c r="BC44" s="33" t="s">
        <v>190</v>
      </c>
    </row>
    <row r="45" spans="1:55" ht="56.25" x14ac:dyDescent="0.25">
      <c r="A45" s="9">
        <v>23</v>
      </c>
      <c r="B45" s="10"/>
      <c r="C45" s="11" t="s">
        <v>46</v>
      </c>
      <c r="D45" s="10" t="s">
        <v>20</v>
      </c>
      <c r="E45" s="12">
        <v>1.41</v>
      </c>
      <c r="F45" s="13"/>
      <c r="G45" s="13"/>
      <c r="H45" s="13"/>
      <c r="I45" s="13"/>
      <c r="J45" s="13"/>
    </row>
    <row r="46" spans="1:55" ht="33.75" x14ac:dyDescent="0.25">
      <c r="A46" s="9">
        <v>24</v>
      </c>
      <c r="B46" s="10"/>
      <c r="C46" s="11" t="s">
        <v>43</v>
      </c>
      <c r="D46" s="10" t="s">
        <v>22</v>
      </c>
      <c r="E46" s="12">
        <v>1.41</v>
      </c>
      <c r="F46" s="13"/>
      <c r="G46" s="13"/>
      <c r="H46" s="13"/>
      <c r="I46" s="13"/>
      <c r="J46" s="13"/>
    </row>
    <row r="47" spans="1:55" x14ac:dyDescent="0.25">
      <c r="A47" s="9">
        <v>25</v>
      </c>
      <c r="B47" s="10"/>
      <c r="C47" s="11" t="s">
        <v>44</v>
      </c>
      <c r="D47" s="10" t="s">
        <v>45</v>
      </c>
      <c r="E47" s="12">
        <v>493.5</v>
      </c>
      <c r="F47" s="13"/>
      <c r="G47" s="13"/>
      <c r="H47" s="13"/>
      <c r="I47" s="13"/>
      <c r="J47" s="13"/>
    </row>
    <row r="48" spans="1:55" x14ac:dyDescent="0.25">
      <c r="A48" s="9"/>
      <c r="B48" s="10"/>
      <c r="C48" s="46" t="s">
        <v>191</v>
      </c>
      <c r="D48" s="47"/>
      <c r="E48" s="47"/>
      <c r="F48" s="26" t="str">
        <f>IF(AND(SUM(G44:G47)=0,SUM(H44:H47)=0),IF(SUM(F44:F47)=0,"",TEXT(SUM(F44:F47),"# ##0,00")),IF(SUM(F44:F47)=0,TEXT(0,"# ##0,00"),TEXT(SUM(F44:F47),"# ##0,00")))</f>
        <v/>
      </c>
      <c r="G48" s="26" t="str">
        <f>IF(AND(SUM(F44:F47)=0,SUM(H44:H47)=0),IF(SUM(G44:G47)=0,"",TEXT(SUM(G44:G47),"# ##0,00")),IF(SUM(G44:G47)=0,TEXT(0,"# ##0,00"),TEXT(SUM(G44:G47),"# ##0,00")))</f>
        <v/>
      </c>
      <c r="H48" s="26" t="str">
        <f>IF(AND(SUM(F44:F47)=0,SUM(G44:G47)=0),IF(SUM(H44:H47)=0,"",TEXT(SUM(H44:H47),"# ##0,00")),IF(SUM(H44:H47)=0,TEXT(0,"# ##0,00"),TEXT(SUM(H44:H47),"# ##0,00")))</f>
        <v/>
      </c>
      <c r="I48" s="26"/>
      <c r="J48" s="26"/>
      <c r="BC48" s="33" t="s">
        <v>191</v>
      </c>
    </row>
    <row r="49" spans="1:55" x14ac:dyDescent="0.25">
      <c r="A49" s="9"/>
      <c r="B49" s="10"/>
      <c r="C49" s="46" t="s">
        <v>192</v>
      </c>
      <c r="D49" s="47"/>
      <c r="E49" s="47"/>
      <c r="F49" s="26"/>
      <c r="G49" s="26"/>
      <c r="H49" s="26"/>
      <c r="I49" s="26"/>
      <c r="J49" s="26"/>
      <c r="BC49" s="33" t="s">
        <v>192</v>
      </c>
    </row>
    <row r="50" spans="1:55" ht="45" x14ac:dyDescent="0.25">
      <c r="A50" s="9">
        <v>26</v>
      </c>
      <c r="B50" s="10"/>
      <c r="C50" s="11" t="s">
        <v>47</v>
      </c>
      <c r="D50" s="10" t="s">
        <v>22</v>
      </c>
      <c r="E50" s="12">
        <v>0.58709999999999996</v>
      </c>
      <c r="F50" s="13"/>
      <c r="G50" s="13"/>
      <c r="H50" s="13"/>
      <c r="I50" s="13"/>
      <c r="J50" s="13"/>
    </row>
    <row r="51" spans="1:55" x14ac:dyDescent="0.25">
      <c r="A51" s="9">
        <v>27</v>
      </c>
      <c r="B51" s="10"/>
      <c r="C51" s="11" t="s">
        <v>48</v>
      </c>
      <c r="D51" s="10" t="s">
        <v>49</v>
      </c>
      <c r="E51" s="12">
        <v>205.5</v>
      </c>
      <c r="F51" s="13"/>
      <c r="G51" s="13"/>
      <c r="H51" s="13"/>
      <c r="I51" s="13"/>
      <c r="J51" s="13"/>
    </row>
    <row r="52" spans="1:55" ht="22.5" x14ac:dyDescent="0.25">
      <c r="A52" s="9"/>
      <c r="B52" s="10"/>
      <c r="C52" s="46" t="s">
        <v>193</v>
      </c>
      <c r="D52" s="47"/>
      <c r="E52" s="47"/>
      <c r="F52" s="26" t="str">
        <f>IF(AND(SUM(G49:G51)=0,SUM(H49:H51)=0),IF(SUM(F49:F51)=0,"",TEXT(SUM(F49:F51),"# ##0,00")),IF(SUM(F49:F51)=0,TEXT(0,"# ##0,00"),TEXT(SUM(F49:F51),"# ##0,00")))</f>
        <v/>
      </c>
      <c r="G52" s="26" t="str">
        <f>IF(AND(SUM(F49:F51)=0,SUM(H49:H51)=0),IF(SUM(G49:G51)=0,"",TEXT(SUM(G49:G51),"# ##0,00")),IF(SUM(G49:G51)=0,TEXT(0,"# ##0,00"),TEXT(SUM(G49:G51),"# ##0,00")))</f>
        <v/>
      </c>
      <c r="H52" s="26" t="str">
        <f>IF(AND(SUM(F49:F51)=0,SUM(G49:G51)=0),IF(SUM(H49:H51)=0,"",TEXT(SUM(H49:H51),"# ##0,00")),IF(SUM(H49:H51)=0,TEXT(0,"# ##0,00"),TEXT(SUM(H49:H51),"# ##0,00")))</f>
        <v/>
      </c>
      <c r="I52" s="26"/>
      <c r="J52" s="26"/>
      <c r="BC52" s="33" t="s">
        <v>193</v>
      </c>
    </row>
    <row r="53" spans="1:55" x14ac:dyDescent="0.25">
      <c r="A53" s="9"/>
      <c r="B53" s="10"/>
      <c r="C53" s="46" t="s">
        <v>194</v>
      </c>
      <c r="D53" s="47"/>
      <c r="E53" s="47"/>
      <c r="F53" s="26"/>
      <c r="G53" s="26"/>
      <c r="H53" s="26"/>
      <c r="I53" s="26"/>
      <c r="J53" s="26"/>
      <c r="BC53" s="33" t="s">
        <v>194</v>
      </c>
    </row>
    <row r="54" spans="1:55" ht="22.5" x14ac:dyDescent="0.25">
      <c r="A54" s="9">
        <v>28</v>
      </c>
      <c r="B54" s="10"/>
      <c r="C54" s="11" t="s">
        <v>50</v>
      </c>
      <c r="D54" s="10" t="s">
        <v>51</v>
      </c>
      <c r="E54" s="12">
        <v>0.37730000000000002</v>
      </c>
      <c r="F54" s="13"/>
      <c r="G54" s="13"/>
      <c r="H54" s="13"/>
      <c r="I54" s="13"/>
      <c r="J54" s="13"/>
    </row>
    <row r="55" spans="1:55" ht="33.75" x14ac:dyDescent="0.25">
      <c r="A55" s="9">
        <v>29</v>
      </c>
      <c r="B55" s="10"/>
      <c r="C55" s="11" t="s">
        <v>52</v>
      </c>
      <c r="D55" s="10" t="s">
        <v>20</v>
      </c>
      <c r="E55" s="12">
        <v>0.24</v>
      </c>
      <c r="F55" s="13"/>
      <c r="G55" s="13"/>
      <c r="H55" s="13"/>
      <c r="I55" s="13"/>
      <c r="J55" s="13"/>
    </row>
    <row r="56" spans="1:55" ht="45" x14ac:dyDescent="0.25">
      <c r="A56" s="9">
        <v>30</v>
      </c>
      <c r="B56" s="10"/>
      <c r="C56" s="11" t="s">
        <v>53</v>
      </c>
      <c r="D56" s="10" t="s">
        <v>22</v>
      </c>
      <c r="E56" s="12">
        <v>0.24</v>
      </c>
      <c r="F56" s="13"/>
      <c r="G56" s="13"/>
      <c r="H56" s="13"/>
      <c r="I56" s="13"/>
      <c r="J56" s="13"/>
    </row>
    <row r="57" spans="1:55" x14ac:dyDescent="0.25">
      <c r="A57" s="9">
        <v>31</v>
      </c>
      <c r="B57" s="10"/>
      <c r="C57" s="11" t="s">
        <v>44</v>
      </c>
      <c r="D57" s="10" t="s">
        <v>45</v>
      </c>
      <c r="E57" s="12">
        <v>84</v>
      </c>
      <c r="F57" s="13"/>
      <c r="G57" s="13"/>
      <c r="H57" s="13"/>
      <c r="I57" s="13"/>
      <c r="J57" s="13"/>
    </row>
    <row r="58" spans="1:55" ht="33.75" x14ac:dyDescent="0.25">
      <c r="A58" s="9">
        <v>32</v>
      </c>
      <c r="B58" s="10"/>
      <c r="C58" s="11" t="s">
        <v>54</v>
      </c>
      <c r="D58" s="10" t="s">
        <v>22</v>
      </c>
      <c r="E58" s="12">
        <v>9.8000000000000004E-2</v>
      </c>
      <c r="F58" s="13"/>
      <c r="G58" s="13"/>
      <c r="H58" s="13"/>
      <c r="I58" s="13"/>
      <c r="J58" s="13"/>
    </row>
    <row r="59" spans="1:55" ht="33.75" x14ac:dyDescent="0.25">
      <c r="A59" s="9">
        <v>33</v>
      </c>
      <c r="B59" s="10"/>
      <c r="C59" s="11" t="s">
        <v>55</v>
      </c>
      <c r="D59" s="10" t="s">
        <v>20</v>
      </c>
      <c r="E59" s="12">
        <v>8.6999999999999993</v>
      </c>
      <c r="F59" s="13"/>
      <c r="G59" s="13"/>
      <c r="H59" s="13"/>
      <c r="I59" s="13"/>
      <c r="J59" s="13"/>
    </row>
    <row r="60" spans="1:55" ht="33.75" x14ac:dyDescent="0.25">
      <c r="A60" s="9">
        <v>34</v>
      </c>
      <c r="B60" s="10"/>
      <c r="C60" s="11" t="s">
        <v>56</v>
      </c>
      <c r="D60" s="10" t="s">
        <v>20</v>
      </c>
      <c r="E60" s="12">
        <v>8.6999999999999993</v>
      </c>
      <c r="F60" s="13"/>
      <c r="G60" s="13"/>
      <c r="H60" s="13"/>
      <c r="I60" s="13"/>
      <c r="J60" s="13"/>
    </row>
    <row r="61" spans="1:55" ht="22.5" x14ac:dyDescent="0.25">
      <c r="A61" s="9">
        <v>35</v>
      </c>
      <c r="B61" s="10"/>
      <c r="C61" s="11" t="s">
        <v>57</v>
      </c>
      <c r="D61" s="10" t="s">
        <v>20</v>
      </c>
      <c r="E61" s="12">
        <v>8.6999999999999993</v>
      </c>
      <c r="F61" s="13"/>
      <c r="G61" s="13"/>
      <c r="H61" s="13"/>
      <c r="I61" s="13"/>
      <c r="J61" s="13"/>
    </row>
    <row r="62" spans="1:55" x14ac:dyDescent="0.25">
      <c r="A62" s="9"/>
      <c r="B62" s="10"/>
      <c r="C62" s="46" t="s">
        <v>195</v>
      </c>
      <c r="D62" s="47"/>
      <c r="E62" s="47"/>
      <c r="F62" s="26" t="str">
        <f>IF(AND(SUM(G53:G61)=0,SUM(H53:H61)=0),IF(SUM(F53:F61)=0,"",TEXT(SUM(F53:F61),"# ##0,00")),IF(SUM(F53:F61)=0,TEXT(0,"# ##0,00"),TEXT(SUM(F53:F61),"# ##0,00")))</f>
        <v/>
      </c>
      <c r="G62" s="26" t="str">
        <f>IF(AND(SUM(F53:F61)=0,SUM(H53:H61)=0),IF(SUM(G53:G61)=0,"",TEXT(SUM(G53:G61),"# ##0,00")),IF(SUM(G53:G61)=0,TEXT(0,"# ##0,00"),TEXT(SUM(G53:G61),"# ##0,00")))</f>
        <v/>
      </c>
      <c r="H62" s="26" t="str">
        <f>IF(AND(SUM(F53:F61)=0,SUM(G53:G61)=0),IF(SUM(H53:H61)=0,"",TEXT(SUM(H53:H61),"# ##0,00")),IF(SUM(H53:H61)=0,TEXT(0,"# ##0,00"),TEXT(SUM(H53:H61),"# ##0,00")))</f>
        <v/>
      </c>
      <c r="I62" s="26"/>
      <c r="J62" s="26"/>
      <c r="BC62" s="33" t="s">
        <v>195</v>
      </c>
    </row>
    <row r="63" spans="1:55" ht="22.5" x14ac:dyDescent="0.25">
      <c r="A63" s="9"/>
      <c r="B63" s="10"/>
      <c r="C63" s="46" t="s">
        <v>196</v>
      </c>
      <c r="D63" s="47"/>
      <c r="E63" s="47"/>
      <c r="F63" s="26" t="str">
        <f>IF(AND(SUM(G38:G62)=0,SUM(H38:H62)=0),IF(SUM(F38:F62)=0,"",TEXT(SUM(F38:F62),"# ##0,00")),IF(SUM(F38:F62)=0,TEXT(0,"# ##0,00"),TEXT(SUM(F38:F62),"# ##0,00")))</f>
        <v/>
      </c>
      <c r="G63" s="26" t="str">
        <f>IF(AND(SUM(F38:F62)=0,SUM(H38:H62)=0),IF(SUM(G38:G62)=0,"",TEXT(SUM(G38:G62),"# ##0,00")),IF(SUM(G38:G62)=0,TEXT(0,"# ##0,00"),TEXT(SUM(G38:G62),"# ##0,00")))</f>
        <v/>
      </c>
      <c r="H63" s="26" t="str">
        <f>IF(AND(SUM(F38:F62)=0,SUM(G38:G62)=0),IF(SUM(H38:H62)=0,"",TEXT(SUM(H38:H62),"# ##0,00")),IF(SUM(H38:H62)=0,TEXT(0,"# ##0,00"),TEXT(SUM(H38:H62),"# ##0,00")))</f>
        <v/>
      </c>
      <c r="I63" s="26"/>
      <c r="J63" s="26" t="str">
        <f>IF(SUM(J38:J62)=0,"",TEXT(SUM(J38:J62),"# ##0,00"))</f>
        <v/>
      </c>
      <c r="BC63" s="33" t="s">
        <v>196</v>
      </c>
    </row>
    <row r="64" spans="1:55" x14ac:dyDescent="0.25">
      <c r="A64" s="9"/>
      <c r="B64" s="10"/>
      <c r="C64" s="11"/>
      <c r="D64" s="10"/>
      <c r="E64" s="12"/>
      <c r="F64" s="13"/>
      <c r="G64" s="13"/>
      <c r="H64" s="13"/>
      <c r="I64" s="13"/>
      <c r="J64" s="13"/>
    </row>
    <row r="65" spans="1:55" x14ac:dyDescent="0.25">
      <c r="A65" s="9"/>
      <c r="B65" s="10"/>
      <c r="C65" s="46" t="s">
        <v>197</v>
      </c>
      <c r="D65" s="47"/>
      <c r="E65" s="47"/>
      <c r="F65" s="26"/>
      <c r="G65" s="26"/>
      <c r="H65" s="26"/>
      <c r="I65" s="26"/>
      <c r="J65" s="26"/>
      <c r="BC65" s="33" t="s">
        <v>197</v>
      </c>
    </row>
    <row r="66" spans="1:55" x14ac:dyDescent="0.25">
      <c r="A66" s="9"/>
      <c r="B66" s="10"/>
      <c r="C66" s="46" t="s">
        <v>198</v>
      </c>
      <c r="D66" s="47"/>
      <c r="E66" s="47"/>
      <c r="F66" s="26"/>
      <c r="G66" s="26"/>
      <c r="H66" s="26"/>
      <c r="I66" s="26"/>
      <c r="J66" s="26"/>
      <c r="BC66" s="33" t="s">
        <v>198</v>
      </c>
    </row>
    <row r="67" spans="1:55" ht="33.75" x14ac:dyDescent="0.25">
      <c r="A67" s="9">
        <v>36</v>
      </c>
      <c r="B67" s="10"/>
      <c r="C67" s="11" t="s">
        <v>58</v>
      </c>
      <c r="D67" s="10" t="s">
        <v>20</v>
      </c>
      <c r="E67" s="12">
        <v>6.6779999999999999</v>
      </c>
      <c r="F67" s="13"/>
      <c r="G67" s="13"/>
      <c r="H67" s="13"/>
      <c r="I67" s="13"/>
      <c r="J67" s="13"/>
    </row>
    <row r="68" spans="1:55" ht="45" x14ac:dyDescent="0.25">
      <c r="A68" s="9">
        <v>37</v>
      </c>
      <c r="B68" s="10"/>
      <c r="C68" s="11" t="s">
        <v>59</v>
      </c>
      <c r="D68" s="10" t="s">
        <v>60</v>
      </c>
      <c r="E68" s="12">
        <v>90.2</v>
      </c>
      <c r="F68" s="13"/>
      <c r="G68" s="13"/>
      <c r="H68" s="13"/>
      <c r="I68" s="13"/>
      <c r="J68" s="13"/>
    </row>
    <row r="69" spans="1:55" ht="45" x14ac:dyDescent="0.25">
      <c r="A69" s="9">
        <v>38</v>
      </c>
      <c r="B69" s="10"/>
      <c r="C69" s="11" t="s">
        <v>61</v>
      </c>
      <c r="D69" s="10" t="s">
        <v>20</v>
      </c>
      <c r="E69" s="12">
        <v>6.6779999999999999</v>
      </c>
      <c r="F69" s="13"/>
      <c r="G69" s="13"/>
      <c r="H69" s="13"/>
      <c r="I69" s="13"/>
      <c r="J69" s="13"/>
    </row>
    <row r="70" spans="1:55" ht="33.75" x14ac:dyDescent="0.25">
      <c r="A70" s="9">
        <v>39</v>
      </c>
      <c r="B70" s="10"/>
      <c r="C70" s="11" t="s">
        <v>62</v>
      </c>
      <c r="D70" s="10" t="s">
        <v>20</v>
      </c>
      <c r="E70" s="12">
        <v>6.6779999999999999</v>
      </c>
      <c r="F70" s="13"/>
      <c r="G70" s="13"/>
      <c r="H70" s="13"/>
      <c r="I70" s="13"/>
      <c r="J70" s="13"/>
    </row>
    <row r="71" spans="1:55" ht="33.75" x14ac:dyDescent="0.25">
      <c r="A71" s="9">
        <v>40</v>
      </c>
      <c r="B71" s="10"/>
      <c r="C71" s="11" t="s">
        <v>63</v>
      </c>
      <c r="D71" s="10" t="s">
        <v>64</v>
      </c>
      <c r="E71" s="12">
        <v>26.72</v>
      </c>
      <c r="F71" s="13"/>
      <c r="G71" s="13"/>
      <c r="H71" s="13"/>
      <c r="I71" s="13"/>
      <c r="J71" s="13"/>
    </row>
    <row r="72" spans="1:55" ht="33.75" x14ac:dyDescent="0.25">
      <c r="A72" s="9">
        <v>41</v>
      </c>
      <c r="B72" s="10"/>
      <c r="C72" s="11" t="s">
        <v>65</v>
      </c>
      <c r="D72" s="10" t="s">
        <v>20</v>
      </c>
      <c r="E72" s="12">
        <v>6.6779999999999999</v>
      </c>
      <c r="F72" s="13"/>
      <c r="G72" s="13"/>
      <c r="H72" s="13"/>
      <c r="I72" s="13"/>
      <c r="J72" s="13"/>
    </row>
    <row r="73" spans="1:55" ht="33.75" x14ac:dyDescent="0.25">
      <c r="A73" s="9">
        <v>42</v>
      </c>
      <c r="B73" s="10"/>
      <c r="C73" s="11" t="s">
        <v>66</v>
      </c>
      <c r="D73" s="10" t="s">
        <v>20</v>
      </c>
      <c r="E73" s="12">
        <v>6.6779999999999999</v>
      </c>
      <c r="F73" s="13"/>
      <c r="G73" s="13"/>
      <c r="H73" s="13"/>
      <c r="I73" s="13"/>
      <c r="J73" s="13"/>
    </row>
    <row r="74" spans="1:55" x14ac:dyDescent="0.25">
      <c r="A74" s="9"/>
      <c r="B74" s="10"/>
      <c r="C74" s="46" t="s">
        <v>199</v>
      </c>
      <c r="D74" s="47"/>
      <c r="E74" s="47"/>
      <c r="F74" s="26" t="str">
        <f>IF(AND(SUM(G66:G73)=0,SUM(H66:H73)=0),IF(SUM(F66:F73)=0,"",TEXT(SUM(F66:F73),"# ##0,00")),IF(SUM(F66:F73)=0,TEXT(0,"# ##0,00"),TEXT(SUM(F66:F73),"# ##0,00")))</f>
        <v/>
      </c>
      <c r="G74" s="26" t="str">
        <f>IF(AND(SUM(F66:F73)=0,SUM(H66:H73)=0),IF(SUM(G66:G73)=0,"",TEXT(SUM(G66:G73),"# ##0,00")),IF(SUM(G66:G73)=0,TEXT(0,"# ##0,00"),TEXT(SUM(G66:G73),"# ##0,00")))</f>
        <v/>
      </c>
      <c r="H74" s="26" t="str">
        <f>IF(AND(SUM(F66:F73)=0,SUM(G66:G73)=0),IF(SUM(H66:H73)=0,"",TEXT(SUM(H66:H73),"# ##0,00")),IF(SUM(H66:H73)=0,TEXT(0,"# ##0,00"),TEXT(SUM(H66:H73),"# ##0,00")))</f>
        <v/>
      </c>
      <c r="I74" s="26"/>
      <c r="J74" s="26"/>
      <c r="BC74" s="33" t="s">
        <v>199</v>
      </c>
    </row>
    <row r="75" spans="1:55" x14ac:dyDescent="0.25">
      <c r="A75" s="9"/>
      <c r="B75" s="10"/>
      <c r="C75" s="46" t="s">
        <v>200</v>
      </c>
      <c r="D75" s="47"/>
      <c r="E75" s="47"/>
      <c r="F75" s="26"/>
      <c r="G75" s="26"/>
      <c r="H75" s="26"/>
      <c r="I75" s="26"/>
      <c r="J75" s="26"/>
      <c r="BC75" s="33" t="s">
        <v>200</v>
      </c>
    </row>
    <row r="76" spans="1:55" ht="45" x14ac:dyDescent="0.25">
      <c r="A76" s="9">
        <v>43</v>
      </c>
      <c r="B76" s="10"/>
      <c r="C76" s="11" t="s">
        <v>67</v>
      </c>
      <c r="D76" s="10" t="s">
        <v>20</v>
      </c>
      <c r="E76" s="12">
        <v>0.26250000000000001</v>
      </c>
      <c r="F76" s="13"/>
      <c r="G76" s="13"/>
      <c r="H76" s="13"/>
      <c r="I76" s="13"/>
      <c r="J76" s="13"/>
    </row>
    <row r="77" spans="1:55" ht="33.75" x14ac:dyDescent="0.25">
      <c r="A77" s="9">
        <v>44</v>
      </c>
      <c r="B77" s="10"/>
      <c r="C77" s="11" t="s">
        <v>58</v>
      </c>
      <c r="D77" s="10" t="s">
        <v>20</v>
      </c>
      <c r="E77" s="12">
        <v>0.26250000000000001</v>
      </c>
      <c r="F77" s="13"/>
      <c r="G77" s="13"/>
      <c r="H77" s="13"/>
      <c r="I77" s="13"/>
      <c r="J77" s="13"/>
    </row>
    <row r="78" spans="1:55" ht="45" x14ac:dyDescent="0.25">
      <c r="A78" s="9">
        <v>45</v>
      </c>
      <c r="B78" s="10"/>
      <c r="C78" s="11" t="s">
        <v>68</v>
      </c>
      <c r="D78" s="10" t="s">
        <v>20</v>
      </c>
      <c r="E78" s="12">
        <v>0.26250000000000001</v>
      </c>
      <c r="F78" s="13"/>
      <c r="G78" s="13"/>
      <c r="H78" s="13"/>
      <c r="I78" s="13"/>
      <c r="J78" s="13"/>
    </row>
    <row r="79" spans="1:55" ht="33.75" x14ac:dyDescent="0.25">
      <c r="A79" s="9">
        <v>46</v>
      </c>
      <c r="B79" s="10"/>
      <c r="C79" s="11" t="s">
        <v>62</v>
      </c>
      <c r="D79" s="10" t="s">
        <v>20</v>
      </c>
      <c r="E79" s="12">
        <v>0.26250000000000001</v>
      </c>
      <c r="F79" s="13"/>
      <c r="G79" s="13"/>
      <c r="H79" s="13"/>
      <c r="I79" s="13"/>
      <c r="J79" s="13"/>
    </row>
    <row r="80" spans="1:55" ht="33.75" x14ac:dyDescent="0.25">
      <c r="A80" s="9">
        <v>47</v>
      </c>
      <c r="B80" s="10"/>
      <c r="C80" s="11" t="s">
        <v>63</v>
      </c>
      <c r="D80" s="10" t="s">
        <v>64</v>
      </c>
      <c r="E80" s="12">
        <v>1.05</v>
      </c>
      <c r="F80" s="13"/>
      <c r="G80" s="13"/>
      <c r="H80" s="13"/>
      <c r="I80" s="13"/>
      <c r="J80" s="13"/>
    </row>
    <row r="81" spans="1:55" ht="33.75" x14ac:dyDescent="0.25">
      <c r="A81" s="9">
        <v>48</v>
      </c>
      <c r="B81" s="10"/>
      <c r="C81" s="11" t="s">
        <v>65</v>
      </c>
      <c r="D81" s="10" t="s">
        <v>20</v>
      </c>
      <c r="E81" s="12">
        <v>0.26250000000000001</v>
      </c>
      <c r="F81" s="13"/>
      <c r="G81" s="13"/>
      <c r="H81" s="13"/>
      <c r="I81" s="13"/>
      <c r="J81" s="13"/>
    </row>
    <row r="82" spans="1:55" ht="33.75" x14ac:dyDescent="0.25">
      <c r="A82" s="9">
        <v>49</v>
      </c>
      <c r="B82" s="10"/>
      <c r="C82" s="11" t="s">
        <v>66</v>
      </c>
      <c r="D82" s="10" t="s">
        <v>20</v>
      </c>
      <c r="E82" s="12">
        <v>0.26250000000000001</v>
      </c>
      <c r="F82" s="13"/>
      <c r="G82" s="13"/>
      <c r="H82" s="13"/>
      <c r="I82" s="13"/>
      <c r="J82" s="13"/>
    </row>
    <row r="83" spans="1:55" x14ac:dyDescent="0.25">
      <c r="A83" s="9"/>
      <c r="B83" s="10"/>
      <c r="C83" s="46" t="s">
        <v>201</v>
      </c>
      <c r="D83" s="47"/>
      <c r="E83" s="47"/>
      <c r="F83" s="26" t="str">
        <f>IF(AND(SUM(G75:G82)=0,SUM(H75:H82)=0),IF(SUM(F75:F82)=0,"",TEXT(SUM(F75:F82),"# ##0,00")),IF(SUM(F75:F82)=0,TEXT(0,"# ##0,00"),TEXT(SUM(F75:F82),"# ##0,00")))</f>
        <v/>
      </c>
      <c r="G83" s="26" t="str">
        <f>IF(AND(SUM(F75:F82)=0,SUM(H75:H82)=0),IF(SUM(G75:G82)=0,"",TEXT(SUM(G75:G82),"# ##0,00")),IF(SUM(G75:G82)=0,TEXT(0,"# ##0,00"),TEXT(SUM(G75:G82),"# ##0,00")))</f>
        <v/>
      </c>
      <c r="H83" s="26" t="str">
        <f>IF(AND(SUM(F75:F82)=0,SUM(G75:G82)=0),IF(SUM(H75:H82)=0,"",TEXT(SUM(H75:H82),"# ##0,00")),IF(SUM(H75:H82)=0,TEXT(0,"# ##0,00"),TEXT(SUM(H75:H82),"# ##0,00")))</f>
        <v/>
      </c>
      <c r="I83" s="26"/>
      <c r="J83" s="26"/>
      <c r="BC83" s="33" t="s">
        <v>201</v>
      </c>
    </row>
    <row r="84" spans="1:55" x14ac:dyDescent="0.25">
      <c r="A84" s="9"/>
      <c r="B84" s="10"/>
      <c r="C84" s="46" t="s">
        <v>202</v>
      </c>
      <c r="D84" s="47"/>
      <c r="E84" s="47"/>
      <c r="F84" s="26"/>
      <c r="G84" s="26"/>
      <c r="H84" s="26"/>
      <c r="I84" s="26"/>
      <c r="J84" s="26"/>
      <c r="BC84" s="33" t="s">
        <v>202</v>
      </c>
    </row>
    <row r="85" spans="1:55" ht="22.5" x14ac:dyDescent="0.25">
      <c r="A85" s="9">
        <v>50</v>
      </c>
      <c r="B85" s="10"/>
      <c r="C85" s="11" t="s">
        <v>69</v>
      </c>
      <c r="D85" s="10" t="s">
        <v>22</v>
      </c>
      <c r="E85" s="12">
        <v>0.30449999999999999</v>
      </c>
      <c r="F85" s="13"/>
      <c r="G85" s="13"/>
      <c r="H85" s="13"/>
      <c r="I85" s="13"/>
      <c r="J85" s="13"/>
    </row>
    <row r="86" spans="1:55" ht="22.5" x14ac:dyDescent="0.25">
      <c r="A86" s="9">
        <v>51</v>
      </c>
      <c r="B86" s="10"/>
      <c r="C86" s="11" t="s">
        <v>70</v>
      </c>
      <c r="D86" s="10" t="s">
        <v>51</v>
      </c>
      <c r="E86" s="12">
        <v>0.51729999999999998</v>
      </c>
      <c r="F86" s="13"/>
      <c r="G86" s="13"/>
      <c r="H86" s="13"/>
      <c r="I86" s="13"/>
      <c r="J86" s="13"/>
    </row>
    <row r="87" spans="1:55" ht="33.75" x14ac:dyDescent="0.25">
      <c r="A87" s="9">
        <v>52</v>
      </c>
      <c r="B87" s="10"/>
      <c r="C87" s="11" t="s">
        <v>71</v>
      </c>
      <c r="D87" s="10" t="s">
        <v>22</v>
      </c>
      <c r="E87" s="12">
        <v>0.309</v>
      </c>
      <c r="F87" s="13"/>
      <c r="G87" s="13"/>
      <c r="H87" s="13"/>
      <c r="I87" s="13"/>
      <c r="J87" s="13"/>
    </row>
    <row r="88" spans="1:55" ht="22.5" x14ac:dyDescent="0.25">
      <c r="A88" s="9">
        <v>53</v>
      </c>
      <c r="B88" s="10"/>
      <c r="C88" s="11" t="s">
        <v>72</v>
      </c>
      <c r="D88" s="10" t="s">
        <v>73</v>
      </c>
      <c r="E88" s="12">
        <v>32.450000000000003</v>
      </c>
      <c r="F88" s="13"/>
      <c r="G88" s="13"/>
      <c r="H88" s="13"/>
      <c r="I88" s="13"/>
      <c r="J88" s="13"/>
    </row>
    <row r="89" spans="1:55" ht="45" x14ac:dyDescent="0.25">
      <c r="A89" s="9">
        <v>54</v>
      </c>
      <c r="B89" s="10"/>
      <c r="C89" s="11" t="s">
        <v>74</v>
      </c>
      <c r="D89" s="10" t="s">
        <v>51</v>
      </c>
      <c r="E89" s="12">
        <v>0.51729999999999998</v>
      </c>
      <c r="F89" s="13"/>
      <c r="G89" s="13"/>
      <c r="H89" s="13"/>
      <c r="I89" s="13"/>
      <c r="J89" s="13"/>
    </row>
    <row r="90" spans="1:55" ht="33.75" x14ac:dyDescent="0.25">
      <c r="A90" s="9">
        <v>55</v>
      </c>
      <c r="B90" s="10"/>
      <c r="C90" s="11" t="s">
        <v>75</v>
      </c>
      <c r="D90" s="10" t="s">
        <v>22</v>
      </c>
      <c r="E90" s="12">
        <v>0.309</v>
      </c>
      <c r="F90" s="13"/>
      <c r="G90" s="13"/>
      <c r="H90" s="13"/>
      <c r="I90" s="13"/>
      <c r="J90" s="13"/>
    </row>
    <row r="91" spans="1:55" ht="33.75" x14ac:dyDescent="0.25">
      <c r="A91" s="9">
        <v>56</v>
      </c>
      <c r="B91" s="10"/>
      <c r="C91" s="11" t="s">
        <v>76</v>
      </c>
      <c r="D91" s="10" t="s">
        <v>77</v>
      </c>
      <c r="E91" s="12">
        <v>0.53400000000000003</v>
      </c>
      <c r="F91" s="13"/>
      <c r="G91" s="13"/>
      <c r="H91" s="13"/>
      <c r="I91" s="13"/>
      <c r="J91" s="13"/>
    </row>
    <row r="92" spans="1:55" ht="45" x14ac:dyDescent="0.25">
      <c r="A92" s="9">
        <v>57</v>
      </c>
      <c r="B92" s="10"/>
      <c r="C92" s="11" t="s">
        <v>78</v>
      </c>
      <c r="D92" s="10" t="s">
        <v>27</v>
      </c>
      <c r="E92" s="12">
        <v>32.479999999999997</v>
      </c>
      <c r="F92" s="13"/>
      <c r="G92" s="13"/>
      <c r="H92" s="13"/>
      <c r="I92" s="13"/>
      <c r="J92" s="13"/>
    </row>
    <row r="93" spans="1:55" ht="22.5" x14ac:dyDescent="0.25">
      <c r="A93" s="9">
        <v>58</v>
      </c>
      <c r="B93" s="10"/>
      <c r="C93" s="11" t="s">
        <v>79</v>
      </c>
      <c r="D93" s="10" t="s">
        <v>80</v>
      </c>
      <c r="E93" s="12">
        <v>2</v>
      </c>
      <c r="F93" s="13"/>
      <c r="G93" s="13"/>
      <c r="H93" s="13"/>
      <c r="I93" s="13"/>
      <c r="J93" s="13"/>
    </row>
    <row r="94" spans="1:55" x14ac:dyDescent="0.25">
      <c r="A94" s="9">
        <v>59</v>
      </c>
      <c r="B94" s="10"/>
      <c r="C94" s="11" t="s">
        <v>81</v>
      </c>
      <c r="D94" s="10" t="s">
        <v>82</v>
      </c>
      <c r="E94" s="12">
        <v>24</v>
      </c>
      <c r="F94" s="13"/>
      <c r="G94" s="13"/>
      <c r="H94" s="13"/>
      <c r="I94" s="13"/>
      <c r="J94" s="13"/>
    </row>
    <row r="95" spans="1:55" x14ac:dyDescent="0.25">
      <c r="A95" s="9"/>
      <c r="B95" s="10"/>
      <c r="C95" s="46" t="s">
        <v>203</v>
      </c>
      <c r="D95" s="47"/>
      <c r="E95" s="47"/>
      <c r="F95" s="26" t="str">
        <f>IF(AND(SUM(G84:G94)=0,SUM(H84:H94)=0),IF(SUM(F84:F94)=0,"",TEXT(SUM(F84:F94),"# ##0,00")),IF(SUM(F84:F94)=0,TEXT(0,"# ##0,00"),TEXT(SUM(F84:F94),"# ##0,00")))</f>
        <v/>
      </c>
      <c r="G95" s="26" t="str">
        <f>IF(AND(SUM(F84:F94)=0,SUM(H84:H94)=0),IF(SUM(G84:G94)=0,"",TEXT(SUM(G84:G94),"# ##0,00")),IF(SUM(G84:G94)=0,TEXT(0,"# ##0,00"),TEXT(SUM(G84:G94),"# ##0,00")))</f>
        <v/>
      </c>
      <c r="H95" s="26" t="str">
        <f>IF(AND(SUM(F84:F94)=0,SUM(G84:G94)=0),IF(SUM(H84:H94)=0,"",TEXT(SUM(H84:H94),"# ##0,00")),IF(SUM(H84:H94)=0,TEXT(0,"# ##0,00"),TEXT(SUM(H84:H94),"# ##0,00")))</f>
        <v/>
      </c>
      <c r="I95" s="26"/>
      <c r="J95" s="26"/>
      <c r="BC95" s="33" t="s">
        <v>203</v>
      </c>
    </row>
    <row r="96" spans="1:55" x14ac:dyDescent="0.25">
      <c r="A96" s="9"/>
      <c r="B96" s="10"/>
      <c r="C96" s="46" t="s">
        <v>204</v>
      </c>
      <c r="D96" s="47"/>
      <c r="E96" s="47"/>
      <c r="F96" s="26" t="str">
        <f>IF(AND(SUM(G65:G95)=0,SUM(H65:H95)=0),IF(SUM(F65:F95)=0,"",TEXT(SUM(F65:F95),"# ##0,00")),IF(SUM(F65:F95)=0,TEXT(0,"# ##0,00"),TEXT(SUM(F65:F95),"# ##0,00")))</f>
        <v/>
      </c>
      <c r="G96" s="26" t="str">
        <f>IF(AND(SUM(F65:F95)=0,SUM(H65:H95)=0),IF(SUM(G65:G95)=0,"",TEXT(SUM(G65:G95),"# ##0,00")),IF(SUM(G65:G95)=0,TEXT(0,"# ##0,00"),TEXT(SUM(G65:G95),"# ##0,00")))</f>
        <v/>
      </c>
      <c r="H96" s="26" t="str">
        <f>IF(AND(SUM(F65:F95)=0,SUM(G65:G95)=0),IF(SUM(H65:H95)=0,"",TEXT(SUM(H65:H95),"# ##0,00")),IF(SUM(H65:H95)=0,TEXT(0,"# ##0,00"),TEXT(SUM(H65:H95),"# ##0,00")))</f>
        <v/>
      </c>
      <c r="I96" s="26"/>
      <c r="J96" s="26" t="str">
        <f>IF(SUM(J65:J95)=0,"",TEXT(SUM(J65:J95),"# ##0,00"))</f>
        <v/>
      </c>
      <c r="BC96" s="33" t="s">
        <v>204</v>
      </c>
    </row>
    <row r="97" spans="1:55" x14ac:dyDescent="0.25">
      <c r="A97" s="9"/>
      <c r="B97" s="10"/>
      <c r="C97" s="11"/>
      <c r="D97" s="10"/>
      <c r="E97" s="12"/>
      <c r="F97" s="13"/>
      <c r="G97" s="13"/>
      <c r="H97" s="13"/>
      <c r="I97" s="13"/>
      <c r="J97" s="13"/>
    </row>
    <row r="98" spans="1:55" x14ac:dyDescent="0.25">
      <c r="A98" s="9"/>
      <c r="B98" s="10"/>
      <c r="C98" s="46" t="s">
        <v>205</v>
      </c>
      <c r="D98" s="47"/>
      <c r="E98" s="47"/>
      <c r="F98" s="26"/>
      <c r="G98" s="26"/>
      <c r="H98" s="26"/>
      <c r="I98" s="26"/>
      <c r="J98" s="26"/>
      <c r="BC98" s="33" t="s">
        <v>205</v>
      </c>
    </row>
    <row r="99" spans="1:55" ht="45" x14ac:dyDescent="0.25">
      <c r="A99" s="9">
        <v>60</v>
      </c>
      <c r="B99" s="10"/>
      <c r="C99" s="11" t="s">
        <v>83</v>
      </c>
      <c r="D99" s="10" t="s">
        <v>27</v>
      </c>
      <c r="E99" s="12">
        <v>71.231999999999999</v>
      </c>
      <c r="F99" s="13"/>
      <c r="G99" s="13"/>
      <c r="H99" s="13"/>
      <c r="I99" s="13"/>
      <c r="J99" s="13"/>
    </row>
    <row r="100" spans="1:55" ht="45" x14ac:dyDescent="0.25">
      <c r="A100" s="9">
        <v>61</v>
      </c>
      <c r="B100" s="10"/>
      <c r="C100" s="11" t="s">
        <v>84</v>
      </c>
      <c r="D100" s="10" t="s">
        <v>27</v>
      </c>
      <c r="E100" s="12">
        <v>3.48</v>
      </c>
      <c r="F100" s="13"/>
      <c r="G100" s="13"/>
      <c r="H100" s="13"/>
      <c r="I100" s="13"/>
      <c r="J100" s="13"/>
    </row>
    <row r="101" spans="1:55" ht="22.5" x14ac:dyDescent="0.25">
      <c r="A101" s="9">
        <v>62</v>
      </c>
      <c r="B101" s="10"/>
      <c r="C101" s="11" t="s">
        <v>85</v>
      </c>
      <c r="D101" s="10" t="s">
        <v>82</v>
      </c>
      <c r="E101" s="12">
        <v>2</v>
      </c>
      <c r="F101" s="13"/>
      <c r="G101" s="13"/>
      <c r="H101" s="13"/>
      <c r="I101" s="13"/>
      <c r="J101" s="13"/>
    </row>
    <row r="102" spans="1:55" x14ac:dyDescent="0.25">
      <c r="A102" s="9">
        <v>63</v>
      </c>
      <c r="B102" s="10"/>
      <c r="C102" s="11" t="s">
        <v>86</v>
      </c>
      <c r="D102" s="10" t="s">
        <v>25</v>
      </c>
      <c r="E102" s="12">
        <v>4.2</v>
      </c>
      <c r="F102" s="13"/>
      <c r="G102" s="13"/>
      <c r="H102" s="13"/>
      <c r="I102" s="13"/>
      <c r="J102" s="13"/>
    </row>
    <row r="103" spans="1:55" x14ac:dyDescent="0.25">
      <c r="A103" s="9">
        <v>64</v>
      </c>
      <c r="B103" s="10"/>
      <c r="C103" s="11" t="s">
        <v>87</v>
      </c>
      <c r="D103" s="10" t="s">
        <v>27</v>
      </c>
      <c r="E103" s="12">
        <v>119.5425</v>
      </c>
      <c r="F103" s="13"/>
      <c r="G103" s="13"/>
      <c r="H103" s="13"/>
      <c r="I103" s="13"/>
      <c r="J103" s="13"/>
    </row>
    <row r="104" spans="1:55" ht="22.5" x14ac:dyDescent="0.25">
      <c r="A104" s="9">
        <v>65</v>
      </c>
      <c r="B104" s="10"/>
      <c r="C104" s="11" t="s">
        <v>88</v>
      </c>
      <c r="D104" s="10" t="s">
        <v>25</v>
      </c>
      <c r="E104" s="12">
        <v>119.5425</v>
      </c>
      <c r="F104" s="13"/>
      <c r="G104" s="13"/>
      <c r="H104" s="13"/>
      <c r="I104" s="13"/>
      <c r="J104" s="13"/>
    </row>
    <row r="105" spans="1:55" ht="33.75" x14ac:dyDescent="0.25">
      <c r="A105" s="9">
        <v>66</v>
      </c>
      <c r="B105" s="10"/>
      <c r="C105" s="11" t="s">
        <v>89</v>
      </c>
      <c r="D105" s="10" t="s">
        <v>27</v>
      </c>
      <c r="E105" s="12">
        <v>42.945</v>
      </c>
      <c r="F105" s="13"/>
      <c r="G105" s="13"/>
      <c r="H105" s="13"/>
      <c r="I105" s="13"/>
      <c r="J105" s="13"/>
    </row>
    <row r="106" spans="1:55" x14ac:dyDescent="0.25">
      <c r="A106" s="9">
        <v>67</v>
      </c>
      <c r="B106" s="10"/>
      <c r="C106" s="11" t="s">
        <v>90</v>
      </c>
      <c r="D106" s="10" t="s">
        <v>91</v>
      </c>
      <c r="E106" s="12">
        <v>7</v>
      </c>
      <c r="F106" s="13"/>
      <c r="G106" s="13"/>
      <c r="H106" s="13"/>
      <c r="I106" s="13"/>
      <c r="J106" s="13"/>
    </row>
    <row r="107" spans="1:55" x14ac:dyDescent="0.25">
      <c r="A107" s="9">
        <v>68</v>
      </c>
      <c r="B107" s="10"/>
      <c r="C107" s="11" t="s">
        <v>92</v>
      </c>
      <c r="D107" s="10" t="s">
        <v>91</v>
      </c>
      <c r="E107" s="12">
        <v>12</v>
      </c>
      <c r="F107" s="13"/>
      <c r="G107" s="13"/>
      <c r="H107" s="13"/>
      <c r="I107" s="13"/>
      <c r="J107" s="13"/>
    </row>
    <row r="108" spans="1:55" x14ac:dyDescent="0.25">
      <c r="A108" s="9">
        <v>69</v>
      </c>
      <c r="B108" s="10"/>
      <c r="C108" s="11" t="s">
        <v>93</v>
      </c>
      <c r="D108" s="10" t="s">
        <v>91</v>
      </c>
      <c r="E108" s="12">
        <v>1</v>
      </c>
      <c r="F108" s="13"/>
      <c r="G108" s="13"/>
      <c r="H108" s="13"/>
      <c r="I108" s="13"/>
      <c r="J108" s="13"/>
    </row>
    <row r="109" spans="1:55" ht="33.75" x14ac:dyDescent="0.25">
      <c r="A109" s="9">
        <v>70</v>
      </c>
      <c r="B109" s="10"/>
      <c r="C109" s="11" t="s">
        <v>94</v>
      </c>
      <c r="D109" s="10" t="s">
        <v>27</v>
      </c>
      <c r="E109" s="12">
        <v>3.36</v>
      </c>
      <c r="F109" s="13"/>
      <c r="G109" s="13"/>
      <c r="H109" s="13"/>
      <c r="I109" s="13"/>
      <c r="J109" s="13"/>
    </row>
    <row r="110" spans="1:55" x14ac:dyDescent="0.25">
      <c r="A110" s="9">
        <v>71</v>
      </c>
      <c r="B110" s="10"/>
      <c r="C110" s="11" t="s">
        <v>90</v>
      </c>
      <c r="D110" s="10" t="s">
        <v>91</v>
      </c>
      <c r="E110" s="12">
        <v>2</v>
      </c>
      <c r="F110" s="13"/>
      <c r="G110" s="13"/>
      <c r="H110" s="13"/>
      <c r="I110" s="13"/>
      <c r="J110" s="13"/>
    </row>
    <row r="111" spans="1:55" x14ac:dyDescent="0.25">
      <c r="A111" s="9">
        <v>72</v>
      </c>
      <c r="B111" s="10"/>
      <c r="C111" s="11" t="s">
        <v>95</v>
      </c>
      <c r="D111" s="10" t="s">
        <v>27</v>
      </c>
      <c r="E111" s="12">
        <v>32.01</v>
      </c>
      <c r="F111" s="13"/>
      <c r="G111" s="13"/>
      <c r="H111" s="13"/>
      <c r="I111" s="13"/>
      <c r="J111" s="13"/>
    </row>
    <row r="112" spans="1:55" ht="22.5" x14ac:dyDescent="0.25">
      <c r="A112" s="9">
        <v>73</v>
      </c>
      <c r="B112" s="10"/>
      <c r="C112" s="11" t="s">
        <v>96</v>
      </c>
      <c r="D112" s="10" t="s">
        <v>22</v>
      </c>
      <c r="E112" s="12">
        <v>0.7742</v>
      </c>
      <c r="F112" s="13"/>
      <c r="G112" s="13"/>
      <c r="H112" s="13"/>
      <c r="I112" s="13"/>
      <c r="J112" s="13"/>
    </row>
    <row r="113" spans="1:55" x14ac:dyDescent="0.25">
      <c r="A113" s="9">
        <v>74</v>
      </c>
      <c r="B113" s="10"/>
      <c r="C113" s="11" t="s">
        <v>97</v>
      </c>
      <c r="D113" s="10" t="s">
        <v>25</v>
      </c>
      <c r="E113" s="12">
        <v>77.42</v>
      </c>
      <c r="F113" s="13"/>
      <c r="G113" s="13"/>
      <c r="H113" s="13"/>
      <c r="I113" s="13"/>
      <c r="J113" s="13"/>
    </row>
    <row r="114" spans="1:55" x14ac:dyDescent="0.25">
      <c r="A114" s="9"/>
      <c r="B114" s="10"/>
      <c r="C114" s="46" t="s">
        <v>206</v>
      </c>
      <c r="D114" s="47"/>
      <c r="E114" s="47"/>
      <c r="F114" s="26" t="str">
        <f>IF(AND(SUM(G98:G113)=0,SUM(H98:H113)=0),IF(SUM(F98:F113)=0,"",TEXT(SUM(F98:F113),"# ##0,00")),IF(SUM(F98:F113)=0,TEXT(0,"# ##0,00"),TEXT(SUM(F98:F113),"# ##0,00")))</f>
        <v/>
      </c>
      <c r="G114" s="26" t="str">
        <f>IF(AND(SUM(F98:F113)=0,SUM(H98:H113)=0),IF(SUM(G98:G113)=0,"",TEXT(SUM(G98:G113),"# ##0,00")),IF(SUM(G98:G113)=0,TEXT(0,"# ##0,00"),TEXT(SUM(G98:G113),"# ##0,00")))</f>
        <v/>
      </c>
      <c r="H114" s="26" t="str">
        <f>IF(AND(SUM(F98:F113)=0,SUM(G98:G113)=0),IF(SUM(H98:H113)=0,"",TEXT(SUM(H98:H113),"# ##0,00")),IF(SUM(H98:H113)=0,TEXT(0,"# ##0,00"),TEXT(SUM(H98:H113),"# ##0,00")))</f>
        <v/>
      </c>
      <c r="I114" s="26"/>
      <c r="J114" s="26" t="str">
        <f>IF(SUM(J98:J113)=0,"",TEXT(SUM(J98:J113),"# ##0,00"))</f>
        <v/>
      </c>
      <c r="BC114" s="33" t="s">
        <v>206</v>
      </c>
    </row>
    <row r="115" spans="1:55" x14ac:dyDescent="0.25">
      <c r="A115" s="9"/>
      <c r="B115" s="10"/>
      <c r="C115" s="11"/>
      <c r="D115" s="10"/>
      <c r="E115" s="12"/>
      <c r="F115" s="13"/>
      <c r="G115" s="13"/>
      <c r="H115" s="13"/>
      <c r="I115" s="13"/>
      <c r="J115" s="13"/>
    </row>
    <row r="116" spans="1:55" x14ac:dyDescent="0.25">
      <c r="A116" s="9"/>
      <c r="B116" s="10"/>
      <c r="C116" s="46" t="s">
        <v>207</v>
      </c>
      <c r="D116" s="47"/>
      <c r="E116" s="47"/>
      <c r="F116" s="26"/>
      <c r="G116" s="26"/>
      <c r="H116" s="26"/>
      <c r="I116" s="26"/>
      <c r="J116" s="26"/>
      <c r="BC116" s="33" t="s">
        <v>207</v>
      </c>
    </row>
    <row r="117" spans="1:55" ht="22.5" x14ac:dyDescent="0.25">
      <c r="A117" s="9">
        <v>75</v>
      </c>
      <c r="B117" s="10"/>
      <c r="C117" s="11" t="s">
        <v>98</v>
      </c>
      <c r="D117" s="10" t="s">
        <v>22</v>
      </c>
      <c r="E117" s="12">
        <v>5.8018000000000001</v>
      </c>
      <c r="F117" s="13"/>
      <c r="G117" s="13"/>
      <c r="H117" s="13"/>
      <c r="I117" s="13"/>
      <c r="J117" s="13"/>
    </row>
    <row r="118" spans="1:55" ht="22.5" x14ac:dyDescent="0.25">
      <c r="A118" s="9">
        <v>76</v>
      </c>
      <c r="B118" s="10"/>
      <c r="C118" s="11" t="s">
        <v>99</v>
      </c>
      <c r="D118" s="10" t="s">
        <v>27</v>
      </c>
      <c r="E118" s="12">
        <v>377.6</v>
      </c>
      <c r="F118" s="13"/>
      <c r="G118" s="13"/>
      <c r="H118" s="13"/>
      <c r="I118" s="13"/>
      <c r="J118" s="13"/>
    </row>
    <row r="119" spans="1:55" ht="22.5" x14ac:dyDescent="0.25">
      <c r="A119" s="9">
        <v>77</v>
      </c>
      <c r="B119" s="10"/>
      <c r="C119" s="11" t="s">
        <v>100</v>
      </c>
      <c r="D119" s="10" t="s">
        <v>27</v>
      </c>
      <c r="E119" s="12">
        <v>580.17999999999995</v>
      </c>
      <c r="F119" s="13"/>
      <c r="G119" s="13"/>
      <c r="H119" s="13"/>
      <c r="I119" s="13"/>
      <c r="J119" s="13"/>
    </row>
    <row r="120" spans="1:55" ht="33.75" x14ac:dyDescent="0.25">
      <c r="A120" s="9">
        <v>78</v>
      </c>
      <c r="B120" s="10"/>
      <c r="C120" s="11" t="s">
        <v>101</v>
      </c>
      <c r="D120" s="10" t="s">
        <v>20</v>
      </c>
      <c r="E120" s="12">
        <v>2.298</v>
      </c>
      <c r="F120" s="13"/>
      <c r="G120" s="13"/>
      <c r="H120" s="13"/>
      <c r="I120" s="13"/>
      <c r="J120" s="13"/>
    </row>
    <row r="121" spans="1:55" ht="33.75" x14ac:dyDescent="0.25">
      <c r="A121" s="9">
        <v>79</v>
      </c>
      <c r="B121" s="10"/>
      <c r="C121" s="11" t="s">
        <v>102</v>
      </c>
      <c r="D121" s="10" t="s">
        <v>20</v>
      </c>
      <c r="E121" s="12">
        <v>2.298</v>
      </c>
      <c r="F121" s="13"/>
      <c r="G121" s="13"/>
      <c r="H121" s="13"/>
      <c r="I121" s="13"/>
      <c r="J121" s="13"/>
    </row>
    <row r="122" spans="1:55" ht="33.75" x14ac:dyDescent="0.25">
      <c r="A122" s="9">
        <v>80</v>
      </c>
      <c r="B122" s="10"/>
      <c r="C122" s="11" t="s">
        <v>103</v>
      </c>
      <c r="D122" s="10" t="s">
        <v>20</v>
      </c>
      <c r="E122" s="12">
        <v>2.298</v>
      </c>
      <c r="F122" s="13"/>
      <c r="G122" s="13"/>
      <c r="H122" s="13"/>
      <c r="I122" s="13"/>
      <c r="J122" s="13"/>
    </row>
    <row r="123" spans="1:55" ht="33.75" x14ac:dyDescent="0.25">
      <c r="A123" s="9">
        <v>81</v>
      </c>
      <c r="B123" s="10"/>
      <c r="C123" s="11" t="s">
        <v>104</v>
      </c>
      <c r="D123" s="10" t="s">
        <v>22</v>
      </c>
      <c r="E123" s="12">
        <v>2.298</v>
      </c>
      <c r="F123" s="13"/>
      <c r="G123" s="13"/>
      <c r="H123" s="13"/>
      <c r="I123" s="13"/>
      <c r="J123" s="13"/>
    </row>
    <row r="124" spans="1:55" ht="22.5" x14ac:dyDescent="0.25">
      <c r="A124" s="9">
        <v>82</v>
      </c>
      <c r="B124" s="10"/>
      <c r="C124" s="11" t="s">
        <v>98</v>
      </c>
      <c r="D124" s="10" t="s">
        <v>22</v>
      </c>
      <c r="E124" s="12">
        <v>12.287800000000001</v>
      </c>
      <c r="F124" s="13"/>
      <c r="G124" s="13"/>
      <c r="H124" s="13"/>
      <c r="I124" s="13"/>
      <c r="J124" s="13"/>
    </row>
    <row r="125" spans="1:55" ht="33.75" x14ac:dyDescent="0.25">
      <c r="A125" s="9">
        <v>83</v>
      </c>
      <c r="B125" s="10"/>
      <c r="C125" s="11" t="s">
        <v>101</v>
      </c>
      <c r="D125" s="10" t="s">
        <v>20</v>
      </c>
      <c r="E125" s="12">
        <v>12.287800000000001</v>
      </c>
      <c r="F125" s="13"/>
      <c r="G125" s="13"/>
      <c r="H125" s="13"/>
      <c r="I125" s="13"/>
      <c r="J125" s="13"/>
    </row>
    <row r="126" spans="1:55" ht="33.75" x14ac:dyDescent="0.25">
      <c r="A126" s="9">
        <v>84</v>
      </c>
      <c r="B126" s="10"/>
      <c r="C126" s="11" t="s">
        <v>102</v>
      </c>
      <c r="D126" s="10" t="s">
        <v>20</v>
      </c>
      <c r="E126" s="12">
        <v>12.287800000000001</v>
      </c>
      <c r="F126" s="13"/>
      <c r="G126" s="13"/>
      <c r="H126" s="13"/>
      <c r="I126" s="13"/>
      <c r="J126" s="13"/>
    </row>
    <row r="127" spans="1:55" ht="33.75" x14ac:dyDescent="0.25">
      <c r="A127" s="9">
        <v>85</v>
      </c>
      <c r="B127" s="10"/>
      <c r="C127" s="11" t="s">
        <v>103</v>
      </c>
      <c r="D127" s="10" t="s">
        <v>20</v>
      </c>
      <c r="E127" s="12">
        <v>12.287800000000001</v>
      </c>
      <c r="F127" s="13"/>
      <c r="G127" s="13"/>
      <c r="H127" s="13"/>
      <c r="I127" s="13"/>
      <c r="J127" s="13"/>
    </row>
    <row r="128" spans="1:55" ht="33.75" x14ac:dyDescent="0.25">
      <c r="A128" s="9">
        <v>86</v>
      </c>
      <c r="B128" s="10"/>
      <c r="C128" s="11" t="s">
        <v>104</v>
      </c>
      <c r="D128" s="10" t="s">
        <v>22</v>
      </c>
      <c r="E128" s="12">
        <v>12.287800000000001</v>
      </c>
      <c r="F128" s="13"/>
      <c r="G128" s="13"/>
      <c r="H128" s="13"/>
      <c r="I128" s="13"/>
      <c r="J128" s="13"/>
    </row>
    <row r="129" spans="1:10" ht="22.5" x14ac:dyDescent="0.25">
      <c r="A129" s="9">
        <v>87</v>
      </c>
      <c r="B129" s="10"/>
      <c r="C129" s="11" t="s">
        <v>105</v>
      </c>
      <c r="D129" s="10" t="s">
        <v>22</v>
      </c>
      <c r="E129" s="12">
        <v>0.63859999999999995</v>
      </c>
      <c r="F129" s="13"/>
      <c r="G129" s="13"/>
      <c r="H129" s="13"/>
      <c r="I129" s="13"/>
      <c r="J129" s="13"/>
    </row>
    <row r="130" spans="1:10" ht="33.75" x14ac:dyDescent="0.25">
      <c r="A130" s="9">
        <v>88</v>
      </c>
      <c r="B130" s="10"/>
      <c r="C130" s="11" t="s">
        <v>106</v>
      </c>
      <c r="D130" s="10" t="s">
        <v>20</v>
      </c>
      <c r="E130" s="12">
        <v>0.63859999999999995</v>
      </c>
      <c r="F130" s="13"/>
      <c r="G130" s="13"/>
      <c r="H130" s="13"/>
      <c r="I130" s="13"/>
      <c r="J130" s="13"/>
    </row>
    <row r="131" spans="1:10" ht="45" x14ac:dyDescent="0.25">
      <c r="A131" s="9">
        <v>89</v>
      </c>
      <c r="B131" s="10"/>
      <c r="C131" s="11" t="s">
        <v>107</v>
      </c>
      <c r="D131" s="10" t="s">
        <v>20</v>
      </c>
      <c r="E131" s="12">
        <v>0.63859999999999995</v>
      </c>
      <c r="F131" s="13"/>
      <c r="G131" s="13"/>
      <c r="H131" s="13"/>
      <c r="I131" s="13"/>
      <c r="J131" s="13"/>
    </row>
    <row r="132" spans="1:10" ht="45" x14ac:dyDescent="0.25">
      <c r="A132" s="9">
        <v>90</v>
      </c>
      <c r="B132" s="10"/>
      <c r="C132" s="11" t="s">
        <v>108</v>
      </c>
      <c r="D132" s="10" t="s">
        <v>20</v>
      </c>
      <c r="E132" s="12">
        <v>0.63859999999999995</v>
      </c>
      <c r="F132" s="13"/>
      <c r="G132" s="13"/>
      <c r="H132" s="13"/>
      <c r="I132" s="13"/>
      <c r="J132" s="13"/>
    </row>
    <row r="133" spans="1:10" ht="33.75" x14ac:dyDescent="0.25">
      <c r="A133" s="9">
        <v>91</v>
      </c>
      <c r="B133" s="10"/>
      <c r="C133" s="11" t="s">
        <v>109</v>
      </c>
      <c r="D133" s="10" t="s">
        <v>22</v>
      </c>
      <c r="E133" s="12">
        <v>0.63859999999999995</v>
      </c>
      <c r="F133" s="13"/>
      <c r="G133" s="13"/>
      <c r="H133" s="13"/>
      <c r="I133" s="13"/>
      <c r="J133" s="13"/>
    </row>
    <row r="134" spans="1:10" ht="45" x14ac:dyDescent="0.25">
      <c r="A134" s="9">
        <v>92</v>
      </c>
      <c r="B134" s="10"/>
      <c r="C134" s="11" t="s">
        <v>110</v>
      </c>
      <c r="D134" s="10" t="s">
        <v>27</v>
      </c>
      <c r="E134" s="12">
        <v>219.71</v>
      </c>
      <c r="F134" s="13"/>
      <c r="G134" s="13"/>
      <c r="H134" s="13"/>
      <c r="I134" s="13"/>
      <c r="J134" s="13"/>
    </row>
    <row r="135" spans="1:10" ht="33.75" x14ac:dyDescent="0.25">
      <c r="A135" s="9">
        <v>93</v>
      </c>
      <c r="B135" s="10"/>
      <c r="C135" s="11" t="s">
        <v>111</v>
      </c>
      <c r="D135" s="10" t="s">
        <v>27</v>
      </c>
      <c r="E135" s="12">
        <v>244.91</v>
      </c>
      <c r="F135" s="13"/>
      <c r="G135" s="13"/>
      <c r="H135" s="13"/>
      <c r="I135" s="13"/>
      <c r="J135" s="13"/>
    </row>
    <row r="136" spans="1:10" ht="22.5" x14ac:dyDescent="0.25">
      <c r="A136" s="9">
        <v>94</v>
      </c>
      <c r="B136" s="10"/>
      <c r="C136" s="11" t="s">
        <v>112</v>
      </c>
      <c r="D136" s="10" t="s">
        <v>22</v>
      </c>
      <c r="E136" s="12">
        <v>7.3156999999999996</v>
      </c>
      <c r="F136" s="13"/>
      <c r="G136" s="13"/>
      <c r="H136" s="13"/>
      <c r="I136" s="13"/>
      <c r="J136" s="13"/>
    </row>
    <row r="137" spans="1:10" ht="33.75" x14ac:dyDescent="0.25">
      <c r="A137" s="9">
        <v>95</v>
      </c>
      <c r="B137" s="10"/>
      <c r="C137" s="11" t="s">
        <v>113</v>
      </c>
      <c r="D137" s="10" t="s">
        <v>22</v>
      </c>
      <c r="E137" s="12">
        <v>3.1034000000000002</v>
      </c>
      <c r="F137" s="13"/>
      <c r="G137" s="13"/>
      <c r="H137" s="13"/>
      <c r="I137" s="13"/>
      <c r="J137" s="13"/>
    </row>
    <row r="138" spans="1:10" ht="33.75" x14ac:dyDescent="0.25">
      <c r="A138" s="9">
        <v>96</v>
      </c>
      <c r="B138" s="10"/>
      <c r="C138" s="11" t="s">
        <v>114</v>
      </c>
      <c r="D138" s="10" t="s">
        <v>27</v>
      </c>
      <c r="E138" s="12">
        <v>310.33999999999997</v>
      </c>
      <c r="F138" s="13"/>
      <c r="G138" s="13"/>
      <c r="H138" s="13"/>
      <c r="I138" s="13"/>
      <c r="J138" s="13"/>
    </row>
    <row r="139" spans="1:10" ht="33.75" x14ac:dyDescent="0.25">
      <c r="A139" s="9">
        <v>97</v>
      </c>
      <c r="B139" s="10"/>
      <c r="C139" s="11" t="s">
        <v>115</v>
      </c>
      <c r="D139" s="10" t="s">
        <v>116</v>
      </c>
      <c r="E139" s="12">
        <v>411.95</v>
      </c>
      <c r="F139" s="13"/>
      <c r="G139" s="13"/>
      <c r="H139" s="13"/>
      <c r="I139" s="13"/>
      <c r="J139" s="13"/>
    </row>
    <row r="140" spans="1:10" ht="45" x14ac:dyDescent="0.25">
      <c r="A140" s="9">
        <v>98</v>
      </c>
      <c r="B140" s="10"/>
      <c r="C140" s="11" t="s">
        <v>117</v>
      </c>
      <c r="D140" s="10" t="s">
        <v>116</v>
      </c>
      <c r="E140" s="12">
        <v>104.13</v>
      </c>
      <c r="F140" s="13"/>
      <c r="G140" s="13"/>
      <c r="H140" s="13"/>
      <c r="I140" s="13"/>
      <c r="J140" s="13"/>
    </row>
    <row r="141" spans="1:10" ht="22.5" x14ac:dyDescent="0.25">
      <c r="A141" s="9">
        <v>99</v>
      </c>
      <c r="B141" s="10"/>
      <c r="C141" s="11" t="s">
        <v>118</v>
      </c>
      <c r="D141" s="10" t="s">
        <v>22</v>
      </c>
      <c r="E141" s="12">
        <v>1.2221</v>
      </c>
      <c r="F141" s="13"/>
      <c r="G141" s="13"/>
      <c r="H141" s="13"/>
      <c r="I141" s="13"/>
      <c r="J141" s="13"/>
    </row>
    <row r="142" spans="1:10" ht="33.75" x14ac:dyDescent="0.25">
      <c r="A142" s="9">
        <v>100</v>
      </c>
      <c r="B142" s="10"/>
      <c r="C142" s="11" t="s">
        <v>119</v>
      </c>
      <c r="D142" s="10" t="s">
        <v>20</v>
      </c>
      <c r="E142" s="12">
        <v>1.2221</v>
      </c>
      <c r="F142" s="13"/>
      <c r="G142" s="13"/>
      <c r="H142" s="13"/>
      <c r="I142" s="13"/>
      <c r="J142" s="13"/>
    </row>
    <row r="143" spans="1:10" ht="33.75" x14ac:dyDescent="0.25">
      <c r="A143" s="9">
        <v>101</v>
      </c>
      <c r="B143" s="10"/>
      <c r="C143" s="11" t="s">
        <v>120</v>
      </c>
      <c r="D143" s="10" t="s">
        <v>20</v>
      </c>
      <c r="E143" s="12">
        <v>1.2221</v>
      </c>
      <c r="F143" s="13"/>
      <c r="G143" s="13"/>
      <c r="H143" s="13"/>
      <c r="I143" s="13"/>
      <c r="J143" s="13"/>
    </row>
    <row r="144" spans="1:10" ht="22.5" x14ac:dyDescent="0.25">
      <c r="A144" s="9">
        <v>102</v>
      </c>
      <c r="B144" s="10"/>
      <c r="C144" s="11" t="s">
        <v>121</v>
      </c>
      <c r="D144" s="10" t="s">
        <v>20</v>
      </c>
      <c r="E144" s="12">
        <v>1.2221</v>
      </c>
      <c r="F144" s="13"/>
      <c r="G144" s="13"/>
      <c r="H144" s="13"/>
      <c r="I144" s="13"/>
      <c r="J144" s="13"/>
    </row>
    <row r="145" spans="1:10" ht="22.5" x14ac:dyDescent="0.25">
      <c r="A145" s="9">
        <v>103</v>
      </c>
      <c r="B145" s="10"/>
      <c r="C145" s="11" t="s">
        <v>122</v>
      </c>
      <c r="D145" s="10" t="s">
        <v>22</v>
      </c>
      <c r="E145" s="12">
        <v>1.2221</v>
      </c>
      <c r="F145" s="13"/>
      <c r="G145" s="13"/>
      <c r="H145" s="13"/>
      <c r="I145" s="13"/>
      <c r="J145" s="13"/>
    </row>
    <row r="146" spans="1:10" ht="22.5" x14ac:dyDescent="0.25">
      <c r="A146" s="9">
        <v>104</v>
      </c>
      <c r="B146" s="10"/>
      <c r="C146" s="11" t="s">
        <v>118</v>
      </c>
      <c r="D146" s="10" t="s">
        <v>22</v>
      </c>
      <c r="E146" s="12">
        <v>3.0575000000000001</v>
      </c>
      <c r="F146" s="13"/>
      <c r="G146" s="13"/>
      <c r="H146" s="13"/>
      <c r="I146" s="13"/>
      <c r="J146" s="13"/>
    </row>
    <row r="147" spans="1:10" ht="33.75" x14ac:dyDescent="0.25">
      <c r="A147" s="9">
        <v>105</v>
      </c>
      <c r="B147" s="10"/>
      <c r="C147" s="11" t="s">
        <v>119</v>
      </c>
      <c r="D147" s="10" t="s">
        <v>20</v>
      </c>
      <c r="E147" s="12">
        <v>3.0575000000000001</v>
      </c>
      <c r="F147" s="13"/>
      <c r="G147" s="13"/>
      <c r="H147" s="13"/>
      <c r="I147" s="13"/>
      <c r="J147" s="13"/>
    </row>
    <row r="148" spans="1:10" ht="33.75" x14ac:dyDescent="0.25">
      <c r="A148" s="9">
        <v>106</v>
      </c>
      <c r="B148" s="10"/>
      <c r="C148" s="11" t="s">
        <v>120</v>
      </c>
      <c r="D148" s="10" t="s">
        <v>20</v>
      </c>
      <c r="E148" s="12">
        <v>3.0575000000000001</v>
      </c>
      <c r="F148" s="13"/>
      <c r="G148" s="13"/>
      <c r="H148" s="13"/>
      <c r="I148" s="13"/>
      <c r="J148" s="13"/>
    </row>
    <row r="149" spans="1:10" ht="22.5" x14ac:dyDescent="0.25">
      <c r="A149" s="9">
        <v>107</v>
      </c>
      <c r="B149" s="10"/>
      <c r="C149" s="11" t="s">
        <v>121</v>
      </c>
      <c r="D149" s="10" t="s">
        <v>20</v>
      </c>
      <c r="E149" s="12">
        <v>3.0575000000000001</v>
      </c>
      <c r="F149" s="13"/>
      <c r="G149" s="13"/>
      <c r="H149" s="13"/>
      <c r="I149" s="13"/>
      <c r="J149" s="13"/>
    </row>
    <row r="150" spans="1:10" ht="22.5" x14ac:dyDescent="0.25">
      <c r="A150" s="9">
        <v>108</v>
      </c>
      <c r="B150" s="10"/>
      <c r="C150" s="11" t="s">
        <v>122</v>
      </c>
      <c r="D150" s="10" t="s">
        <v>22</v>
      </c>
      <c r="E150" s="12">
        <v>3.0575000000000001</v>
      </c>
      <c r="F150" s="13"/>
      <c r="G150" s="13"/>
      <c r="H150" s="13"/>
      <c r="I150" s="13"/>
      <c r="J150" s="13"/>
    </row>
    <row r="151" spans="1:10" ht="33.75" x14ac:dyDescent="0.25">
      <c r="A151" s="9">
        <v>109</v>
      </c>
      <c r="B151" s="10"/>
      <c r="C151" s="11" t="s">
        <v>119</v>
      </c>
      <c r="D151" s="10" t="s">
        <v>20</v>
      </c>
      <c r="E151" s="12">
        <v>0.83250000000000002</v>
      </c>
      <c r="F151" s="13"/>
      <c r="G151" s="13"/>
      <c r="H151" s="13"/>
      <c r="I151" s="13"/>
      <c r="J151" s="13"/>
    </row>
    <row r="152" spans="1:10" ht="33.75" x14ac:dyDescent="0.25">
      <c r="A152" s="9">
        <v>110</v>
      </c>
      <c r="B152" s="10"/>
      <c r="C152" s="11" t="s">
        <v>120</v>
      </c>
      <c r="D152" s="10" t="s">
        <v>20</v>
      </c>
      <c r="E152" s="12">
        <v>0.83250000000000002</v>
      </c>
      <c r="F152" s="13"/>
      <c r="G152" s="13"/>
      <c r="H152" s="13"/>
      <c r="I152" s="13"/>
      <c r="J152" s="13"/>
    </row>
    <row r="153" spans="1:10" ht="22.5" x14ac:dyDescent="0.25">
      <c r="A153" s="9">
        <v>111</v>
      </c>
      <c r="B153" s="10"/>
      <c r="C153" s="11" t="s">
        <v>121</v>
      </c>
      <c r="D153" s="10" t="s">
        <v>20</v>
      </c>
      <c r="E153" s="12">
        <v>0.83250000000000002</v>
      </c>
      <c r="F153" s="13"/>
      <c r="G153" s="13"/>
      <c r="H153" s="13"/>
      <c r="I153" s="13"/>
      <c r="J153" s="13"/>
    </row>
    <row r="154" spans="1:10" ht="22.5" x14ac:dyDescent="0.25">
      <c r="A154" s="9">
        <v>112</v>
      </c>
      <c r="B154" s="10"/>
      <c r="C154" s="11" t="s">
        <v>122</v>
      </c>
      <c r="D154" s="10" t="s">
        <v>22</v>
      </c>
      <c r="E154" s="12">
        <v>0.83250000000000002</v>
      </c>
      <c r="F154" s="13"/>
      <c r="G154" s="13"/>
      <c r="H154" s="13"/>
      <c r="I154" s="13"/>
      <c r="J154" s="13"/>
    </row>
    <row r="155" spans="1:10" ht="33.75" x14ac:dyDescent="0.25">
      <c r="A155" s="9">
        <v>113</v>
      </c>
      <c r="B155" s="10"/>
      <c r="C155" s="11" t="s">
        <v>123</v>
      </c>
      <c r="D155" s="10" t="s">
        <v>27</v>
      </c>
      <c r="E155" s="12">
        <v>160.22999999999999</v>
      </c>
      <c r="F155" s="13"/>
      <c r="G155" s="13"/>
      <c r="H155" s="13"/>
      <c r="I155" s="13"/>
      <c r="J155" s="13"/>
    </row>
    <row r="156" spans="1:10" ht="22.5" x14ac:dyDescent="0.25">
      <c r="A156" s="9">
        <v>114</v>
      </c>
      <c r="B156" s="10"/>
      <c r="C156" s="11" t="s">
        <v>124</v>
      </c>
      <c r="D156" s="10" t="s">
        <v>25</v>
      </c>
      <c r="E156" s="12">
        <v>38.67</v>
      </c>
      <c r="F156" s="13"/>
      <c r="G156" s="13"/>
      <c r="H156" s="13"/>
      <c r="I156" s="13"/>
      <c r="J156" s="13"/>
    </row>
    <row r="157" spans="1:10" ht="22.5" x14ac:dyDescent="0.25">
      <c r="A157" s="9">
        <v>115</v>
      </c>
      <c r="B157" s="10"/>
      <c r="C157" s="11" t="s">
        <v>125</v>
      </c>
      <c r="D157" s="10" t="s">
        <v>25</v>
      </c>
      <c r="E157" s="12">
        <v>121.56</v>
      </c>
      <c r="F157" s="13"/>
      <c r="G157" s="13"/>
      <c r="H157" s="13"/>
      <c r="I157" s="13"/>
      <c r="J157" s="13"/>
    </row>
    <row r="158" spans="1:10" x14ac:dyDescent="0.25">
      <c r="A158" s="9">
        <v>116</v>
      </c>
      <c r="B158" s="10"/>
      <c r="C158" s="11" t="s">
        <v>126</v>
      </c>
      <c r="D158" s="10" t="s">
        <v>25</v>
      </c>
      <c r="E158" s="12">
        <v>160.22999999999999</v>
      </c>
      <c r="F158" s="13"/>
      <c r="G158" s="13"/>
      <c r="H158" s="13"/>
      <c r="I158" s="13"/>
      <c r="J158" s="13"/>
    </row>
    <row r="159" spans="1:10" ht="45" x14ac:dyDescent="0.25">
      <c r="A159" s="9">
        <v>117</v>
      </c>
      <c r="B159" s="10"/>
      <c r="C159" s="11" t="s">
        <v>127</v>
      </c>
      <c r="D159" s="10" t="s">
        <v>20</v>
      </c>
      <c r="E159" s="12">
        <v>4.4820000000000002</v>
      </c>
      <c r="F159" s="13"/>
      <c r="G159" s="13"/>
      <c r="H159" s="13"/>
      <c r="I159" s="13"/>
      <c r="J159" s="13"/>
    </row>
    <row r="160" spans="1:10" ht="33.75" x14ac:dyDescent="0.25">
      <c r="A160" s="9">
        <v>118</v>
      </c>
      <c r="B160" s="10"/>
      <c r="C160" s="11" t="s">
        <v>128</v>
      </c>
      <c r="D160" s="10" t="s">
        <v>27</v>
      </c>
      <c r="E160" s="12">
        <v>199.7</v>
      </c>
      <c r="F160" s="13"/>
      <c r="G160" s="13"/>
      <c r="H160" s="13"/>
      <c r="I160" s="13"/>
      <c r="J160" s="13"/>
    </row>
    <row r="161" spans="1:55" x14ac:dyDescent="0.25">
      <c r="A161" s="9">
        <v>119</v>
      </c>
      <c r="B161" s="10"/>
      <c r="C161" s="11" t="s">
        <v>129</v>
      </c>
      <c r="D161" s="10" t="s">
        <v>27</v>
      </c>
      <c r="E161" s="12">
        <v>199.7</v>
      </c>
      <c r="F161" s="13"/>
      <c r="G161" s="13"/>
      <c r="H161" s="13"/>
      <c r="I161" s="13"/>
      <c r="J161" s="13"/>
    </row>
    <row r="162" spans="1:55" ht="22.5" x14ac:dyDescent="0.25">
      <c r="A162" s="9">
        <v>120</v>
      </c>
      <c r="B162" s="10"/>
      <c r="C162" s="11" t="s">
        <v>130</v>
      </c>
      <c r="D162" s="10" t="s">
        <v>22</v>
      </c>
      <c r="E162" s="12">
        <v>0.74750000000000005</v>
      </c>
      <c r="F162" s="13"/>
      <c r="G162" s="13"/>
      <c r="H162" s="13"/>
      <c r="I162" s="13"/>
      <c r="J162" s="13"/>
    </row>
    <row r="163" spans="1:55" ht="33.75" x14ac:dyDescent="0.25">
      <c r="A163" s="9">
        <v>121</v>
      </c>
      <c r="B163" s="10"/>
      <c r="C163" s="11" t="s">
        <v>131</v>
      </c>
      <c r="D163" s="10" t="s">
        <v>22</v>
      </c>
      <c r="E163" s="12">
        <v>0.74750000000000005</v>
      </c>
      <c r="F163" s="13"/>
      <c r="G163" s="13"/>
      <c r="H163" s="13"/>
      <c r="I163" s="13"/>
      <c r="J163" s="13"/>
    </row>
    <row r="164" spans="1:55" ht="33.75" x14ac:dyDescent="0.25">
      <c r="A164" s="9">
        <v>122</v>
      </c>
      <c r="B164" s="10"/>
      <c r="C164" s="11" t="s">
        <v>132</v>
      </c>
      <c r="D164" s="10" t="s">
        <v>22</v>
      </c>
      <c r="E164" s="12">
        <v>0.74750000000000005</v>
      </c>
      <c r="F164" s="13"/>
      <c r="G164" s="13"/>
      <c r="H164" s="13"/>
      <c r="I164" s="13"/>
      <c r="J164" s="13"/>
    </row>
    <row r="165" spans="1:55" ht="45" x14ac:dyDescent="0.25">
      <c r="A165" s="9">
        <v>123</v>
      </c>
      <c r="B165" s="10"/>
      <c r="C165" s="11" t="s">
        <v>133</v>
      </c>
      <c r="D165" s="10" t="s">
        <v>22</v>
      </c>
      <c r="E165" s="12">
        <v>1.4950000000000001</v>
      </c>
      <c r="F165" s="13"/>
      <c r="G165" s="13"/>
      <c r="H165" s="13"/>
      <c r="I165" s="13"/>
      <c r="J165" s="13"/>
    </row>
    <row r="166" spans="1:55" ht="33.75" x14ac:dyDescent="0.25">
      <c r="A166" s="9">
        <v>124</v>
      </c>
      <c r="B166" s="10"/>
      <c r="C166" s="11" t="s">
        <v>134</v>
      </c>
      <c r="D166" s="10" t="s">
        <v>20</v>
      </c>
      <c r="E166" s="12">
        <v>0.29409999999999997</v>
      </c>
      <c r="F166" s="13"/>
      <c r="G166" s="13"/>
      <c r="H166" s="13"/>
      <c r="I166" s="13"/>
      <c r="J166" s="13"/>
    </row>
    <row r="167" spans="1:55" ht="33.75" x14ac:dyDescent="0.25">
      <c r="A167" s="9">
        <v>125</v>
      </c>
      <c r="B167" s="10"/>
      <c r="C167" s="11" t="s">
        <v>135</v>
      </c>
      <c r="D167" s="10" t="s">
        <v>20</v>
      </c>
      <c r="E167" s="12">
        <v>0.29409999999999997</v>
      </c>
      <c r="F167" s="13"/>
      <c r="G167" s="13"/>
      <c r="H167" s="13"/>
      <c r="I167" s="13"/>
      <c r="J167" s="13"/>
    </row>
    <row r="168" spans="1:55" ht="33.75" x14ac:dyDescent="0.25">
      <c r="A168" s="9">
        <v>126</v>
      </c>
      <c r="B168" s="10"/>
      <c r="C168" s="11" t="s">
        <v>101</v>
      </c>
      <c r="D168" s="10" t="s">
        <v>20</v>
      </c>
      <c r="E168" s="12">
        <v>0.29409999999999997</v>
      </c>
      <c r="F168" s="13"/>
      <c r="G168" s="13"/>
      <c r="H168" s="13"/>
      <c r="I168" s="13"/>
      <c r="J168" s="13"/>
    </row>
    <row r="169" spans="1:55" ht="22.5" x14ac:dyDescent="0.25">
      <c r="A169" s="9">
        <v>127</v>
      </c>
      <c r="B169" s="10"/>
      <c r="C169" s="11" t="s">
        <v>136</v>
      </c>
      <c r="D169" s="10" t="s">
        <v>22</v>
      </c>
      <c r="E169" s="12">
        <v>0.29409999999999997</v>
      </c>
      <c r="F169" s="13"/>
      <c r="G169" s="13"/>
      <c r="H169" s="13"/>
      <c r="I169" s="13"/>
      <c r="J169" s="13"/>
    </row>
    <row r="170" spans="1:55" ht="33.75" x14ac:dyDescent="0.25">
      <c r="A170" s="9">
        <v>128</v>
      </c>
      <c r="B170" s="10"/>
      <c r="C170" s="11" t="s">
        <v>137</v>
      </c>
      <c r="D170" s="10" t="s">
        <v>27</v>
      </c>
      <c r="E170" s="12">
        <v>296.74</v>
      </c>
      <c r="F170" s="13"/>
      <c r="G170" s="13"/>
      <c r="H170" s="13"/>
      <c r="I170" s="13"/>
      <c r="J170" s="13"/>
    </row>
    <row r="171" spans="1:55" ht="45" x14ac:dyDescent="0.25">
      <c r="A171" s="9">
        <v>129</v>
      </c>
      <c r="B171" s="10"/>
      <c r="C171" s="11" t="s">
        <v>138</v>
      </c>
      <c r="D171" s="10" t="s">
        <v>116</v>
      </c>
      <c r="E171" s="12">
        <v>36</v>
      </c>
      <c r="F171" s="13"/>
      <c r="G171" s="13"/>
      <c r="H171" s="13"/>
      <c r="I171" s="13"/>
      <c r="J171" s="13"/>
    </row>
    <row r="172" spans="1:55" x14ac:dyDescent="0.25">
      <c r="A172" s="9"/>
      <c r="B172" s="10"/>
      <c r="C172" s="46" t="s">
        <v>208</v>
      </c>
      <c r="D172" s="47"/>
      <c r="E172" s="47"/>
      <c r="F172" s="26" t="str">
        <f>IF(AND(SUM(G116:G171)=0,SUM(H116:H171)=0),IF(SUM(F116:F171)=0,"",TEXT(SUM(F116:F171),"# ##0,00")),IF(SUM(F116:F171)=0,TEXT(0,"# ##0,00"),TEXT(SUM(F116:F171),"# ##0,00")))</f>
        <v/>
      </c>
      <c r="G172" s="26" t="str">
        <f>IF(AND(SUM(F116:F171)=0,SUM(H116:H171)=0),IF(SUM(G116:G171)=0,"",TEXT(SUM(G116:G171),"# ##0,00")),IF(SUM(G116:G171)=0,TEXT(0,"# ##0,00"),TEXT(SUM(G116:G171),"# ##0,00")))</f>
        <v/>
      </c>
      <c r="H172" s="26" t="str">
        <f>IF(AND(SUM(F116:F171)=0,SUM(G116:G171)=0),IF(SUM(H116:H171)=0,"",TEXT(SUM(H116:H171),"# ##0,00")),IF(SUM(H116:H171)=0,TEXT(0,"# ##0,00"),TEXT(SUM(H116:H171),"# ##0,00")))</f>
        <v/>
      </c>
      <c r="I172" s="26"/>
      <c r="J172" s="26" t="str">
        <f>IF(SUM(J116:J171)=0,"",TEXT(SUM(J116:J171),"# ##0,00"))</f>
        <v/>
      </c>
      <c r="BC172" s="33" t="s">
        <v>208</v>
      </c>
    </row>
    <row r="173" spans="1:55" x14ac:dyDescent="0.25">
      <c r="A173" s="9"/>
      <c r="B173" s="10"/>
      <c r="C173" s="11"/>
      <c r="D173" s="10"/>
      <c r="E173" s="12"/>
      <c r="F173" s="13"/>
      <c r="G173" s="13"/>
      <c r="H173" s="13"/>
      <c r="I173" s="13"/>
      <c r="J173" s="13"/>
    </row>
    <row r="174" spans="1:55" x14ac:dyDescent="0.25">
      <c r="A174" s="9"/>
      <c r="B174" s="10"/>
      <c r="C174" s="46" t="s">
        <v>209</v>
      </c>
      <c r="D174" s="47"/>
      <c r="E174" s="47"/>
      <c r="F174" s="26"/>
      <c r="G174" s="26"/>
      <c r="H174" s="26"/>
      <c r="I174" s="26"/>
      <c r="J174" s="26"/>
      <c r="BC174" s="33" t="s">
        <v>209</v>
      </c>
    </row>
    <row r="175" spans="1:55" x14ac:dyDescent="0.25">
      <c r="A175" s="9">
        <v>130</v>
      </c>
      <c r="B175" s="10"/>
      <c r="C175" s="11" t="s">
        <v>139</v>
      </c>
      <c r="D175" s="10" t="s">
        <v>77</v>
      </c>
      <c r="E175" s="12">
        <v>0.54179999999999995</v>
      </c>
      <c r="F175" s="13"/>
      <c r="G175" s="13"/>
      <c r="H175" s="13"/>
      <c r="I175" s="13"/>
      <c r="J175" s="13"/>
    </row>
    <row r="176" spans="1:55" ht="22.5" x14ac:dyDescent="0.25">
      <c r="A176" s="9">
        <v>131</v>
      </c>
      <c r="B176" s="10"/>
      <c r="C176" s="11" t="s">
        <v>140</v>
      </c>
      <c r="D176" s="10" t="s">
        <v>116</v>
      </c>
      <c r="E176" s="12">
        <v>33.590000000000003</v>
      </c>
      <c r="F176" s="13"/>
      <c r="G176" s="13"/>
      <c r="H176" s="13"/>
      <c r="I176" s="13"/>
      <c r="J176" s="13"/>
    </row>
    <row r="177" spans="1:55" ht="22.5" x14ac:dyDescent="0.25">
      <c r="A177" s="9">
        <v>132</v>
      </c>
      <c r="B177" s="10"/>
      <c r="C177" s="11" t="s">
        <v>141</v>
      </c>
      <c r="D177" s="10" t="s">
        <v>116</v>
      </c>
      <c r="E177" s="12">
        <v>20.59</v>
      </c>
      <c r="F177" s="13"/>
      <c r="G177" s="13"/>
      <c r="H177" s="13"/>
      <c r="I177" s="13"/>
      <c r="J177" s="13"/>
    </row>
    <row r="178" spans="1:55" ht="33.75" x14ac:dyDescent="0.25">
      <c r="A178" s="9">
        <v>133</v>
      </c>
      <c r="B178" s="10"/>
      <c r="C178" s="11" t="s">
        <v>142</v>
      </c>
      <c r="D178" s="10" t="s">
        <v>51</v>
      </c>
      <c r="E178" s="12">
        <v>0.8548</v>
      </c>
      <c r="F178" s="13"/>
      <c r="G178" s="13"/>
      <c r="H178" s="13"/>
      <c r="I178" s="13"/>
      <c r="J178" s="13"/>
    </row>
    <row r="179" spans="1:55" x14ac:dyDescent="0.25">
      <c r="A179" s="9"/>
      <c r="B179" s="10"/>
      <c r="C179" s="46" t="s">
        <v>210</v>
      </c>
      <c r="D179" s="47"/>
      <c r="E179" s="47"/>
      <c r="F179" s="26" t="str">
        <f>IF(AND(SUM(G174:G178)=0,SUM(H174:H178)=0),IF(SUM(F174:F178)=0,"",TEXT(SUM(F174:F178),"# ##0,00")),IF(SUM(F174:F178)=0,TEXT(0,"# ##0,00"),TEXT(SUM(F174:F178),"# ##0,00")))</f>
        <v/>
      </c>
      <c r="G179" s="26" t="str">
        <f>IF(AND(SUM(F174:F178)=0,SUM(H174:H178)=0),IF(SUM(G174:G178)=0,"",TEXT(SUM(G174:G178),"# ##0,00")),IF(SUM(G174:G178)=0,TEXT(0,"# ##0,00"),TEXT(SUM(G174:G178),"# ##0,00")))</f>
        <v/>
      </c>
      <c r="H179" s="26" t="str">
        <f>IF(AND(SUM(F174:F178)=0,SUM(G174:G178)=0),IF(SUM(H174:H178)=0,"",TEXT(SUM(H174:H178),"# ##0,00")),IF(SUM(H174:H178)=0,TEXT(0,"# ##0,00"),TEXT(SUM(H174:H178),"# ##0,00")))</f>
        <v/>
      </c>
      <c r="I179" s="26"/>
      <c r="J179" s="26" t="str">
        <f>IF(SUM(J174:J178)=0,"",TEXT(SUM(J174:J178),"# ##0,00"))</f>
        <v/>
      </c>
      <c r="BC179" s="33" t="s">
        <v>210</v>
      </c>
    </row>
    <row r="180" spans="1:55" x14ac:dyDescent="0.25">
      <c r="A180" s="9"/>
      <c r="B180" s="10"/>
      <c r="C180" s="11"/>
      <c r="D180" s="10"/>
      <c r="E180" s="12"/>
      <c r="F180" s="13"/>
      <c r="G180" s="13"/>
      <c r="H180" s="13"/>
      <c r="I180" s="13"/>
      <c r="J180" s="13"/>
    </row>
    <row r="181" spans="1:55" x14ac:dyDescent="0.25">
      <c r="A181" s="9"/>
      <c r="B181" s="10"/>
      <c r="C181" s="46" t="s">
        <v>211</v>
      </c>
      <c r="D181" s="47"/>
      <c r="E181" s="47"/>
      <c r="F181" s="26"/>
      <c r="G181" s="26"/>
      <c r="H181" s="26"/>
      <c r="I181" s="26"/>
      <c r="J181" s="26"/>
      <c r="BC181" s="33" t="s">
        <v>211</v>
      </c>
    </row>
    <row r="182" spans="1:55" ht="22.5" x14ac:dyDescent="0.25">
      <c r="A182" s="9">
        <v>134</v>
      </c>
      <c r="B182" s="10"/>
      <c r="C182" s="11" t="s">
        <v>143</v>
      </c>
      <c r="D182" s="10" t="s">
        <v>60</v>
      </c>
      <c r="E182" s="12">
        <v>43.01</v>
      </c>
      <c r="F182" s="13"/>
      <c r="G182" s="13"/>
      <c r="H182" s="13"/>
      <c r="I182" s="13"/>
      <c r="J182" s="13"/>
    </row>
    <row r="183" spans="1:55" ht="22.5" x14ac:dyDescent="0.25">
      <c r="A183" s="9">
        <v>135</v>
      </c>
      <c r="B183" s="10"/>
      <c r="C183" s="11" t="s">
        <v>144</v>
      </c>
      <c r="D183" s="10" t="s">
        <v>20</v>
      </c>
      <c r="E183" s="12">
        <v>10.7525</v>
      </c>
      <c r="F183" s="13"/>
      <c r="G183" s="13"/>
      <c r="H183" s="13"/>
      <c r="I183" s="13"/>
      <c r="J183" s="13"/>
    </row>
    <row r="184" spans="1:55" ht="22.5" x14ac:dyDescent="0.25">
      <c r="A184" s="9">
        <v>136</v>
      </c>
      <c r="B184" s="10"/>
      <c r="C184" s="11" t="s">
        <v>145</v>
      </c>
      <c r="D184" s="10" t="s">
        <v>27</v>
      </c>
      <c r="E184" s="12">
        <v>1197.5</v>
      </c>
      <c r="F184" s="13"/>
      <c r="G184" s="13"/>
      <c r="H184" s="13"/>
      <c r="I184" s="13"/>
      <c r="J184" s="13"/>
    </row>
    <row r="185" spans="1:55" ht="22.5" x14ac:dyDescent="0.25">
      <c r="A185" s="9">
        <v>137</v>
      </c>
      <c r="B185" s="10"/>
      <c r="C185" s="11" t="s">
        <v>146</v>
      </c>
      <c r="D185" s="10" t="s">
        <v>20</v>
      </c>
      <c r="E185" s="12">
        <v>11.975</v>
      </c>
      <c r="F185" s="13"/>
      <c r="G185" s="13"/>
      <c r="H185" s="13"/>
      <c r="I185" s="13"/>
      <c r="J185" s="13"/>
    </row>
    <row r="186" spans="1:55" ht="22.5" x14ac:dyDescent="0.25">
      <c r="A186" s="9">
        <v>138</v>
      </c>
      <c r="B186" s="10"/>
      <c r="C186" s="11" t="s">
        <v>147</v>
      </c>
      <c r="D186" s="10" t="s">
        <v>22</v>
      </c>
      <c r="E186" s="12">
        <v>11.975</v>
      </c>
      <c r="F186" s="13"/>
      <c r="G186" s="13"/>
      <c r="H186" s="13"/>
      <c r="I186" s="13"/>
      <c r="J186" s="13"/>
    </row>
    <row r="187" spans="1:55" ht="22.5" x14ac:dyDescent="0.25">
      <c r="A187" s="9">
        <v>139</v>
      </c>
      <c r="B187" s="10"/>
      <c r="C187" s="11" t="s">
        <v>148</v>
      </c>
      <c r="D187" s="10" t="s">
        <v>60</v>
      </c>
      <c r="E187" s="12">
        <v>71.849999999999994</v>
      </c>
      <c r="F187" s="13"/>
      <c r="G187" s="13"/>
      <c r="H187" s="13"/>
      <c r="I187" s="13"/>
      <c r="J187" s="13"/>
    </row>
    <row r="188" spans="1:55" ht="33.75" x14ac:dyDescent="0.25">
      <c r="A188" s="9">
        <v>140</v>
      </c>
      <c r="B188" s="10"/>
      <c r="C188" s="11" t="s">
        <v>149</v>
      </c>
      <c r="D188" s="10" t="s">
        <v>150</v>
      </c>
      <c r="E188" s="12">
        <v>0.71850000000000003</v>
      </c>
      <c r="F188" s="13"/>
      <c r="G188" s="13"/>
      <c r="H188" s="13"/>
      <c r="I188" s="13"/>
      <c r="J188" s="13"/>
    </row>
    <row r="189" spans="1:55" ht="45" x14ac:dyDescent="0.25">
      <c r="A189" s="9">
        <v>141</v>
      </c>
      <c r="B189" s="10"/>
      <c r="C189" s="11" t="s">
        <v>151</v>
      </c>
      <c r="D189" s="10" t="s">
        <v>150</v>
      </c>
      <c r="E189" s="12">
        <v>0.71850000000000003</v>
      </c>
      <c r="F189" s="13"/>
      <c r="G189" s="13"/>
      <c r="H189" s="13"/>
      <c r="I189" s="13"/>
      <c r="J189" s="13"/>
    </row>
    <row r="190" spans="1:55" ht="45" x14ac:dyDescent="0.25">
      <c r="A190" s="9">
        <v>142</v>
      </c>
      <c r="B190" s="10"/>
      <c r="C190" s="11" t="s">
        <v>152</v>
      </c>
      <c r="D190" s="10" t="s">
        <v>153</v>
      </c>
      <c r="E190" s="12">
        <v>0.71850000000000003</v>
      </c>
      <c r="F190" s="13"/>
      <c r="G190" s="13"/>
      <c r="H190" s="13"/>
      <c r="I190" s="13"/>
      <c r="J190" s="13"/>
    </row>
    <row r="191" spans="1:55" ht="22.5" x14ac:dyDescent="0.25">
      <c r="A191" s="9">
        <v>143</v>
      </c>
      <c r="B191" s="10"/>
      <c r="C191" s="11" t="s">
        <v>154</v>
      </c>
      <c r="D191" s="10" t="s">
        <v>20</v>
      </c>
      <c r="E191" s="12">
        <v>0.875</v>
      </c>
      <c r="F191" s="13"/>
      <c r="G191" s="13"/>
      <c r="H191" s="13"/>
      <c r="I191" s="13"/>
      <c r="J191" s="13"/>
    </row>
    <row r="192" spans="1:55" ht="22.5" x14ac:dyDescent="0.25">
      <c r="A192" s="9">
        <v>144</v>
      </c>
      <c r="B192" s="10"/>
      <c r="C192" s="11" t="s">
        <v>155</v>
      </c>
      <c r="D192" s="10" t="s">
        <v>60</v>
      </c>
      <c r="E192" s="12">
        <v>40.6</v>
      </c>
      <c r="F192" s="13"/>
      <c r="G192" s="13"/>
      <c r="H192" s="13"/>
      <c r="I192" s="13"/>
      <c r="J192" s="13"/>
    </row>
    <row r="193" spans="1:55" ht="22.5" x14ac:dyDescent="0.25">
      <c r="A193" s="9">
        <v>145</v>
      </c>
      <c r="B193" s="10"/>
      <c r="C193" s="11" t="s">
        <v>156</v>
      </c>
      <c r="D193" s="10" t="s">
        <v>60</v>
      </c>
      <c r="E193" s="12">
        <v>104.18</v>
      </c>
      <c r="F193" s="13"/>
      <c r="G193" s="13"/>
      <c r="H193" s="13"/>
      <c r="I193" s="13"/>
      <c r="J193" s="13"/>
    </row>
    <row r="194" spans="1:55" ht="22.5" x14ac:dyDescent="0.25">
      <c r="A194" s="9">
        <v>146</v>
      </c>
      <c r="B194" s="10"/>
      <c r="C194" s="11" t="s">
        <v>157</v>
      </c>
      <c r="D194" s="10" t="s">
        <v>60</v>
      </c>
      <c r="E194" s="12">
        <v>0.84</v>
      </c>
      <c r="F194" s="13"/>
      <c r="G194" s="13"/>
      <c r="H194" s="13"/>
      <c r="I194" s="13"/>
      <c r="J194" s="13"/>
    </row>
    <row r="195" spans="1:55" ht="22.5" x14ac:dyDescent="0.25">
      <c r="A195" s="9">
        <v>147</v>
      </c>
      <c r="B195" s="10"/>
      <c r="C195" s="11" t="s">
        <v>158</v>
      </c>
      <c r="D195" s="10" t="s">
        <v>20</v>
      </c>
      <c r="E195" s="12">
        <v>5.3100000000000001E-2</v>
      </c>
      <c r="F195" s="13"/>
      <c r="G195" s="13"/>
      <c r="H195" s="13"/>
      <c r="I195" s="13"/>
      <c r="J195" s="13"/>
    </row>
    <row r="196" spans="1:55" ht="22.5" x14ac:dyDescent="0.25">
      <c r="A196" s="9">
        <v>148</v>
      </c>
      <c r="B196" s="10"/>
      <c r="C196" s="11" t="s">
        <v>159</v>
      </c>
      <c r="D196" s="10" t="s">
        <v>60</v>
      </c>
      <c r="E196" s="12">
        <v>3</v>
      </c>
      <c r="F196" s="13"/>
      <c r="G196" s="13"/>
      <c r="H196" s="13"/>
      <c r="I196" s="13"/>
      <c r="J196" s="13"/>
    </row>
    <row r="197" spans="1:55" ht="45" x14ac:dyDescent="0.25">
      <c r="A197" s="9">
        <v>149</v>
      </c>
      <c r="B197" s="10"/>
      <c r="C197" s="11" t="s">
        <v>160</v>
      </c>
      <c r="D197" s="10" t="s">
        <v>27</v>
      </c>
      <c r="E197" s="12">
        <v>100.56</v>
      </c>
      <c r="F197" s="13"/>
      <c r="G197" s="13"/>
      <c r="H197" s="13"/>
      <c r="I197" s="13"/>
      <c r="J197" s="13"/>
    </row>
    <row r="198" spans="1:55" ht="22.5" x14ac:dyDescent="0.25">
      <c r="A198" s="9">
        <v>150</v>
      </c>
      <c r="B198" s="10"/>
      <c r="C198" s="11" t="s">
        <v>161</v>
      </c>
      <c r="D198" s="10" t="s">
        <v>20</v>
      </c>
      <c r="E198" s="12">
        <v>1.49</v>
      </c>
      <c r="F198" s="13"/>
      <c r="G198" s="13"/>
      <c r="H198" s="13"/>
      <c r="I198" s="13"/>
      <c r="J198" s="13"/>
    </row>
    <row r="199" spans="1:55" ht="22.5" x14ac:dyDescent="0.25">
      <c r="A199" s="9">
        <v>151</v>
      </c>
      <c r="B199" s="10"/>
      <c r="C199" s="11" t="s">
        <v>162</v>
      </c>
      <c r="D199" s="10" t="s">
        <v>20</v>
      </c>
      <c r="E199" s="12">
        <v>0.65100000000000002</v>
      </c>
      <c r="F199" s="13"/>
      <c r="G199" s="13"/>
      <c r="H199" s="13"/>
      <c r="I199" s="13"/>
      <c r="J199" s="13"/>
    </row>
    <row r="200" spans="1:55" x14ac:dyDescent="0.25">
      <c r="A200" s="9">
        <v>152</v>
      </c>
      <c r="B200" s="10"/>
      <c r="C200" s="11" t="s">
        <v>163</v>
      </c>
      <c r="D200" s="10" t="s">
        <v>77</v>
      </c>
      <c r="E200" s="12">
        <v>9.1600000000000001E-2</v>
      </c>
      <c r="F200" s="13"/>
      <c r="G200" s="13"/>
      <c r="H200" s="13"/>
      <c r="I200" s="13"/>
      <c r="J200" s="13"/>
    </row>
    <row r="201" spans="1:55" ht="22.5" x14ac:dyDescent="0.25">
      <c r="A201" s="9">
        <v>153</v>
      </c>
      <c r="B201" s="10"/>
      <c r="C201" s="11" t="s">
        <v>164</v>
      </c>
      <c r="D201" s="10" t="s">
        <v>80</v>
      </c>
      <c r="E201" s="12">
        <v>36</v>
      </c>
      <c r="F201" s="13"/>
      <c r="G201" s="13"/>
      <c r="H201" s="13"/>
      <c r="I201" s="13"/>
      <c r="J201" s="13"/>
    </row>
    <row r="202" spans="1:55" ht="45" x14ac:dyDescent="0.25">
      <c r="A202" s="9">
        <v>154</v>
      </c>
      <c r="B202" s="10"/>
      <c r="C202" s="11" t="s">
        <v>165</v>
      </c>
      <c r="D202" s="10" t="s">
        <v>31</v>
      </c>
      <c r="E202" s="12">
        <v>499</v>
      </c>
      <c r="F202" s="13"/>
      <c r="G202" s="13"/>
      <c r="H202" s="13"/>
      <c r="I202" s="13"/>
      <c r="J202" s="13"/>
    </row>
    <row r="203" spans="1:55" ht="33.75" x14ac:dyDescent="0.25">
      <c r="A203" s="9">
        <v>155</v>
      </c>
      <c r="B203" s="10"/>
      <c r="C203" s="11" t="s">
        <v>166</v>
      </c>
      <c r="D203" s="10" t="s">
        <v>31</v>
      </c>
      <c r="E203" s="12">
        <v>1</v>
      </c>
      <c r="F203" s="13"/>
      <c r="G203" s="13"/>
      <c r="H203" s="13"/>
      <c r="I203" s="13"/>
      <c r="J203" s="13"/>
    </row>
    <row r="204" spans="1:55" ht="33.75" x14ac:dyDescent="0.25">
      <c r="A204" s="9">
        <v>156</v>
      </c>
      <c r="B204" s="10"/>
      <c r="C204" s="11" t="s">
        <v>167</v>
      </c>
      <c r="D204" s="10" t="s">
        <v>31</v>
      </c>
      <c r="E204" s="12">
        <v>500</v>
      </c>
      <c r="F204" s="13"/>
      <c r="G204" s="13"/>
      <c r="H204" s="13"/>
      <c r="I204" s="13"/>
      <c r="J204" s="13"/>
    </row>
    <row r="205" spans="1:55" ht="33.75" x14ac:dyDescent="0.25">
      <c r="A205" s="9">
        <v>157</v>
      </c>
      <c r="B205" s="10"/>
      <c r="C205" s="11" t="s">
        <v>168</v>
      </c>
      <c r="D205" s="10" t="s">
        <v>169</v>
      </c>
      <c r="E205" s="12">
        <v>1</v>
      </c>
      <c r="F205" s="13"/>
      <c r="G205" s="13"/>
      <c r="H205" s="13"/>
      <c r="I205" s="13"/>
      <c r="J205" s="13"/>
    </row>
    <row r="206" spans="1:55" ht="33.75" x14ac:dyDescent="0.25">
      <c r="A206" s="9">
        <v>158</v>
      </c>
      <c r="B206" s="10"/>
      <c r="C206" s="11" t="s">
        <v>170</v>
      </c>
      <c r="D206" s="10" t="s">
        <v>169</v>
      </c>
      <c r="E206" s="12">
        <v>1</v>
      </c>
      <c r="F206" s="13"/>
      <c r="G206" s="13"/>
      <c r="H206" s="13"/>
      <c r="I206" s="13"/>
      <c r="J206" s="13"/>
    </row>
    <row r="207" spans="1:55" ht="22.5" x14ac:dyDescent="0.25">
      <c r="A207" s="9">
        <v>159</v>
      </c>
      <c r="B207" s="10"/>
      <c r="C207" s="11" t="s">
        <v>171</v>
      </c>
      <c r="D207" s="10" t="s">
        <v>169</v>
      </c>
      <c r="E207" s="12">
        <v>1</v>
      </c>
      <c r="F207" s="13"/>
      <c r="G207" s="13"/>
      <c r="H207" s="13"/>
      <c r="I207" s="13"/>
      <c r="J207" s="13"/>
    </row>
    <row r="208" spans="1:55" x14ac:dyDescent="0.25">
      <c r="A208" s="9"/>
      <c r="B208" s="10"/>
      <c r="C208" s="46" t="s">
        <v>212</v>
      </c>
      <c r="D208" s="47"/>
      <c r="E208" s="47"/>
      <c r="F208" s="26" t="str">
        <f>IF(AND(SUM(G181:G207)=0,SUM(H181:H207)=0),IF(SUM(F181:F207)=0,"",TEXT(SUM(F181:F207),"# ##0,00")),IF(SUM(F181:F207)=0,TEXT(0,"# ##0,00"),TEXT(SUM(F181:F207),"# ##0,00")))</f>
        <v/>
      </c>
      <c r="G208" s="26" t="str">
        <f>IF(AND(SUM(F181:F207)=0,SUM(H181:H207)=0),IF(SUM(G181:G207)=0,"",TEXT(SUM(G181:G207),"# ##0,00")),IF(SUM(G181:G207)=0,TEXT(0,"# ##0,00"),TEXT(SUM(G181:G207),"# ##0,00")))</f>
        <v/>
      </c>
      <c r="H208" s="26" t="str">
        <f>IF(AND(SUM(F181:F207)=0,SUM(G181:G207)=0),IF(SUM(H181:H207)=0,"",TEXT(SUM(H181:H207),"# ##0,00")),IF(SUM(H181:H207)=0,TEXT(0,"# ##0,00"),TEXT(SUM(H181:H207),"# ##0,00")))</f>
        <v/>
      </c>
      <c r="I208" s="26"/>
      <c r="J208" s="26" t="str">
        <f>IF(SUM(J181:J207)=0,"",TEXT(SUM(J181:J207),"# ##0,00"))</f>
        <v/>
      </c>
      <c r="BC208" s="33" t="s">
        <v>212</v>
      </c>
    </row>
    <row r="209" spans="1:55" x14ac:dyDescent="0.25">
      <c r="A209" s="9"/>
      <c r="B209" s="10"/>
      <c r="C209" s="11"/>
      <c r="D209" s="10"/>
      <c r="E209" s="12"/>
      <c r="F209" s="13"/>
      <c r="G209" s="13"/>
      <c r="H209" s="13"/>
      <c r="I209" s="13"/>
      <c r="J209" s="13"/>
    </row>
    <row r="210" spans="1:55" x14ac:dyDescent="0.25">
      <c r="A210" s="9"/>
      <c r="B210" s="10"/>
      <c r="C210" s="46" t="s">
        <v>213</v>
      </c>
      <c r="D210" s="47"/>
      <c r="E210" s="47"/>
      <c r="F210" s="26"/>
      <c r="G210" s="26"/>
      <c r="H210" s="26"/>
      <c r="I210" s="26"/>
      <c r="J210" s="26"/>
      <c r="BC210" s="33" t="s">
        <v>213</v>
      </c>
    </row>
    <row r="211" spans="1:55" ht="22.5" x14ac:dyDescent="0.25">
      <c r="A211" s="9">
        <v>160</v>
      </c>
      <c r="B211" s="10"/>
      <c r="C211" s="11" t="s">
        <v>172</v>
      </c>
      <c r="D211" s="10" t="s">
        <v>60</v>
      </c>
      <c r="E211" s="12">
        <v>5.1100000000000003</v>
      </c>
      <c r="F211" s="13"/>
      <c r="G211" s="13"/>
      <c r="H211" s="13"/>
      <c r="I211" s="13"/>
      <c r="J211" s="13"/>
    </row>
    <row r="212" spans="1:55" ht="22.5" x14ac:dyDescent="0.25">
      <c r="A212" s="9">
        <v>161</v>
      </c>
      <c r="B212" s="10"/>
      <c r="C212" s="11" t="s">
        <v>98</v>
      </c>
      <c r="D212" s="10" t="s">
        <v>22</v>
      </c>
      <c r="E212" s="12">
        <v>0.20419999999999999</v>
      </c>
      <c r="F212" s="13"/>
      <c r="G212" s="13"/>
      <c r="H212" s="13"/>
      <c r="I212" s="13"/>
      <c r="J212" s="13"/>
    </row>
    <row r="213" spans="1:55" ht="33.75" x14ac:dyDescent="0.25">
      <c r="A213" s="9">
        <v>162</v>
      </c>
      <c r="B213" s="10"/>
      <c r="C213" s="11" t="s">
        <v>101</v>
      </c>
      <c r="D213" s="10" t="s">
        <v>20</v>
      </c>
      <c r="E213" s="12">
        <v>0.20419999999999999</v>
      </c>
      <c r="F213" s="13"/>
      <c r="G213" s="13"/>
      <c r="H213" s="13"/>
      <c r="I213" s="13"/>
      <c r="J213" s="13"/>
    </row>
    <row r="214" spans="1:55" ht="33.75" x14ac:dyDescent="0.25">
      <c r="A214" s="9">
        <v>163</v>
      </c>
      <c r="B214" s="10"/>
      <c r="C214" s="11" t="s">
        <v>102</v>
      </c>
      <c r="D214" s="10" t="s">
        <v>20</v>
      </c>
      <c r="E214" s="12">
        <v>0.20419999999999999</v>
      </c>
      <c r="F214" s="13"/>
      <c r="G214" s="13"/>
      <c r="H214" s="13"/>
      <c r="I214" s="13"/>
      <c r="J214" s="13"/>
    </row>
    <row r="215" spans="1:55" ht="33.75" x14ac:dyDescent="0.25">
      <c r="A215" s="9">
        <v>164</v>
      </c>
      <c r="B215" s="10"/>
      <c r="C215" s="11" t="s">
        <v>103</v>
      </c>
      <c r="D215" s="10" t="s">
        <v>20</v>
      </c>
      <c r="E215" s="12">
        <v>0.20419999999999999</v>
      </c>
      <c r="F215" s="13"/>
      <c r="G215" s="13"/>
      <c r="H215" s="13"/>
      <c r="I215" s="13"/>
      <c r="J215" s="13"/>
    </row>
    <row r="216" spans="1:55" ht="33.75" x14ac:dyDescent="0.25">
      <c r="A216" s="9">
        <v>165</v>
      </c>
      <c r="B216" s="10"/>
      <c r="C216" s="11" t="s">
        <v>104</v>
      </c>
      <c r="D216" s="10" t="s">
        <v>22</v>
      </c>
      <c r="E216" s="12">
        <v>0.20419999999999999</v>
      </c>
      <c r="F216" s="13"/>
      <c r="G216" s="13"/>
      <c r="H216" s="13"/>
      <c r="I216" s="13"/>
      <c r="J216" s="13"/>
    </row>
    <row r="217" spans="1:55" ht="56.25" x14ac:dyDescent="0.25">
      <c r="A217" s="9">
        <v>166</v>
      </c>
      <c r="B217" s="10"/>
      <c r="C217" s="11" t="s">
        <v>173</v>
      </c>
      <c r="D217" s="10" t="s">
        <v>20</v>
      </c>
      <c r="E217" s="12">
        <v>2.1608999999999998</v>
      </c>
      <c r="F217" s="13"/>
      <c r="G217" s="13"/>
      <c r="H217" s="13"/>
      <c r="I217" s="13"/>
      <c r="J217" s="13"/>
    </row>
    <row r="218" spans="1:55" ht="45" x14ac:dyDescent="0.25">
      <c r="A218" s="9">
        <v>167</v>
      </c>
      <c r="B218" s="10"/>
      <c r="C218" s="11" t="s">
        <v>174</v>
      </c>
      <c r="D218" s="10" t="s">
        <v>20</v>
      </c>
      <c r="E218" s="12">
        <v>2.1608999999999998</v>
      </c>
      <c r="F218" s="13"/>
      <c r="G218" s="13"/>
      <c r="H218" s="13"/>
      <c r="I218" s="13"/>
      <c r="J218" s="13"/>
    </row>
    <row r="219" spans="1:55" ht="33.75" x14ac:dyDescent="0.25">
      <c r="A219" s="9">
        <v>168</v>
      </c>
      <c r="B219" s="10"/>
      <c r="C219" s="11" t="s">
        <v>175</v>
      </c>
      <c r="D219" s="10" t="s">
        <v>27</v>
      </c>
      <c r="E219" s="12">
        <v>216.09</v>
      </c>
      <c r="F219" s="13"/>
      <c r="G219" s="13"/>
      <c r="H219" s="13"/>
      <c r="I219" s="13"/>
      <c r="J219" s="13"/>
    </row>
    <row r="220" spans="1:55" x14ac:dyDescent="0.25">
      <c r="A220" s="9">
        <v>169</v>
      </c>
      <c r="B220" s="10"/>
      <c r="C220" s="11" t="s">
        <v>176</v>
      </c>
      <c r="D220" s="10" t="s">
        <v>25</v>
      </c>
      <c r="E220" s="12">
        <v>216.09</v>
      </c>
      <c r="F220" s="13"/>
      <c r="G220" s="13"/>
      <c r="H220" s="13"/>
      <c r="I220" s="13"/>
      <c r="J220" s="13"/>
    </row>
    <row r="221" spans="1:55" ht="56.25" x14ac:dyDescent="0.25">
      <c r="A221" s="9">
        <v>170</v>
      </c>
      <c r="B221" s="10"/>
      <c r="C221" s="11" t="s">
        <v>177</v>
      </c>
      <c r="D221" s="10" t="s">
        <v>20</v>
      </c>
      <c r="E221" s="12">
        <v>7.2999999999999995E-2</v>
      </c>
      <c r="F221" s="13"/>
      <c r="G221" s="13"/>
      <c r="H221" s="13"/>
      <c r="I221" s="13"/>
      <c r="J221" s="13"/>
    </row>
    <row r="222" spans="1:55" x14ac:dyDescent="0.25">
      <c r="A222" s="9">
        <v>171</v>
      </c>
      <c r="B222" s="10"/>
      <c r="C222" s="11" t="s">
        <v>178</v>
      </c>
      <c r="D222" s="10" t="s">
        <v>40</v>
      </c>
      <c r="E222" s="12">
        <v>1.5</v>
      </c>
      <c r="F222" s="13"/>
      <c r="G222" s="13"/>
      <c r="H222" s="13"/>
      <c r="I222" s="13"/>
      <c r="J222" s="13"/>
    </row>
    <row r="223" spans="1:55" ht="45" x14ac:dyDescent="0.25">
      <c r="A223" s="9">
        <v>172</v>
      </c>
      <c r="B223" s="10"/>
      <c r="C223" s="11" t="s">
        <v>174</v>
      </c>
      <c r="D223" s="10" t="s">
        <v>20</v>
      </c>
      <c r="E223" s="12">
        <v>7.2999999999999995E-2</v>
      </c>
      <c r="F223" s="13"/>
      <c r="G223" s="13"/>
      <c r="H223" s="13"/>
      <c r="I223" s="13"/>
      <c r="J223" s="13"/>
    </row>
    <row r="224" spans="1:55" ht="45" x14ac:dyDescent="0.25">
      <c r="A224" s="9">
        <v>173</v>
      </c>
      <c r="B224" s="10"/>
      <c r="C224" s="11" t="s">
        <v>47</v>
      </c>
      <c r="D224" s="10" t="s">
        <v>22</v>
      </c>
      <c r="E224" s="12">
        <v>7.2999999999999995E-2</v>
      </c>
      <c r="F224" s="13"/>
      <c r="G224" s="13"/>
      <c r="H224" s="13"/>
      <c r="I224" s="13"/>
      <c r="J224" s="13"/>
    </row>
    <row r="225" spans="1:55" x14ac:dyDescent="0.25">
      <c r="A225" s="9">
        <v>174</v>
      </c>
      <c r="B225" s="10"/>
      <c r="C225" s="11" t="s">
        <v>48</v>
      </c>
      <c r="D225" s="10" t="s">
        <v>49</v>
      </c>
      <c r="E225" s="12">
        <v>25.55</v>
      </c>
      <c r="F225" s="13"/>
      <c r="G225" s="13"/>
      <c r="H225" s="13"/>
      <c r="I225" s="13"/>
      <c r="J225" s="13"/>
    </row>
    <row r="226" spans="1:55" ht="33.75" x14ac:dyDescent="0.25">
      <c r="A226" s="9">
        <v>175</v>
      </c>
      <c r="B226" s="10"/>
      <c r="C226" s="11" t="s">
        <v>179</v>
      </c>
      <c r="D226" s="10" t="s">
        <v>20</v>
      </c>
      <c r="E226" s="12">
        <v>0.20680000000000001</v>
      </c>
      <c r="F226" s="13"/>
      <c r="G226" s="13"/>
      <c r="H226" s="13"/>
      <c r="I226" s="13"/>
      <c r="J226" s="13"/>
    </row>
    <row r="227" spans="1:55" ht="45" x14ac:dyDescent="0.25">
      <c r="A227" s="9">
        <v>176</v>
      </c>
      <c r="B227" s="10"/>
      <c r="C227" s="11" t="s">
        <v>53</v>
      </c>
      <c r="D227" s="10" t="s">
        <v>22</v>
      </c>
      <c r="E227" s="12">
        <v>0.20680000000000001</v>
      </c>
      <c r="F227" s="13"/>
      <c r="G227" s="13"/>
      <c r="H227" s="13"/>
      <c r="I227" s="13"/>
      <c r="J227" s="13"/>
    </row>
    <row r="228" spans="1:55" x14ac:dyDescent="0.25">
      <c r="A228" s="9">
        <v>177</v>
      </c>
      <c r="B228" s="10"/>
      <c r="C228" s="11" t="s">
        <v>44</v>
      </c>
      <c r="D228" s="10" t="s">
        <v>45</v>
      </c>
      <c r="E228" s="12">
        <v>72.400000000000006</v>
      </c>
      <c r="F228" s="13"/>
      <c r="G228" s="13"/>
      <c r="H228" s="13"/>
      <c r="I228" s="13"/>
      <c r="J228" s="13"/>
    </row>
    <row r="229" spans="1:55" ht="33.75" x14ac:dyDescent="0.25">
      <c r="A229" s="9">
        <v>178</v>
      </c>
      <c r="B229" s="10"/>
      <c r="C229" s="11" t="s">
        <v>180</v>
      </c>
      <c r="D229" s="10" t="s">
        <v>22</v>
      </c>
      <c r="E229" s="12">
        <v>4.3999999999999997E-2</v>
      </c>
      <c r="F229" s="13"/>
      <c r="G229" s="13"/>
      <c r="H229" s="13"/>
      <c r="I229" s="13"/>
      <c r="J229" s="13"/>
    </row>
    <row r="230" spans="1:55" ht="22.5" x14ac:dyDescent="0.25">
      <c r="A230" s="9">
        <v>179</v>
      </c>
      <c r="B230" s="10"/>
      <c r="C230" s="11" t="s">
        <v>69</v>
      </c>
      <c r="D230" s="10" t="s">
        <v>22</v>
      </c>
      <c r="E230" s="12">
        <v>0.17580000000000001</v>
      </c>
      <c r="F230" s="13"/>
      <c r="G230" s="13"/>
      <c r="H230" s="13"/>
      <c r="I230" s="13"/>
      <c r="J230" s="13"/>
    </row>
    <row r="231" spans="1:55" ht="22.5" x14ac:dyDescent="0.25">
      <c r="A231" s="9">
        <v>180</v>
      </c>
      <c r="B231" s="10"/>
      <c r="C231" s="11" t="s">
        <v>70</v>
      </c>
      <c r="D231" s="10" t="s">
        <v>51</v>
      </c>
      <c r="E231" s="12">
        <v>0.29299999999999998</v>
      </c>
      <c r="F231" s="13"/>
      <c r="G231" s="13"/>
      <c r="H231" s="13"/>
      <c r="I231" s="13"/>
      <c r="J231" s="13"/>
    </row>
    <row r="232" spans="1:55" ht="33.75" x14ac:dyDescent="0.25">
      <c r="A232" s="9">
        <v>181</v>
      </c>
      <c r="B232" s="10"/>
      <c r="C232" s="11" t="s">
        <v>71</v>
      </c>
      <c r="D232" s="10" t="s">
        <v>22</v>
      </c>
      <c r="E232" s="12">
        <v>0.17599999999999999</v>
      </c>
      <c r="F232" s="13"/>
      <c r="G232" s="13"/>
      <c r="H232" s="13"/>
      <c r="I232" s="13"/>
      <c r="J232" s="13"/>
    </row>
    <row r="233" spans="1:55" ht="22.5" x14ac:dyDescent="0.25">
      <c r="A233" s="9">
        <v>182</v>
      </c>
      <c r="B233" s="10"/>
      <c r="C233" s="11" t="s">
        <v>72</v>
      </c>
      <c r="D233" s="10" t="s">
        <v>73</v>
      </c>
      <c r="E233" s="12">
        <v>18.48</v>
      </c>
      <c r="F233" s="13"/>
      <c r="G233" s="13"/>
      <c r="H233" s="13"/>
      <c r="I233" s="13"/>
      <c r="J233" s="13"/>
    </row>
    <row r="234" spans="1:55" ht="45" x14ac:dyDescent="0.25">
      <c r="A234" s="9">
        <v>183</v>
      </c>
      <c r="B234" s="10"/>
      <c r="C234" s="11" t="s">
        <v>74</v>
      </c>
      <c r="D234" s="10" t="s">
        <v>51</v>
      </c>
      <c r="E234" s="12">
        <v>0.29299999999999998</v>
      </c>
      <c r="F234" s="13"/>
      <c r="G234" s="13"/>
      <c r="H234" s="13"/>
      <c r="I234" s="13"/>
      <c r="J234" s="13"/>
    </row>
    <row r="235" spans="1:55" ht="33.75" x14ac:dyDescent="0.25">
      <c r="A235" s="9">
        <v>184</v>
      </c>
      <c r="B235" s="10"/>
      <c r="C235" s="11" t="s">
        <v>75</v>
      </c>
      <c r="D235" s="10" t="s">
        <v>22</v>
      </c>
      <c r="E235" s="12">
        <v>0.17599999999999999</v>
      </c>
      <c r="F235" s="13"/>
      <c r="G235" s="13"/>
      <c r="H235" s="13"/>
      <c r="I235" s="13"/>
      <c r="J235" s="13"/>
    </row>
    <row r="236" spans="1:55" ht="22.5" x14ac:dyDescent="0.25">
      <c r="A236" s="9"/>
      <c r="B236" s="10"/>
      <c r="C236" s="46" t="s">
        <v>214</v>
      </c>
      <c r="D236" s="47"/>
      <c r="E236" s="47"/>
      <c r="F236" s="26" t="str">
        <f>IF(AND(SUM(G210:G235)=0,SUM(H210:H235)=0),IF(SUM(F210:F235)=0,"",TEXT(SUM(F210:F235),"# ##0,00")),IF(SUM(F210:F235)=0,TEXT(0,"# ##0,00"),TEXT(SUM(F210:F235),"# ##0,00")))</f>
        <v/>
      </c>
      <c r="G236" s="26" t="str">
        <f>IF(AND(SUM(F210:F235)=0,SUM(H210:H235)=0),IF(SUM(G210:G235)=0,"",TEXT(SUM(G210:G235),"# ##0,00")),IF(SUM(G210:G235)=0,TEXT(0,"# ##0,00"),TEXT(SUM(G210:G235),"# ##0,00")))</f>
        <v/>
      </c>
      <c r="H236" s="26" t="str">
        <f>IF(AND(SUM(F210:F235)=0,SUM(G210:G235)=0),IF(SUM(H210:H235)=0,"",TEXT(SUM(H210:H235),"# ##0,00")),IF(SUM(H210:H235)=0,TEXT(0,"# ##0,00"),TEXT(SUM(H210:H235),"# ##0,00")))</f>
        <v/>
      </c>
      <c r="I236" s="26"/>
      <c r="J236" s="26" t="str">
        <f>IF(SUM(J210:J235)=0,"",TEXT(SUM(J210:J235),"# ##0,00"))</f>
        <v/>
      </c>
      <c r="BC236" s="33" t="s">
        <v>214</v>
      </c>
    </row>
    <row r="237" spans="1:55" x14ac:dyDescent="0.25">
      <c r="A237" s="9"/>
      <c r="B237" s="10"/>
      <c r="C237" s="11"/>
      <c r="D237" s="10"/>
      <c r="E237" s="12"/>
      <c r="F237" s="13"/>
      <c r="G237" s="13"/>
      <c r="H237" s="13"/>
      <c r="I237" s="13"/>
      <c r="J237" s="13"/>
    </row>
    <row r="238" spans="1:55" x14ac:dyDescent="0.25">
      <c r="A238" s="14"/>
      <c r="B238" s="28" t="s">
        <v>215</v>
      </c>
      <c r="C238" s="28"/>
      <c r="D238" s="28"/>
      <c r="E238" s="28"/>
      <c r="F238" s="29"/>
      <c r="G238" s="29"/>
      <c r="H238" s="29"/>
      <c r="I238" s="29"/>
      <c r="J238" s="31">
        <f>SUM(J12:J237)</f>
        <v>0</v>
      </c>
    </row>
    <row r="239" spans="1:55" x14ac:dyDescent="0.25">
      <c r="A239" s="14"/>
      <c r="B239" s="28" t="s">
        <v>216</v>
      </c>
      <c r="C239" s="28"/>
      <c r="D239" s="28"/>
      <c r="E239" s="28"/>
      <c r="F239" s="28"/>
      <c r="G239" s="28"/>
      <c r="H239" s="28"/>
      <c r="I239" s="28"/>
      <c r="J239" s="31">
        <f>ROUND(J238*0.21, 2)</f>
        <v>0</v>
      </c>
    </row>
    <row r="240" spans="1:55" x14ac:dyDescent="0.25">
      <c r="A240" s="14"/>
      <c r="B240" s="30" t="s">
        <v>217</v>
      </c>
      <c r="C240" s="30"/>
      <c r="D240" s="30"/>
      <c r="E240" s="30"/>
      <c r="F240" s="30"/>
      <c r="G240" s="30"/>
      <c r="H240" s="30"/>
      <c r="I240" s="30"/>
      <c r="J240" s="32">
        <f>SUM(J238:J239)</f>
        <v>0</v>
      </c>
    </row>
    <row r="241" spans="1:10" x14ac:dyDescent="0.25">
      <c r="A241" s="14"/>
      <c r="B241" s="15"/>
      <c r="C241" s="15"/>
      <c r="D241" s="15"/>
      <c r="E241" s="15"/>
      <c r="F241" s="15"/>
      <c r="G241" s="15"/>
      <c r="H241" s="15"/>
      <c r="I241" s="15"/>
      <c r="J241" s="23"/>
    </row>
    <row r="242" spans="1:10" x14ac:dyDescent="0.25">
      <c r="A242" s="14"/>
      <c r="B242" s="15"/>
      <c r="C242" s="15" t="s">
        <v>218</v>
      </c>
      <c r="D242" s="15"/>
      <c r="E242" s="15"/>
      <c r="F242" s="15"/>
      <c r="G242" s="15"/>
      <c r="H242" s="15"/>
      <c r="I242" s="15"/>
      <c r="J242" s="23"/>
    </row>
    <row r="243" spans="1:10" x14ac:dyDescent="0.25">
      <c r="A243" s="16"/>
      <c r="B243" s="15"/>
      <c r="C243" s="15"/>
      <c r="D243" s="15"/>
      <c r="E243" s="15"/>
      <c r="F243" s="15"/>
      <c r="G243" s="15"/>
      <c r="H243" s="15"/>
      <c r="I243" s="15"/>
      <c r="J243" s="23"/>
    </row>
    <row r="244" spans="1:10" x14ac:dyDescent="0.25">
      <c r="A244" s="16"/>
      <c r="B244" s="15"/>
      <c r="C244" s="15"/>
      <c r="D244" s="15"/>
      <c r="E244" s="15"/>
      <c r="F244" s="15"/>
      <c r="G244" s="15"/>
      <c r="H244" s="15"/>
      <c r="I244" s="15"/>
      <c r="J244" s="23"/>
    </row>
    <row r="245" spans="1:10" x14ac:dyDescent="0.25">
      <c r="A245" s="16"/>
      <c r="B245" s="15"/>
      <c r="C245" s="15"/>
      <c r="D245" s="15"/>
      <c r="E245" s="15"/>
      <c r="F245" s="15"/>
      <c r="G245" s="15"/>
      <c r="H245" s="15"/>
      <c r="I245" s="15"/>
      <c r="J245" s="23"/>
    </row>
    <row r="246" spans="1:10" x14ac:dyDescent="0.25">
      <c r="A246" s="16"/>
      <c r="B246" s="15"/>
      <c r="C246" s="15"/>
      <c r="D246" s="15"/>
      <c r="E246" s="15"/>
      <c r="F246" s="15"/>
      <c r="G246" s="15"/>
      <c r="H246" s="15"/>
      <c r="I246" s="15"/>
      <c r="J246" s="23"/>
    </row>
    <row r="247" spans="1:10" x14ac:dyDescent="0.25">
      <c r="A247" s="16"/>
      <c r="B247" s="15"/>
      <c r="C247" s="15"/>
      <c r="D247" s="15"/>
      <c r="E247" s="15"/>
      <c r="F247" s="15"/>
      <c r="G247" s="15"/>
      <c r="H247" s="15"/>
      <c r="I247" s="15"/>
      <c r="J247" s="23"/>
    </row>
    <row r="248" spans="1:10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</row>
    <row r="249" spans="1:10" x14ac:dyDescent="0.25">
      <c r="A249" s="17"/>
      <c r="B249" s="17"/>
      <c r="C249" s="17"/>
      <c r="D249" s="18"/>
      <c r="E249" s="17"/>
      <c r="F249" s="17"/>
      <c r="G249" s="17"/>
      <c r="H249" s="17"/>
      <c r="I249" s="17"/>
      <c r="J249" s="17"/>
    </row>
    <row r="250" spans="1:10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</row>
    <row r="251" spans="1:10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</row>
    <row r="252" spans="1:10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</row>
    <row r="253" spans="1:10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</row>
    <row r="254" spans="1:10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</row>
    <row r="255" spans="1:10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</row>
    <row r="256" spans="1:10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</row>
    <row r="257" spans="1:10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 spans="1:10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</row>
  </sheetData>
  <mergeCells count="45">
    <mergeCell ref="C181:E181"/>
    <mergeCell ref="C208:E208"/>
    <mergeCell ref="C210:E210"/>
    <mergeCell ref="C236:E236"/>
    <mergeCell ref="C114:E114"/>
    <mergeCell ref="C116:E116"/>
    <mergeCell ref="C172:E172"/>
    <mergeCell ref="C174:E174"/>
    <mergeCell ref="C179:E179"/>
    <mergeCell ref="C83:E83"/>
    <mergeCell ref="C84:E84"/>
    <mergeCell ref="C95:E95"/>
    <mergeCell ref="C96:E96"/>
    <mergeCell ref="C98:E98"/>
    <mergeCell ref="C63:E63"/>
    <mergeCell ref="C65:E65"/>
    <mergeCell ref="C66:E66"/>
    <mergeCell ref="C74:E74"/>
    <mergeCell ref="C75:E75"/>
    <mergeCell ref="C48:E48"/>
    <mergeCell ref="C49:E49"/>
    <mergeCell ref="C52:E52"/>
    <mergeCell ref="C53:E53"/>
    <mergeCell ref="C62:E62"/>
    <mergeCell ref="C36:E36"/>
    <mergeCell ref="C38:E38"/>
    <mergeCell ref="C39:E39"/>
    <mergeCell ref="C43:E43"/>
    <mergeCell ref="C44:E44"/>
    <mergeCell ref="C12:E12"/>
    <mergeCell ref="C13:E13"/>
    <mergeCell ref="C22:E22"/>
    <mergeCell ref="C23:E23"/>
    <mergeCell ref="C35:E35"/>
    <mergeCell ref="C6:J6"/>
    <mergeCell ref="C7:J7"/>
    <mergeCell ref="C8:J8"/>
    <mergeCell ref="A6:B6"/>
    <mergeCell ref="A7:B7"/>
    <mergeCell ref="A8:B8"/>
    <mergeCell ref="A10:A11"/>
    <mergeCell ref="B10:B11"/>
    <mergeCell ref="D10:D11"/>
    <mergeCell ref="E10:E11"/>
    <mergeCell ref="C10:C11"/>
  </mergeCells>
  <pageMargins left="0.19685039370078741" right="0.19685039370078741" top="0.78740157480314965" bottom="0.39370078740157483" header="0.39370078740157483" footer="0.39370078740157483"/>
  <pageSetup paperSize="9" orientation="portrait" useFirstPageNumber="1" verticalDpi="1200" r:id="rId1"/>
  <headerFooter>
    <oddHeader>&amp;L&amp;L&amp;"Times New Roman"&amp;11&amp;B&amp;C&amp;L&amp;"Times New Roman"&amp;11&amp;B&amp;C&amp;"Times New Roman"&amp;11&amp;B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AMLEX</cp:lastModifiedBy>
  <cp:lastPrinted>2020-07-02T05:54:21Z</cp:lastPrinted>
  <dcterms:created xsi:type="dcterms:W3CDTF">2019-05-30T12:34:03Z</dcterms:created>
  <dcterms:modified xsi:type="dcterms:W3CDTF">2025-03-19T09:37:19Z</dcterms:modified>
</cp:coreProperties>
</file>