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vialietuva.sharepoint.com/sites/Projektvaldymogrupe/Strategini Projekt Grup/00_Projektai/Anna_Dembskiene/2025_kelias 2505_ranga/Klausimai pirkimo metu/9_klausimai/"/>
    </mc:Choice>
  </mc:AlternateContent>
  <xr:revisionPtr revIDLastSave="104" documentId="8_{DB861431-F698-4713-BF95-6D624C1C44F2}" xr6:coauthVersionLast="47" xr6:coauthVersionMax="47" xr10:uidLastSave="{817A5E68-8FE5-43C8-A9AE-C7C5A20D6824}"/>
  <bookViews>
    <workbookView xWindow="-120" yWindow="-120" windowWidth="29040" windowHeight="15720" tabRatio="896" activeTab="3" xr2:uid="{00000000-000D-0000-FFFF-FFFF00000000}"/>
  </bookViews>
  <sheets>
    <sheet name="santrauka" sheetId="3" r:id="rId1"/>
    <sheet name="DKŽ_S" sheetId="9" r:id="rId2"/>
    <sheet name="DKŽ_SK_Tiltas per Niedą" sheetId="10" r:id="rId3"/>
    <sheet name="DKŽ_SK_Tiltas per Kalvį"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0" l="1"/>
  <c r="L36" i="5" l="1"/>
  <c r="J31" i="5"/>
  <c r="J30" i="5"/>
  <c r="J29" i="5"/>
  <c r="J28" i="5"/>
  <c r="J27" i="5"/>
  <c r="J26" i="5"/>
  <c r="J25" i="5"/>
  <c r="J24" i="5"/>
  <c r="J48" i="10"/>
  <c r="J18" i="10"/>
  <c r="J40" i="5"/>
  <c r="J20" i="9"/>
  <c r="J28" i="9"/>
  <c r="J39" i="10"/>
  <c r="J85" i="9" l="1"/>
  <c r="J25" i="10"/>
  <c r="J36" i="10"/>
  <c r="J23" i="5"/>
  <c r="J22" i="5"/>
  <c r="J21" i="5"/>
  <c r="J20" i="5"/>
  <c r="J19" i="5"/>
  <c r="L27" i="5" s="1"/>
  <c r="J36" i="5"/>
  <c r="J35" i="5"/>
  <c r="J34" i="5"/>
  <c r="J33" i="5"/>
  <c r="J32" i="5"/>
  <c r="J7" i="5"/>
  <c r="J10" i="5"/>
  <c r="J7" i="10"/>
  <c r="J5" i="9"/>
  <c r="L5" i="9" s="1"/>
  <c r="J5" i="5" l="1"/>
  <c r="J6" i="5"/>
  <c r="J8" i="5"/>
  <c r="J9" i="5"/>
  <c r="J11" i="5"/>
  <c r="J12" i="5"/>
  <c r="J13" i="5"/>
  <c r="J14" i="5"/>
  <c r="J15" i="5"/>
  <c r="J16" i="5"/>
  <c r="J17" i="5"/>
  <c r="J18" i="5"/>
  <c r="J37" i="5"/>
  <c r="J38" i="5"/>
  <c r="J39" i="5"/>
  <c r="J41" i="5"/>
  <c r="J42" i="5" l="1"/>
  <c r="C6" i="3" s="1"/>
  <c r="L41" i="5"/>
  <c r="L10" i="5"/>
  <c r="L38" i="5"/>
  <c r="L18" i="5"/>
  <c r="L13" i="5"/>
  <c r="J10" i="10"/>
  <c r="J13" i="10"/>
  <c r="J14" i="10"/>
  <c r="J15" i="10"/>
  <c r="J16" i="10"/>
  <c r="J19" i="10"/>
  <c r="J20" i="10"/>
  <c r="J21" i="10"/>
  <c r="J22" i="10"/>
  <c r="J23" i="10"/>
  <c r="J24" i="10"/>
  <c r="J26" i="10"/>
  <c r="J27" i="10"/>
  <c r="J28" i="10"/>
  <c r="J29" i="10"/>
  <c r="J30" i="10"/>
  <c r="J31" i="10"/>
  <c r="J32" i="10"/>
  <c r="J33" i="10"/>
  <c r="J34" i="10"/>
  <c r="J37" i="10"/>
  <c r="J38" i="10"/>
  <c r="J40" i="10"/>
  <c r="J41" i="10"/>
  <c r="J42" i="10"/>
  <c r="J43" i="10"/>
  <c r="J44" i="10"/>
  <c r="J45" i="10"/>
  <c r="J46" i="10"/>
  <c r="J47" i="10"/>
  <c r="J49" i="10"/>
  <c r="J50" i="10"/>
  <c r="L50" i="10" s="1"/>
  <c r="J8" i="10"/>
  <c r="J9" i="10"/>
  <c r="J6" i="10"/>
  <c r="J5" i="10"/>
  <c r="L18" i="10" l="1"/>
  <c r="L49" i="10"/>
  <c r="L13" i="10"/>
  <c r="L46" i="10"/>
  <c r="L22" i="10"/>
  <c r="L9" i="10"/>
  <c r="J51" i="10"/>
  <c r="C5" i="3" s="1"/>
  <c r="J104" i="9" l="1"/>
  <c r="J103" i="9"/>
  <c r="J102" i="9"/>
  <c r="L102" i="9" s="1"/>
  <c r="J101" i="9"/>
  <c r="J100" i="9"/>
  <c r="J99" i="9"/>
  <c r="J98" i="9"/>
  <c r="J97" i="9"/>
  <c r="J96" i="9"/>
  <c r="J95" i="9"/>
  <c r="J94" i="9"/>
  <c r="J93" i="9"/>
  <c r="J92" i="9"/>
  <c r="J91" i="9"/>
  <c r="J90" i="9"/>
  <c r="J89" i="9"/>
  <c r="J88" i="9"/>
  <c r="J87" i="9"/>
  <c r="J86"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48" i="9"/>
  <c r="J47" i="9"/>
  <c r="J46" i="9"/>
  <c r="J45" i="9"/>
  <c r="J44" i="9"/>
  <c r="J43" i="9"/>
  <c r="J42" i="9"/>
  <c r="J41" i="9"/>
  <c r="J40" i="9"/>
  <c r="J39" i="9"/>
  <c r="J38" i="9"/>
  <c r="J37" i="9"/>
  <c r="J36" i="9"/>
  <c r="J35" i="9"/>
  <c r="J34" i="9"/>
  <c r="J33" i="9"/>
  <c r="J32" i="9"/>
  <c r="J31" i="9"/>
  <c r="J30" i="9"/>
  <c r="J29" i="9"/>
  <c r="J27" i="9"/>
  <c r="J26" i="9"/>
  <c r="J25" i="9"/>
  <c r="J24" i="9"/>
  <c r="J23" i="9"/>
  <c r="J22" i="9"/>
  <c r="J21" i="9"/>
  <c r="J19" i="9"/>
  <c r="J18" i="9"/>
  <c r="J17" i="9"/>
  <c r="J16" i="9"/>
  <c r="J15" i="9"/>
  <c r="J14" i="9"/>
  <c r="J13" i="9"/>
  <c r="J12" i="9"/>
  <c r="J11" i="9"/>
  <c r="J10" i="9"/>
  <c r="J9" i="9"/>
  <c r="J8" i="9"/>
  <c r="J7" i="9"/>
  <c r="J6" i="9"/>
  <c r="L79" i="9" l="1"/>
  <c r="J105" i="9"/>
  <c r="C4" i="3" s="1"/>
  <c r="C7" i="3" s="1"/>
  <c r="L74" i="9"/>
  <c r="L67" i="9"/>
  <c r="L21" i="9"/>
  <c r="L101" i="9"/>
  <c r="L54" i="9"/>
  <c r="L86" i="9"/>
  <c r="L31" i="9"/>
  <c r="L66" i="9"/>
  <c r="L99" i="9"/>
  <c r="L104" i="9"/>
  <c r="L60" i="9"/>
</calcChain>
</file>

<file path=xl/sharedStrings.xml><?xml version="1.0" encoding="utf-8"?>
<sst xmlns="http://schemas.openxmlformats.org/spreadsheetml/2006/main" count="1369" uniqueCount="639">
  <si>
    <t>Valstybinės reikšmės rajoninio kelio Nr. 2505 Leipalingis–Kapčiamiestis–Kauknoris ruožo nuo 18,1 iki 28,1 km paprastojo remonto darbų atlikimas</t>
  </si>
  <si>
    <t>DARBŲ KIEKIŲ ŽINIARAŠČIŲ SANTRAUKA</t>
  </si>
  <si>
    <t>Darbų kiekių žin. Nr.</t>
  </si>
  <si>
    <t>Žiniaraščio pavadinimas</t>
  </si>
  <si>
    <t>Vertė, EUR be PVM</t>
  </si>
  <si>
    <t>Susiekimo dalis</t>
  </si>
  <si>
    <t>Statinio konstrukcinė dalis (Tiltas per Niedą)</t>
  </si>
  <si>
    <t>Statinio konstrukcinė dalis (Tiltas per Kalvį)</t>
  </si>
  <si>
    <t>Vertės į pasiūlymo formą</t>
  </si>
  <si>
    <t>Iš viso žiniaraščiuose (Eur be PVM):</t>
  </si>
  <si>
    <r>
      <rPr>
        <b/>
        <i/>
        <sz val="10"/>
        <rFont val="Arial"/>
        <family val="2"/>
        <charset val="186"/>
      </rPr>
      <t>Pastaba:</t>
    </r>
    <r>
      <rPr>
        <i/>
        <sz val="10"/>
        <rFont val="Arial"/>
        <family val="2"/>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</si>
  <si>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Žiniaraščio priedas</t>
  </si>
  <si>
    <t xml:space="preserve">Vykdant valstybinės reikšmės kelių rekonstravimo/remonto darbus:
1. darbų metu nuardyti kelio elementai (toliau – medžiagos), įvertinus jų būklę, turi būti maksimaliai panaudojami pakartotinai tame pačiame projekte;
2. susidarančios medžiagos, kurios nenaudojamos projekte ir nėra priskiriamos negražinamoms medžiagoms transportuojamos į AB „Via Lietuva“ nurodytas sandėliavimo vietą (-as), parenkant optimaliausią atstumą:
1) AB „Kelių priežiūra“ Ukmergės kelių tarnybos Širvintų meistrija, Zibalų g. 55, Širvintos.
2) AB „Kelių priežiūra“ Panevėžio kelių tarnybos Panevėžio meistrijos Karsakiškio gamybinė bazė, Kakūnų k., Karsakiškio sen., Panevėžio r.
3) AB „Kelių priežiūra“ Kretingos kelių tarnybos Plungės meistrija, Stoties g. 11a, Plungė.
4) AB „Kelių priežiūra“ Kėdainių kelių tarnybos Kėdainių meistrija, Birutės g. 4, Kėdainiai.
5) AB „Kelių priežiūra“ Marijampolės kelių tarnybos Marijampolės meistrija, Gamyklų g. 12, Marijampolė.
6) AB „Kelių priežiūra“ Trakų kelių tarnybos Vievio meistrija, Statybininkų g. 16, Vievis.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Paslaugos teikėjas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</si>
  <si>
    <r>
      <rPr>
        <b/>
        <sz val="10"/>
        <rFont val="Arial"/>
        <family val="2"/>
        <charset val="186"/>
      </rPr>
      <t>Negražinamos medžiagos</t>
    </r>
    <r>
      <rPr>
        <sz val="10"/>
        <rFont val="Arial"/>
        <family val="2"/>
        <charset val="186"/>
      </rPr>
      <t xml:space="preserve">
Projekte turi būti nurodyta, kad darbų vykdymo metu nepanaudotos frezuoto asfalto granulės, skalda, žvyras, žvyro ir skaldos mišinys, nesurištasis mineralinių medžiagų mišinys, grindinio akmenys (neužteršti gruntu), mediena yra laikomi negražinamomis medžiagomis. Jos sąmatoje turi būti nurodytos atskira (-omis) eilute (- ėmis) su minuso ženklu. Šios medžiagos lieka rangovui.</t>
    </r>
  </si>
  <si>
    <r>
      <rPr>
        <b/>
        <sz val="10"/>
        <rFont val="Arial"/>
        <family val="2"/>
        <charset val="186"/>
      </rPr>
      <t>Statybinės atliekos</t>
    </r>
    <r>
      <rPr>
        <sz val="10"/>
        <rFont val="Arial"/>
        <family val="2"/>
        <charset val="186"/>
      </rPr>
      <t xml:space="preserve">
Visos medžiagos, nepatenkančios į statybinių ir (ar) negražinamų medžiagų sąrašą ir (ar) kurių neįmanoma panaudoti antrą kartą, kaip atliekos turi būti sutvarkomos rangovo pagal galiojančius aplinkos apsaugos reikalavimus (paslaugos teikėjas privalo įsivertinti visas su tvarkymu susijusias išlaidas).
9.4 papunkčio informacija turi būti pateikta projektinėje dokumentacijoje, prie suvestinio darbų kiekių žiniaraščio.
</t>
    </r>
  </si>
  <si>
    <t>Eilės Nr.</t>
  </si>
  <si>
    <t>Paslaugos elemento kodas</t>
  </si>
  <si>
    <t>Paslaugos pavadinimas</t>
  </si>
  <si>
    <t>Sąmatos elemento kodas</t>
  </si>
  <si>
    <t>Sąmatos elemento pavadinimas</t>
  </si>
  <si>
    <t>Darbų aprašymas (nuoroda į projekto sąnaudų kiekių žiniaraštį)</t>
  </si>
  <si>
    <t>Mato vnt.</t>
  </si>
  <si>
    <t>Kiekis</t>
  </si>
  <si>
    <r>
      <t xml:space="preserve">Vieneto kaina, Eur be PVM  </t>
    </r>
    <r>
      <rPr>
        <b/>
        <sz val="11"/>
        <color rgb="FFFF0000"/>
        <rFont val="Arial"/>
        <family val="2"/>
        <charset val="186"/>
      </rPr>
      <t>(pildo Teikėjas)</t>
    </r>
  </si>
  <si>
    <t>Iš viso, Eur be PVM</t>
  </si>
  <si>
    <t>1.1</t>
  </si>
  <si>
    <t>PD-36</t>
  </si>
  <si>
    <t>Laikinų priemonių įrengimas statybvietėje</t>
  </si>
  <si>
    <t>PD-36.5</t>
  </si>
  <si>
    <t>Kitų laikinų priemonių įrengimas ir išardymas</t>
  </si>
  <si>
    <t>Statybvietės aptvėrimo įrengimas ir išardymas</t>
  </si>
  <si>
    <t>KOMPL</t>
  </si>
  <si>
    <t>Iš viso skyriuje 1, 
Eur be PVM</t>
  </si>
  <si>
    <t>2.1</t>
  </si>
  <si>
    <t>PD-03</t>
  </si>
  <si>
    <t>Medžių iki 16 cm pašalinimas</t>
  </si>
  <si>
    <t>PD-03.1</t>
  </si>
  <si>
    <t>Medžių kirtimas &lt;16 cm storio, kelmų rovimas ir smulkinimas statybos vietoje, medienos paruošimas ir išvežimas rangovo pasirinktu atstumu</t>
  </si>
  <si>
    <t>VNT</t>
  </si>
  <si>
    <t>2.2</t>
  </si>
  <si>
    <t>PD-04</t>
  </si>
  <si>
    <t>Medžių nuo 16 iki 24 cm pašalinimas</t>
  </si>
  <si>
    <t>PD-04.1</t>
  </si>
  <si>
    <t>Medžių kirtimas 16-24 cm storio, kelmų rovimas ir smulkinimas statybos vietoje, medienos paruošimas ir išvežimas rangovo pasirinktu atstumu</t>
  </si>
  <si>
    <t>2.3</t>
  </si>
  <si>
    <t>PD-05</t>
  </si>
  <si>
    <t>Medžių nuo 24 iki 32 cm pašalinimas</t>
  </si>
  <si>
    <t>PD-05.1</t>
  </si>
  <si>
    <t>Medžių kirtimas 24-32 cm storio, kelmų rovimas ir smulkinimas statybos vietoje, medienos paruošimas ir išvežimas rangovo pasirinktu atstumu</t>
  </si>
  <si>
    <t>2.4</t>
  </si>
  <si>
    <t>PD-06</t>
  </si>
  <si>
    <t>Medžių virš 32 cm pašalinimas</t>
  </si>
  <si>
    <t>PD-06.1</t>
  </si>
  <si>
    <t>Medžių kirtimas &gt;32 cm storio, kelmų rovimas ir smulkinimas statybos vietoje, medienos paruošimas ir išvežimas rangovo pasirinktu atstumu</t>
  </si>
  <si>
    <t>2.5</t>
  </si>
  <si>
    <t>PD-07</t>
  </si>
  <si>
    <t>Krūmų pašalinimas</t>
  </si>
  <si>
    <t>PD-07.1</t>
  </si>
  <si>
    <t>Tankių krūmų kirtimas, sugrėbimas į krūvas ir smulkinimas statybos vietoje</t>
  </si>
  <si>
    <t>HA</t>
  </si>
  <si>
    <t>2.6</t>
  </si>
  <si>
    <t>PD-24</t>
  </si>
  <si>
    <t>Esamų kelio ženklų skydų demontavimas ir išvežimas į užsakovo nurodytą vietą</t>
  </si>
  <si>
    <t>PD-24.1</t>
  </si>
  <si>
    <t>Kelio ženklų ant vienstiebių atramų metalinių skydų išardymas</t>
  </si>
  <si>
    <t>2.7</t>
  </si>
  <si>
    <t>PD-25</t>
  </si>
  <si>
    <t>Esamų vienstiebių kelio ženklų metalinių atramų ant monolitinių betoninių atramų išardymas  ir išvežimas į užsakovo nurodytą vietą</t>
  </si>
  <si>
    <t>PD-25.1</t>
  </si>
  <si>
    <t>Kelio ženklų vienstiebių metalinių atramų išardymas</t>
  </si>
  <si>
    <t>2.8</t>
  </si>
  <si>
    <t>Kelio ženklų ant dvistiebių atramų metalinių skydų išardymas</t>
  </si>
  <si>
    <t>2.9</t>
  </si>
  <si>
    <t>PD-26</t>
  </si>
  <si>
    <t>Esamų daugiastiebių kelio ženklų metalinių atramų ant monolitinių betoninių atramų išardymas  ir išvežimas į užsakovo nurodytą vietą</t>
  </si>
  <si>
    <t>PD-26.1</t>
  </si>
  <si>
    <t>Kelio ženklų dvistiebių metalinių atramų išardymas</t>
  </si>
  <si>
    <t>2.10</t>
  </si>
  <si>
    <t>PD-21</t>
  </si>
  <si>
    <t>Esamų apsauginių atitvarų išardymas ir išvežimas į užsakovo nurodytą vietą</t>
  </si>
  <si>
    <t>PD-21.1</t>
  </si>
  <si>
    <t>Esamų kelio atitvarų išardymas</t>
  </si>
  <si>
    <t>Esamų atitvarų išardymas ir išvežimas į statytojo saugojimo aikštelę</t>
  </si>
  <si>
    <t>M</t>
  </si>
  <si>
    <t>2.11</t>
  </si>
  <si>
    <t>PD-30</t>
  </si>
  <si>
    <t>Esamų metalinių konstrukcijų išardymas į Užsakovo nurodytą vietą</t>
  </si>
  <si>
    <t>PD-30.1</t>
  </si>
  <si>
    <t>Išardytų metalo gaminių pakrovimas mechanizuotai į savivarčius ir išvežimas į statytojo saugojimo aikštelę - Kėdainių kelių tarnyba, Birutės g. 4, Kėdainiai</t>
  </si>
  <si>
    <t>T</t>
  </si>
  <si>
    <t>2.12</t>
  </si>
  <si>
    <t>PD-23</t>
  </si>
  <si>
    <t>Esamų signalinių stulpelių išardymas ir išvežimas į užsakovo nurodytą vietą</t>
  </si>
  <si>
    <t>PD-23.1</t>
  </si>
  <si>
    <t>Plastmasinių signalinių stulpelių išardymas</t>
  </si>
  <si>
    <t>2.13</t>
  </si>
  <si>
    <t>PD-29</t>
  </si>
  <si>
    <t>Esamų g/b konstrukcijų išardymas (pralaidos ir k.t.) ir išvežimas rangovo pasirinktu atstumu</t>
  </si>
  <si>
    <t>PD-29.1</t>
  </si>
  <si>
    <t>Esamų g/b konstrukcijų išardymas ir išvežimas rangovo pasirinktu atstumu</t>
  </si>
  <si>
    <t>Gelžbetoninių pralaidų išardymas,  laužo pakrovimas mechanizuotai į savivarčius ir išvežimas iki 60 km atstumu</t>
  </si>
  <si>
    <t>M3</t>
  </si>
  <si>
    <t>6,8</t>
  </si>
  <si>
    <t>2.14</t>
  </si>
  <si>
    <t>PD-08</t>
  </si>
  <si>
    <t>Asfaltbetonio dangos nufrezavimas arba išlaužimas</t>
  </si>
  <si>
    <t>PD-08.1</t>
  </si>
  <si>
    <t>Asfalto dangos frezavimas, išvežimas iki 1 km atstumu ir suvertimas į krūvas</t>
  </si>
  <si>
    <t>M2</t>
  </si>
  <si>
    <t>2.15</t>
  </si>
  <si>
    <t>PD-40</t>
  </si>
  <si>
    <t>Negrąžinamos medžiagos</t>
  </si>
  <si>
    <t>PD-40.1</t>
  </si>
  <si>
    <t>Negrąžinamos medžiagos (nufrezuotas asfaltas)</t>
  </si>
  <si>
    <t>Frezuoto asfalto granulės (-11,20 Eur/m³)</t>
  </si>
  <si>
    <t>Iš viso skyriuje 2, 
Eur be PVM</t>
  </si>
  <si>
    <t>3.1</t>
  </si>
  <si>
    <t>ZS-01</t>
  </si>
  <si>
    <t>Dirvožemio pašalinimas, išvežimas į laikiną sandėliavimo aikštelę rangovo pasirinktu atstumu</t>
  </si>
  <si>
    <t>ZS-01.1</t>
  </si>
  <si>
    <t>3.2</t>
  </si>
  <si>
    <t>ZS-05</t>
  </si>
  <si>
    <t>Grunto kasimas, pakrovimas ir išvežimas rangovo pasirinktu atstumu (perteklinio)</t>
  </si>
  <si>
    <t>ZS-05.1</t>
  </si>
  <si>
    <t>Grunto kasimas ekskavatoriais, pakrovimas į savivarčius ir išvežimas į išlykį</t>
  </si>
  <si>
    <t>3.3</t>
  </si>
  <si>
    <t>ZS-07</t>
  </si>
  <si>
    <t>Žemės sankasos planiravimas ir tankinimas</t>
  </si>
  <si>
    <t>ZS-07.1</t>
  </si>
  <si>
    <t>Žemės sankasos viršaus planiravimas mechanizuotu būdu</t>
  </si>
  <si>
    <t>3.4</t>
  </si>
  <si>
    <t xml:space="preserve">Šlaitų ir griovio dugno planiravimas mechanizuotu būdu </t>
  </si>
  <si>
    <t>3.5</t>
  </si>
  <si>
    <t xml:space="preserve">Šlaitų ir griovio dugno planiravimas rankiniu būdu </t>
  </si>
  <si>
    <t>3.6</t>
  </si>
  <si>
    <t>ZS-17</t>
  </si>
  <si>
    <t>Šlaitų ir griovio dugno sutvirtinimas, žole apželdininant dirvožemio sluoksnį</t>
  </si>
  <si>
    <t>ZS-17.1</t>
  </si>
  <si>
    <t>Šlaitų ir teritorijų šalia padengimas dirvožemiu ir apsėjimas žolės sėklomis, h=0,10 m</t>
  </si>
  <si>
    <t>3.7</t>
  </si>
  <si>
    <t>ZS-04</t>
  </si>
  <si>
    <t>Grunto kasimas, pakrovimas ir išvežimas rangovo pasirinktu atstumu į sandėliavimo aikštelę</t>
  </si>
  <si>
    <t>ZS-04.1</t>
  </si>
  <si>
    <t>Grunto kasimas mechanizuotai, pakrovimas į savivarčius ir išvežimas į laikino sandėliavimo vietą (rangovo pasirinktu atstumu), darbas sąvartoje</t>
  </si>
  <si>
    <t>3.8</t>
  </si>
  <si>
    <t>3.9</t>
  </si>
  <si>
    <t>ZS-06</t>
  </si>
  <si>
    <t>Žemės sankasos įrengimas, panaudojant esamą gruntą iš iškasų</t>
  </si>
  <si>
    <t>ZS-06.1</t>
  </si>
  <si>
    <t>Sankasos (pylimų, pakopų) įrengimas iš vietinio grunto, atvežant iš sandėliavimo vietos, grunto sutankinimas;</t>
  </si>
  <si>
    <t>3.10</t>
  </si>
  <si>
    <t>ZS-16</t>
  </si>
  <si>
    <t>Armuojančių geosintetinių medžiagų įrengimas</t>
  </si>
  <si>
    <t>ZS-16.1</t>
  </si>
  <si>
    <t>Geotinklo 40/40 kN/m stiprumo įrengimas</t>
  </si>
  <si>
    <t>Geotinklo 40/40 kN/m stiprumo įrengimas (perdengimai nevertinti)</t>
  </si>
  <si>
    <t>Iš viso skyriuje 3, 
Eur be PVM</t>
  </si>
  <si>
    <t>4.1</t>
  </si>
  <si>
    <t>VN-01</t>
  </si>
  <si>
    <t>VN-01.1</t>
  </si>
  <si>
    <t>Grunto kasimas ekskavatoriais, pakrovimas į savivarčius, išvežimas</t>
  </si>
  <si>
    <t>4.2</t>
  </si>
  <si>
    <t>VP-01</t>
  </si>
  <si>
    <t>Apvalios pralaidos įrengimas</t>
  </si>
  <si>
    <t>VP-01.2</t>
  </si>
  <si>
    <t>d=1000 m pralaidos įrengimas</t>
  </si>
  <si>
    <t>4.3</t>
  </si>
  <si>
    <t>VP-01.1</t>
  </si>
  <si>
    <t>Pralaidos pagrindo iš skaldos įrengimas</t>
  </si>
  <si>
    <t xml:space="preserve">Skaldos pagrindo sluoksnio po pralaida įrengimas, h=0,15 m </t>
  </si>
  <si>
    <t>4.4</t>
  </si>
  <si>
    <t>Pralaidos pagrindo iš smėlio įrengimas</t>
  </si>
  <si>
    <t>Smėlio sluoksnio įrengimas, h=0,15 m</t>
  </si>
  <si>
    <t>4.5</t>
  </si>
  <si>
    <t>Pralaidos pagrindo iš šalčiui atsparaus grunto įrengimas</t>
  </si>
  <si>
    <t>Šalčiui atsparaus grunto užpylimas po pralaidų antgaliais</t>
  </si>
  <si>
    <t>4.6</t>
  </si>
  <si>
    <t>ZS-14</t>
  </si>
  <si>
    <t>Atskiriamųjų geosintetinių medžiagų įrengimas</t>
  </si>
  <si>
    <t>ZS-14.1</t>
  </si>
  <si>
    <t>Geotekstilės dengiamo ploto įrengimas</t>
  </si>
  <si>
    <t>4.7</t>
  </si>
  <si>
    <t>Geomembranos dengiamo ploto įrengimas</t>
  </si>
  <si>
    <t>4.8</t>
  </si>
  <si>
    <t>Įtekėjimo ir ištekėjimo antgalių, šlaitų, griovių įrengimas iš betoninių blokų</t>
  </si>
  <si>
    <t>ZS-17.2</t>
  </si>
  <si>
    <t>4.9</t>
  </si>
  <si>
    <t>Skaldos pagrindo h=0,10 m įrengimas</t>
  </si>
  <si>
    <t>4.10</t>
  </si>
  <si>
    <t>VN-03</t>
  </si>
  <si>
    <t>Grunto kasimas ir sandėliavimas vietoje (supilant šalia tranšėjos)</t>
  </si>
  <si>
    <t>VN-03.1</t>
  </si>
  <si>
    <t xml:space="preserve">Tranšėjos iškasimas mechanizuotu būdu, supilant vietoje, </t>
  </si>
  <si>
    <t>4.11</t>
  </si>
  <si>
    <t>VN-04</t>
  </si>
  <si>
    <t>Statinių užpylimas esamu ir atvežtiniu gruntu</t>
  </si>
  <si>
    <t>VN-04.1</t>
  </si>
  <si>
    <t>Tranšėjų užpylimas sankasai tinkamu gruntu</t>
  </si>
  <si>
    <t>4.12</t>
  </si>
  <si>
    <t>VP-01.3</t>
  </si>
  <si>
    <t>Įrengtos pralaidos užpylimas tankinant</t>
  </si>
  <si>
    <t>Užpilo grunto užpylimas aplink pralaidą</t>
  </si>
  <si>
    <t>4.13</t>
  </si>
  <si>
    <t>d=400 m pralaidos įrengimas</t>
  </si>
  <si>
    <t>Plastikinių pralaidų Ø400 mm rengimas</t>
  </si>
  <si>
    <t>4.14</t>
  </si>
  <si>
    <t>VP-01.4</t>
  </si>
  <si>
    <t>Pralaidos antgalių įrengimas</t>
  </si>
  <si>
    <t xml:space="preserve">Betoninių antgalių įrengimas </t>
  </si>
  <si>
    <t>4.15</t>
  </si>
  <si>
    <t>4.16</t>
  </si>
  <si>
    <t>Geotekstilės ≥150 g/m2 įrengimas</t>
  </si>
  <si>
    <t>4.17</t>
  </si>
  <si>
    <t>4.18</t>
  </si>
  <si>
    <t>4.19</t>
  </si>
  <si>
    <t>4.20</t>
  </si>
  <si>
    <t>4.21</t>
  </si>
  <si>
    <t>VP-03</t>
  </si>
  <si>
    <t>Esamų pralaidų išvalymas</t>
  </si>
  <si>
    <t>VP-03.1</t>
  </si>
  <si>
    <t>Plastikinių pralaidų Ø600 mm išvalymas</t>
  </si>
  <si>
    <t>4.22</t>
  </si>
  <si>
    <t>Plastikinių pralaidų Ø800 mm išvalymas</t>
  </si>
  <si>
    <t>4.23</t>
  </si>
  <si>
    <t>Plastikinių pralaidų Ø1000 mm išvalymas</t>
  </si>
  <si>
    <t>Iš viso skyriuje 4, 
Eur be PVM</t>
  </si>
  <si>
    <t>5.1</t>
  </si>
  <si>
    <t>ZS-19</t>
  </si>
  <si>
    <t>Griovių tvirtinimas nesurištuoju mišiniu</t>
  </si>
  <si>
    <t>ZS-19.1</t>
  </si>
  <si>
    <t>Griovių tvirtinimas skalda fr. (16/22, 16/32. 22/32</t>
  </si>
  <si>
    <t xml:space="preserve">Griovių tvirtinimas skalda fr. (16/22, 16/32. 22/32), h=0,10 m </t>
  </si>
  <si>
    <t>5.2</t>
  </si>
  <si>
    <t>Griovių tvirtinimas skalda fr. (22/45 arba didesnis)</t>
  </si>
  <si>
    <t xml:space="preserve">Griovių tvirtinimas skalda fr. (22/45 arba didesnis), h=0,15 m </t>
  </si>
  <si>
    <t>5.3</t>
  </si>
  <si>
    <t xml:space="preserve">Griovio tvirtinimas šiurkščia danga (10-20 cm akmens grindiniu) </t>
  </si>
  <si>
    <t xml:space="preserve">Griovio tvirtinimas šiurkščia danga (10-20 cm akmens grindiniu); h= 0,20 m </t>
  </si>
  <si>
    <t>5.4</t>
  </si>
  <si>
    <t>Griovio tvirtinimas žvyro mišinio  sluoksniu po akmens grindiniu</t>
  </si>
  <si>
    <t xml:space="preserve">Griovio tvirtinimas žvyro mišinio  sluoksniu po akmens grindiniu h= 0,20 </t>
  </si>
  <si>
    <t>5.5</t>
  </si>
  <si>
    <t>ZS-21</t>
  </si>
  <si>
    <t>Greitviečių grioviuose įrengimas (betoniniai latakai)</t>
  </si>
  <si>
    <t>ZS-21.1</t>
  </si>
  <si>
    <t>Griovio tvirtinimas betoniniu lataku 400x500x240</t>
  </si>
  <si>
    <t>5.6</t>
  </si>
  <si>
    <t>KK-10</t>
  </si>
  <si>
    <t>Dangos sluoksnio be rišiklių iš nesurištojo mišinio įrengimas</t>
  </si>
  <si>
    <t>KK-10.1</t>
  </si>
  <si>
    <t>Žvyro mišinio įrengimas žemiau betoninio latako</t>
  </si>
  <si>
    <t>Žvyro mišinio įrengimas žemiau betoninio latako 400x500x240</t>
  </si>
  <si>
    <t>Iš viso skyriuje 5, 
Eur be PVM</t>
  </si>
  <si>
    <t>6.1</t>
  </si>
  <si>
    <t>KK-02</t>
  </si>
  <si>
    <t>Šalčiui nejautrių medžiagų sluoksnio įrengimas</t>
  </si>
  <si>
    <t>KK-02.1</t>
  </si>
  <si>
    <t>Šalčiui nejautrių medžiagų sluoksnio įrengima kelio konstrukcijoje</t>
  </si>
  <si>
    <t>6.2</t>
  </si>
  <si>
    <t>KK-03</t>
  </si>
  <si>
    <t>Skaldos pagrindo sluoksnio įrengimas</t>
  </si>
  <si>
    <t>KK-03.1</t>
  </si>
  <si>
    <t>Skaldos išlyginamojo sluoksnio įrengimas kelio konstrukcijoje</t>
  </si>
  <si>
    <t>Skaldos pagrindo sluoksnio iš nesurištų mineralinių medžiagų mišinio 0/45 įrengimas, h ≈0,12-0,50 m</t>
  </si>
  <si>
    <t>6.3</t>
  </si>
  <si>
    <t>KK-06</t>
  </si>
  <si>
    <t>Asfalto pagrindo sluoksnio įrengimas</t>
  </si>
  <si>
    <t>KK-06.1</t>
  </si>
  <si>
    <t>Asfalto AC 22 PN pagrindo sluoksnio įrengimas kelio konstrukcijoje</t>
  </si>
  <si>
    <t>Asfalto pagrindo sluoksnio įrengimas iš mišinio AC 22 PN,  h=0,1 m , įskaitant pagruntavimą panaudojant bituminę emulsiją C60BP4-S 200 g/m²</t>
  </si>
  <si>
    <t>6.4</t>
  </si>
  <si>
    <t>KK-09</t>
  </si>
  <si>
    <t>Asfalto viršutinio dangos sluoksnio įrengimas</t>
  </si>
  <si>
    <t>KK-09.1</t>
  </si>
  <si>
    <t>Asfalto AC 11 VN viršutinio sluoksnio įrengimas kelio konstrukcijoje</t>
  </si>
  <si>
    <t>Viršutinio sluoksnio iš asfalto AC 11 VN   įrengimas, h=0,04 m</t>
  </si>
  <si>
    <t>6.5</t>
  </si>
  <si>
    <t>Asfalto SMA 8 TM viršutinio sluoksnio įrengimas kelio konstrukcijoje</t>
  </si>
  <si>
    <t>6.6</t>
  </si>
  <si>
    <t>KK-07</t>
  </si>
  <si>
    <t>Asfalto išlyginamojo sluoksnio įrengimas</t>
  </si>
  <si>
    <t>KK-07.1</t>
  </si>
  <si>
    <t>Asfalto AC 16 PS išlyginamojo sluoksnio įrengimas kelio konstrukcijoje</t>
  </si>
  <si>
    <t>Iš viso skyriuje 6, 
Eur be PVM</t>
  </si>
  <si>
    <t>7.1</t>
  </si>
  <si>
    <t>KK-11</t>
  </si>
  <si>
    <t>Kelkraščio viršutinio sluoksnio įrengimas</t>
  </si>
  <si>
    <t>KK-11.1</t>
  </si>
  <si>
    <t xml:space="preserve">Kelkraščio viršutinio sluoksnio įrengimas iš nesurištų mineralinių medžiagų 11/22 su 15% dirvožemio apsėjant veja,  h=0,1 m </t>
  </si>
  <si>
    <t>Iš viso skyriuje 7, 
Eur be PVM</t>
  </si>
  <si>
    <t>8.1</t>
  </si>
  <si>
    <t>Šalčiui nejautrių medžiagų sluoksnio įrengimas sankryžose</t>
  </si>
  <si>
    <t xml:space="preserve">Šalčiui nejautraus sluoksnio įrengimas, h≥0,46 m </t>
  </si>
  <si>
    <t>8.2</t>
  </si>
  <si>
    <t>Skaldos pagrindo sluoksnio įrengimas sankryžose</t>
  </si>
  <si>
    <t>Skaldos pagrindo sluoksnio iš nesurištų mineralinių medžiagų mišinio 0/45 įrengimas, h=0,20 m</t>
  </si>
  <si>
    <t>8.3</t>
  </si>
  <si>
    <t>Asfalto viršutinio sluoksnio įrengimas</t>
  </si>
  <si>
    <t>Asfalto AC 11 VN viršutinio sluoksnio įrengimas sankryžose</t>
  </si>
  <si>
    <t>Viršutinis sluoksnis iš asfalto AC 11 VN   įrengimas, h=0,04 m</t>
  </si>
  <si>
    <t>8.4</t>
  </si>
  <si>
    <t>Asfalto SMA 8 TM viršutinio sluoksnio įrengimas sankryžose</t>
  </si>
  <si>
    <t>8.5</t>
  </si>
  <si>
    <t>Asfalto AC 22 PN pagrindo sluoksnio įrengimas sankryžose</t>
  </si>
  <si>
    <t>Asfalto pagrindo sluoksnio įrengimas iš mišinio AC 22 PN,  h=0,1 m įskaitant pagruntavimą panaudojant bituminę emulsiją</t>
  </si>
  <si>
    <t>8.6</t>
  </si>
  <si>
    <t>N-13</t>
  </si>
  <si>
    <t>Dangų suvedimas</t>
  </si>
  <si>
    <t>N-13.1</t>
  </si>
  <si>
    <t>Sankryžų suvedimas su esama danga, pažvyruojant</t>
  </si>
  <si>
    <t>Sankryžų suvedimas su esama danga, pažvyruojant, hvid-0,30 m</t>
  </si>
  <si>
    <t>8.7</t>
  </si>
  <si>
    <t>Suvedimas su esama asfalto danga sankryžose ir siūlių užpurškimas</t>
  </si>
  <si>
    <t>Suvedimas su esama asfalto danga sankryžose, hvid-0,10 kartu su skersinių siūlių užpurškimu polimerais modifikuotu bitumu</t>
  </si>
  <si>
    <t>Iš viso skyriuje 8, 
Eur be PVM</t>
  </si>
  <si>
    <t>9.1</t>
  </si>
  <si>
    <t>N-14</t>
  </si>
  <si>
    <t>Netipinių nuovažų įrengimas</t>
  </si>
  <si>
    <t>N-14.6</t>
  </si>
  <si>
    <t xml:space="preserve">Šalčiui nejautraus sluoksnio įrengimas, h≥0,52 m </t>
  </si>
  <si>
    <t>9.2</t>
  </si>
  <si>
    <t>N-14.7</t>
  </si>
  <si>
    <t>9.3</t>
  </si>
  <si>
    <t>N-14.9</t>
  </si>
  <si>
    <t>Asfalto AC 16 PD  pagrindo sluoksnio įrengimas</t>
  </si>
  <si>
    <t>Asfalto pagrindo sluoksnio iš  AC 16 PD (70/100) įrengimas, h=0,08 m</t>
  </si>
  <si>
    <t>9.4</t>
  </si>
  <si>
    <t>Nuovažų suvedimas su esama danga, pažvyruojant, hvid-0,30 m</t>
  </si>
  <si>
    <t>9.5</t>
  </si>
  <si>
    <t>Suvedimas su esama asfalto danga nuovažose, kartu su skersinių siūlių užpurškimu</t>
  </si>
  <si>
    <t>Suvedimas su esama asfalto danga nuovažose, hvid-0,10, kartu su skersinių siūlių užpurškimu</t>
  </si>
  <si>
    <t>Iš viso skyriuje 9, 
Eur be PVM</t>
  </si>
  <si>
    <t>10.1</t>
  </si>
  <si>
    <t>SS-10</t>
  </si>
  <si>
    <t>Bordiūro įrengimas</t>
  </si>
  <si>
    <t>SS-10.1</t>
  </si>
  <si>
    <t>Betoninių bordiūrų ant betono pagrindo įrengimas su asfalto užsandarinimo juostos įrengimu</t>
  </si>
  <si>
    <t>Betoninių gatvės bordiūrų ant betono pagrindo įrengimas
Asfalto užsandarinimo bituminės juostos įrengimas, h=0,04 m</t>
  </si>
  <si>
    <t>10.2</t>
  </si>
  <si>
    <t>Granitinių bordiūrų ant betono pagrindo įrengimas kartu su užsandarinimo juostos įrengimu</t>
  </si>
  <si>
    <t>Granitinių gatvės bordiūrų ant betono pagrindo įrengimas
Asfalto užsandarinimo bituminės juostos įrengimas, h=0,04 m</t>
  </si>
  <si>
    <t>10.3</t>
  </si>
  <si>
    <t>SS-12</t>
  </si>
  <si>
    <t>Įspėjamųjų ir vedimo paviršių įrengimas</t>
  </si>
  <si>
    <t>SS-12.1</t>
  </si>
  <si>
    <t>Taktilinių paviršių įrengimas h =0,08</t>
  </si>
  <si>
    <t>10.4</t>
  </si>
  <si>
    <t>PS-27</t>
  </si>
  <si>
    <t>Trinkelių dangos perklojimas</t>
  </si>
  <si>
    <t>PS-27.1</t>
  </si>
  <si>
    <t>Esamo šaligatvio ir betoninių trinkelių perklojimas</t>
  </si>
  <si>
    <t>10.5</t>
  </si>
  <si>
    <t>SS-01</t>
  </si>
  <si>
    <t>Trinkelių dangos įrengimas</t>
  </si>
  <si>
    <t>SS-01.1</t>
  </si>
  <si>
    <t>Trinkelių dangos Įrengimas</t>
  </si>
  <si>
    <t>Granitinių trinkelių dangos įrengimas nuogrindose, h = 0,1 m</t>
  </si>
  <si>
    <t>10.6</t>
  </si>
  <si>
    <t>SS-03</t>
  </si>
  <si>
    <t>Betono pagrindo po trinkelėmis įrengimas</t>
  </si>
  <si>
    <t>SS-03.1</t>
  </si>
  <si>
    <t>Betono mišinio pasluoksnio įrengimas nuogrindose, h = 0,04 m</t>
  </si>
  <si>
    <t>Iš viso skyriuje 10, 
Eur be PVM</t>
  </si>
  <si>
    <t>11.1</t>
  </si>
  <si>
    <t>EO-6</t>
  </si>
  <si>
    <t>Vertikalaus ženklinimo įrengimas</t>
  </si>
  <si>
    <t>EO-6.1</t>
  </si>
  <si>
    <t xml:space="preserve">Kelio ženklų vienstiebių metalinių atramų (d=76,1/2,0 mm) pastatymas  </t>
  </si>
  <si>
    <t>11.2</t>
  </si>
  <si>
    <t>Kelio ženklų skydų ant vienstiebių metalinių atramų sumontavimas pastatymas</t>
  </si>
  <si>
    <t>11.3</t>
  </si>
  <si>
    <t xml:space="preserve">Kelio ženklų dvistiebių metalinių atramų (d=76,1/2,0 mm) pastatymas pastatymas  </t>
  </si>
  <si>
    <t>11.4</t>
  </si>
  <si>
    <t xml:space="preserve">Kelio ženklų skydų ant dvistiebių metalinių atramų sumontavimas pastatymas </t>
  </si>
  <si>
    <t>11.5</t>
  </si>
  <si>
    <t>EO-11</t>
  </si>
  <si>
    <t>Signalinių stulpelių įrengimas</t>
  </si>
  <si>
    <t>EO-11.1</t>
  </si>
  <si>
    <t>Signalinių stulpelių pastatymas (A tipo)</t>
  </si>
  <si>
    <t>11.6</t>
  </si>
  <si>
    <t>EO-5</t>
  </si>
  <si>
    <t>Horizontalaus ženklinimo įrengimas</t>
  </si>
  <si>
    <t>EO-5.1</t>
  </si>
  <si>
    <t>1.1 tipo horizontalaus ženklinimo įrengimas</t>
  </si>
  <si>
    <t>Ženklinimo tipas 1.1 (linijos plotis 0,12 m) siaura ištisinė linija (iš polimerinių medžiagų)</t>
  </si>
  <si>
    <t>11.7</t>
  </si>
  <si>
    <t>1.5 horizontalaus ženklinimo įrengima, kai brūkšnio ir tarp santykis 2m/6m</t>
  </si>
  <si>
    <t>Ženklinimo tipas 1.5 (linijos plotis 0.12 m) siaura brūkšninė linija, kai brūkšnio ir tarp santykis 2m/6m (iš polimerinių medžiagų)</t>
  </si>
  <si>
    <t>11.8</t>
  </si>
  <si>
    <t>1.5 horizontalaus ženklinimo įrengima, kai brūkšnio ir tarp santykis 3m/9m</t>
  </si>
  <si>
    <t>Ženklinimo tipas 1.5 (linijos plotis 0.12 m) siaura brūkšninė linija, kai brūkšnio ir tarp santykis 3m/9m (iš polimerinių medžiagų)</t>
  </si>
  <si>
    <t>11.9</t>
  </si>
  <si>
    <t>1.6 horizontalaus ženklinimo įrengima, kai brūkšnio ir tarp santykis 3m/1m</t>
  </si>
  <si>
    <t>Ženklinimo tipas 1.6 (linijos plotis 0.12 m) siaura brūkšninė linija, kai brūkšnio ir tarp santykis 3m/1m (iš polimerinių medžiagų)</t>
  </si>
  <si>
    <t>11.10</t>
  </si>
  <si>
    <t>1.6 horizontalaus ženklinimo įrengima, kai brūkšnio ir tarp santykis 6m/2m</t>
  </si>
  <si>
    <t>Ženklinimo tipas 1.6 (linijos plotis 0.12 m) siaura brūkšninė linija, kai brūkšnio ir tarp santykis 6m/2m (iš polimerinių medžiagų)</t>
  </si>
  <si>
    <t>11.11</t>
  </si>
  <si>
    <t>1.7 horizontalaus ženklinimo įrengima, kai brūkšnio ir tarp santykis 1m/1m</t>
  </si>
  <si>
    <t>Ženklinimo tipas 1.7 (linijos plotis 0.12 m) siaura brūkšninė linija, kai brūkšnio ir tarp santykis 1m/1m (iš polimerinių medžiagų)</t>
  </si>
  <si>
    <t>11.12</t>
  </si>
  <si>
    <t>1.12 horizontalaus ženklinimo įrengimas</t>
  </si>
  <si>
    <t>Ženklinimo tipas 1.12 iš trikampių sudaryta linija (iš polimerinių medžiagų)</t>
  </si>
  <si>
    <t>11.13</t>
  </si>
  <si>
    <t>Ženklinimo tipas 1.18 trikampis (iš polimerinių medžiagų)</t>
  </si>
  <si>
    <t>Iš viso skyriuje 11, 
Eur be PVM</t>
  </si>
  <si>
    <t>12.1</t>
  </si>
  <si>
    <t>EO-4</t>
  </si>
  <si>
    <t>Apsauginių kelio atitvarų sistemos įrengimas</t>
  </si>
  <si>
    <t>EO-4.1</t>
  </si>
  <si>
    <t>Apsauginių kelio atitvarų perstatymas</t>
  </si>
  <si>
    <t>Esamo atitvaro perstatymas</t>
  </si>
  <si>
    <t>KM</t>
  </si>
  <si>
    <t>12.2</t>
  </si>
  <si>
    <t>Naujų atitvarų įrengimas H1W2</t>
  </si>
  <si>
    <t>Iš viso skyriuje 12, 
Eur be PVM</t>
  </si>
  <si>
    <t>13.1</t>
  </si>
  <si>
    <t>EO-12</t>
  </si>
  <si>
    <t>Iškilios greičio valdymo priemonės įrengimas</t>
  </si>
  <si>
    <t>EO-12.1</t>
  </si>
  <si>
    <t xml:space="preserve">Asfalto dangos pagruntavimas bitumine emulsija  - 53 m2
Asfalto apatinio sluoksnio įrengimas iš mišinio AC 22 AS,  h=0,10 m - 53 m2
Asfalto dangos pagruntavimas bitumine emulsija - 66 m2
Viršutinis sluoksnis iš asfalto AC 11 VN   įrengimas, h=0,04 m - 66 m2
Ženklinimo tipas 1.25 Šachmatų tvarka išdėstyti langeliai (iš polimerinių medžiagų) -  6 m2
</t>
  </si>
  <si>
    <t>Iš viso skyriuje 13, 
Eur be PVM</t>
  </si>
  <si>
    <t>14.1</t>
  </si>
  <si>
    <t>ID</t>
  </si>
  <si>
    <t>Išpildomosios dokumentacijos parengimas</t>
  </si>
  <si>
    <t>ID.1</t>
  </si>
  <si>
    <t>Statinio Išpildomosios dokumentacijos parengimas ir kadastrinės bylos tikslinimas/atnaujinimas</t>
  </si>
  <si>
    <t>14.2</t>
  </si>
  <si>
    <t>TD-23</t>
  </si>
  <si>
    <t>Laiptų įrengimas</t>
  </si>
  <si>
    <t>TD-23.1</t>
  </si>
  <si>
    <t>Iš viso skyriuje 14, 
Eur be PVM</t>
  </si>
  <si>
    <t>IŠ VISO ŽINIARAŠTYJE 1, EUR BE PVM</t>
  </si>
  <si>
    <t>g/b konstrukcijų išardymas ir išvežimas</t>
  </si>
  <si>
    <t>1.2</t>
  </si>
  <si>
    <t>Asfaltbetonio ardymas ir išvežimas</t>
  </si>
  <si>
    <t>1.3</t>
  </si>
  <si>
    <t>18,6</t>
  </si>
  <si>
    <t>1.4</t>
  </si>
  <si>
    <t>PD-37</t>
  </si>
  <si>
    <t>Hidroizoliacijos sluoksnio ardymas ir išvežimas rangovo pasirinktu atstumu</t>
  </si>
  <si>
    <t>PD-37.1</t>
  </si>
  <si>
    <t>Hidroizoliacijos ardymas ir išvežimas</t>
  </si>
  <si>
    <t>1.5</t>
  </si>
  <si>
    <t>Esamų metalinių konstrukcijų išardymas ir išvežimas rangovo pasirinktu atstumu į Užsakovo nurodytą vietą</t>
  </si>
  <si>
    <t>Plieninių elementų išardymas ir išvežimas</t>
  </si>
  <si>
    <t>TD-28</t>
  </si>
  <si>
    <t>G/b elementų pažaidų tvarkymas</t>
  </si>
  <si>
    <t>TD-28.1</t>
  </si>
  <si>
    <t>Paviršiaus valymas aukšto slėgio vandens srove</t>
  </si>
  <si>
    <t>Sijų remontas</t>
  </si>
  <si>
    <t>TD-10</t>
  </si>
  <si>
    <t>Perdangos (monolitinės) įrengimas</t>
  </si>
  <si>
    <t>TD-10.3</t>
  </si>
  <si>
    <t>Perdangos betonavimas</t>
  </si>
  <si>
    <t>Sijos lentynu perbetonavimas</t>
  </si>
  <si>
    <t>PD-13</t>
  </si>
  <si>
    <t>Betoninių plytelių/trinkelių dangų išardymas ir išvežimas rangovo pasirinktu atstumu</t>
  </si>
  <si>
    <t>PD-13.1</t>
  </si>
  <si>
    <t>Kūgių šlaitų tvirtinimų betoninių plytelių išvalymas, pažeistas plyteles pakeičiant naujomis</t>
  </si>
  <si>
    <t>N-14.3</t>
  </si>
  <si>
    <t>žemės sankasos planiravimas ir tankinimas</t>
  </si>
  <si>
    <t>Šlaitų planeravimas</t>
  </si>
  <si>
    <t>PS-16</t>
  </si>
  <si>
    <t>PS-16.1</t>
  </si>
  <si>
    <t>Šlaitų apsėjimas žole</t>
  </si>
  <si>
    <t>Upės dugno valymas</t>
  </si>
  <si>
    <t>TD-18</t>
  </si>
  <si>
    <t>Deformacinių pjūvių įrengimas</t>
  </si>
  <si>
    <t>TD-18.1</t>
  </si>
  <si>
    <t>TD-7</t>
  </si>
  <si>
    <t>Šalitilčių įrengimas</t>
  </si>
  <si>
    <t>TD-7.1</t>
  </si>
  <si>
    <t>Šalitilčio bloko įrengimas</t>
  </si>
  <si>
    <t>Turėklinių blokų montavimas, Mmax = 1.8 t</t>
  </si>
  <si>
    <t>TD-30</t>
  </si>
  <si>
    <t>G/b elementų padengimas apsauginiu sluoksniu</t>
  </si>
  <si>
    <t>TD-30.1</t>
  </si>
  <si>
    <t>Dažymas apsauginiais betono dažais</t>
  </si>
  <si>
    <t>TD-17</t>
  </si>
  <si>
    <t>Betono išlyginamojo sluoksnio įrengimas</t>
  </si>
  <si>
    <t>TD-17.1</t>
  </si>
  <si>
    <t>išlyginamasis betono C20/25 XC2 XF2 sluoksnis tvid=150 mm</t>
  </si>
  <si>
    <t>TD-16</t>
  </si>
  <si>
    <t>Hidroizoliacijos sluoksnio įrengimas</t>
  </si>
  <si>
    <t>TD-16.1</t>
  </si>
  <si>
    <t xml:space="preserve">hidroizoliacijos 2 sl. įrengimas </t>
  </si>
  <si>
    <t>TD-13</t>
  </si>
  <si>
    <t>Asfalto apsauginio sluoksnio įrengimas</t>
  </si>
  <si>
    <t>TD-13.1</t>
  </si>
  <si>
    <t>Asfalto SMA 8 S apsauginio sluoksnio įrengimas</t>
  </si>
  <si>
    <t>5.7</t>
  </si>
  <si>
    <t>TD-12</t>
  </si>
  <si>
    <t>Asfalto apatinio sluoksnio įrengimas</t>
  </si>
  <si>
    <t>TD-12.1</t>
  </si>
  <si>
    <t>Asfalto AC 16 ASapatinio sluoksnio įrengimas</t>
  </si>
  <si>
    <t>5.8</t>
  </si>
  <si>
    <t>TD-15</t>
  </si>
  <si>
    <t>TD-15.1</t>
  </si>
  <si>
    <t>Asfalto SMA 8 S viršutinio sluoksnio įrengimas</t>
  </si>
  <si>
    <t>asfaltbetonio danga – viršutinis sluoksnis SMA 8 S, h=40 mm įskaitant pašiurkštinimą pagal ĮT ASFALTAS 24</t>
  </si>
  <si>
    <t>5.9</t>
  </si>
  <si>
    <t>TD-14</t>
  </si>
  <si>
    <t>Podanginės drenažinės juostos įrengimas</t>
  </si>
  <si>
    <t>TD-14.1</t>
  </si>
  <si>
    <t>Sandarinimo juosta tarp betoninių konstrukcijų ir asfaltbetonio</t>
  </si>
  <si>
    <t>5.10</t>
  </si>
  <si>
    <t>Išlyginamasis betono C20/25 XC2 XF2 sluoksnis, tvid=127 mm</t>
  </si>
  <si>
    <t>5.11</t>
  </si>
  <si>
    <t>Hidroizoliacijos sluoksnis</t>
  </si>
  <si>
    <t>5.12</t>
  </si>
  <si>
    <t>Skaldos sluoksnis  virš pereinamųjų plokščių hvid=200 mm</t>
  </si>
  <si>
    <t>5.13</t>
  </si>
  <si>
    <t>5.14</t>
  </si>
  <si>
    <t>Asfalto sluoksnis iš mišinio SMA8S, h=40 mm, įskaitant pašiurkštinimą pagal ĮT ASFALTAS 24</t>
  </si>
  <si>
    <t>5.15</t>
  </si>
  <si>
    <t>Drenažinė juosta</t>
  </si>
  <si>
    <t>5.16</t>
  </si>
  <si>
    <t>TD-24</t>
  </si>
  <si>
    <t>Vandens nuleidimo sistemos įrengimas</t>
  </si>
  <si>
    <t>TD-24.1</t>
  </si>
  <si>
    <t>Lietaus surinkimo šulinėlių ant perdangos įrengimas</t>
  </si>
  <si>
    <t>Vandens surinkimo šulinėliai ant perdangos, D=160mm (kl. D400)</t>
  </si>
  <si>
    <t>5.17</t>
  </si>
  <si>
    <t>Lietaus surinkimo šulinėlių po danga įrengimas</t>
  </si>
  <si>
    <t>Vandens surinkimo šulinėliai po danga</t>
  </si>
  <si>
    <t>5.18</t>
  </si>
  <si>
    <t>IT-03</t>
  </si>
  <si>
    <t>Nuotekų tinklas, vandentiekio tinklo įrengimas</t>
  </si>
  <si>
    <t>IT-03.4</t>
  </si>
  <si>
    <t>Vamzdžių įrengimas</t>
  </si>
  <si>
    <t>PP lietvamzdžių įrengimas D160-D200 tvirtinant kas 1,2 m</t>
  </si>
  <si>
    <t>5.19</t>
  </si>
  <si>
    <t>VN-05</t>
  </si>
  <si>
    <t>Lietaus nuotekų vamzdyno d=.... įrengimas</t>
  </si>
  <si>
    <t>VN-05.2</t>
  </si>
  <si>
    <t>Vamzdynų bandymų atlikimas</t>
  </si>
  <si>
    <t>Savitakinių lietaus nuotekų vamzdynų hidraulinis bandymas</t>
  </si>
  <si>
    <t>5.20</t>
  </si>
  <si>
    <t>TD-26</t>
  </si>
  <si>
    <t>Turėklo įrengimas</t>
  </si>
  <si>
    <t>TD-26.1</t>
  </si>
  <si>
    <t>Cinkuotų plieninių turėklų ant perdangos ir atramų įrengimas</t>
  </si>
  <si>
    <t>TD-24.2</t>
  </si>
  <si>
    <t>Surenkamų gelžbetoninių vandens nuvedimo latakų įrengimas patiltėje</t>
  </si>
  <si>
    <t>Surenkami gelžbetoniniai išbėgimo antgaliai</t>
  </si>
  <si>
    <t>TD-25</t>
  </si>
  <si>
    <t>TD-25.1</t>
  </si>
  <si>
    <t>Plieniniai apsauginiai atitvarai: H2-W2-A</t>
  </si>
  <si>
    <t>IŠ VISO ŽINIARAŠTYJE 2, EUR BE PVM</t>
  </si>
  <si>
    <t>G/b konstrukcijų išardymas ir išvežimas</t>
  </si>
  <si>
    <t>1.6</t>
  </si>
  <si>
    <t>Grunto kasimas ir sandėliavimas vietoje</t>
  </si>
  <si>
    <t>N-14.2</t>
  </si>
  <si>
    <t>Žemės darbai</t>
  </si>
  <si>
    <t>AU-17</t>
  </si>
  <si>
    <t>AU-17.1</t>
  </si>
  <si>
    <t>Gatvės bortai 300x150x1000</t>
  </si>
  <si>
    <t>Šlaitų planiravimas</t>
  </si>
  <si>
    <t>Atskilusio/atšokusio betono nudaužymas</t>
  </si>
  <si>
    <t>Paviršiaus valymas aukšto slėgio srove</t>
  </si>
  <si>
    <t>Matomos armatūros smėliavimas ir padengimas antikorozine danga</t>
  </si>
  <si>
    <t>Betoninio paviršiaus atstatymas remontiniais R4 mišiniais</t>
  </si>
  <si>
    <t>išlyginamasis betono C25/30 XC2 sluoksnis tvid=150 mm</t>
  </si>
  <si>
    <t>Asfalto AC 16 AS apatinio sluoksnio įrengimas</t>
  </si>
  <si>
    <t>asfaltbetonio danga – viršutinis sluoksnis SMA 8S, h=40 mm įskaitant pašiurkštinimą pagal ĮT ASFALTAS 24</t>
  </si>
  <si>
    <t>Drenažinės juostos įrengimas</t>
  </si>
  <si>
    <t>PP lietvamzdžių įrengimas vandens nuvedimui</t>
  </si>
  <si>
    <t>Apsauginės tvorelės/turėklų įrengimas</t>
  </si>
  <si>
    <t>Vandens nuvedimo betoninių latakų įrengimas</t>
  </si>
  <si>
    <t>IŠ VISO ŽINIARAŠTYJE 3, EUR BE PVM</t>
  </si>
  <si>
    <t>asfalto sluoksnis iš mišinio SMA 8S, h=20 mm, įskaitant pagruntavimą panaudojant bituminę emulsiją</t>
  </si>
  <si>
    <t>asfaltbetonio danga – apatinis sluoksnis AC 16 AS, h=40 mm, įskaitant pagruntavimą panaudojant bituminę emulsiją</t>
  </si>
  <si>
    <t>5.21</t>
  </si>
  <si>
    <t>Surenkamų šalitilčio plokščių įrengimas, Mmax=2.2 t</t>
  </si>
  <si>
    <t>46</t>
  </si>
  <si>
    <t>5.22</t>
  </si>
  <si>
    <t>Apsauginis šalčiui atsparus sluoksnis tvid=177 mm</t>
  </si>
  <si>
    <t xml:space="preserve">Apsauginis šalčiui atsparus sluoksnis </t>
  </si>
  <si>
    <t>7.2</t>
  </si>
  <si>
    <t>2</t>
  </si>
  <si>
    <t>Šalčiui nejautraus sluoksnio įrengimas, h≥0,41 m</t>
  </si>
  <si>
    <t xml:space="preserve">Metalinių pralaidų Ø1000 mm įrengimas (vamzdžius jungiant apkabomis) </t>
  </si>
  <si>
    <t>10.7</t>
  </si>
  <si>
    <t>Betono pagrindo sluoksnio įrengimas; h-0,20 m</t>
  </si>
  <si>
    <t>Viršutinio sluoksnio iš asfalto SMA 8 TM  įrengimas, h=0,035 m</t>
  </si>
  <si>
    <t>Išlyginamojo sluoksnio iš asfalto AC 16 PS  įrengimas, h≈0,045 m</t>
  </si>
  <si>
    <t>Viršutinis sluoksnis iš asfalto SMA 8 TM  įrengimas, h=0,035 m</t>
  </si>
  <si>
    <t>asfalto sluoksnis iš mišinio SMA 8 S, h=20 mm, įskaitant pagruntavimą panaudojant bituminę emulsiją</t>
  </si>
  <si>
    <t>Asfalto sluoksnis iš mišinio AC22PS, hvid=100 mm,  įskaitant pagruntavimą panaudojant bituminę emulsiją</t>
  </si>
  <si>
    <t>Asfalto sluoksnis iš mišinio AC16AS, h=60 mm įskaitant pagruntavimą panaudojant bituminę emulsiją</t>
  </si>
  <si>
    <t>5.23</t>
  </si>
  <si>
    <t>5.24</t>
  </si>
  <si>
    <t>Dirvožemio pašalinimas ir išvežimas rangovo pasirinktu atstumu (perteklinio)</t>
  </si>
  <si>
    <t>Perteklinio dirvožemio išvežimas į išlykį ar paskleidimas</t>
  </si>
  <si>
    <t>Žemės sankasos viršaus planiravimas mechanizuotu būdu
Žemės sankasos viršaus tankinimas mechanizuotu būdu, h≥0,30m</t>
  </si>
  <si>
    <t>Dirvožemio pašalinimas ir sustūmimas į krūvas buldozeriu iki 50 m atstumu.
Į krūvas sustumto dirvožemio pakrovimas į savivarčius ir išvežimas į sandėliavimo aikšteles</t>
  </si>
  <si>
    <t>ZS-03</t>
  </si>
  <si>
    <t>ZS-03.1</t>
  </si>
  <si>
    <t>Laiptų pakopos (1000x300x140 mm)  ant betono pasluoksnio ir skaldos pagrindo h-0,20m įrengimas</t>
  </si>
  <si>
    <t>Įtekėjimo ir ištekėjimo antgalių, šlaitų, griovių įrengimas iš betoninių blokų P-1 (490x490x10 mm)</t>
  </si>
  <si>
    <t>PD-40.3</t>
  </si>
  <si>
    <t>Negrąžinamos medžiagos (mediena)</t>
  </si>
  <si>
    <t>2.16</t>
  </si>
  <si>
    <t>Grįžtamosios medžiagos (mediena) (įkainį pateikia rangovas, įvertinęs medienos būklę: ≥0,00 Eur – kai mediena menkavertė ir skirta utilizavimui, t. y., vertinama, kiek kainuos utilizavimo išlaidos, &lt;0,00 Eur – kai mediena nėra menkavertė ir gali būti parduota, t. y., nurodoma kaina su minuso ženklu.)</t>
  </si>
  <si>
    <t>TD-19</t>
  </si>
  <si>
    <t>TD-19.1</t>
  </si>
  <si>
    <t>Atraminių guolių įrengimas</t>
  </si>
  <si>
    <t>Atraminių guolių remontas</t>
  </si>
  <si>
    <t>vnt</t>
  </si>
  <si>
    <t>12</t>
  </si>
  <si>
    <t>7.3</t>
  </si>
  <si>
    <t>Glaistymas ir dažymas apsauginiais betono dažais RAL 7023</t>
  </si>
  <si>
    <t>VN-06.1</t>
  </si>
  <si>
    <t>Šulinių įrengimas</t>
  </si>
  <si>
    <t>4</t>
  </si>
  <si>
    <t>PP vandens surinkimo šulinių D425 įrengimas</t>
  </si>
  <si>
    <t>TD-9</t>
  </si>
  <si>
    <t>Atramų įrengimas</t>
  </si>
  <si>
    <t>TD-9.1</t>
  </si>
  <si>
    <t>Krantinių atramų įrengimas</t>
  </si>
  <si>
    <t>Sparnų remontas. Betono nuardymas</t>
  </si>
  <si>
    <t>Sparnų remontas. Monolitinis betonas C35/45 XC2 XF2</t>
  </si>
  <si>
    <t>Sparnų remontas. Lizdų gręžimas, Ø12, L=150 mm</t>
  </si>
  <si>
    <t>VNT.</t>
  </si>
  <si>
    <t>Sparnų remontas. Armatūra B500B</t>
  </si>
  <si>
    <t>kg.</t>
  </si>
  <si>
    <t>TD-31</t>
  </si>
  <si>
    <t>Kitų elementų įrengimas</t>
  </si>
  <si>
    <t>TD-31.1</t>
  </si>
  <si>
    <t>Atitvarinių blokų įrengimas. Lizdų gręžimas, Ø16, L=150 mm</t>
  </si>
  <si>
    <t>Atitvarinių blokų įrengimas. Monolitinis betonas C35/45 XC2 XF2</t>
  </si>
  <si>
    <t>Atitvarinių blokų įrengimas. Armatūra B500B</t>
  </si>
  <si>
    <t>KG.</t>
  </si>
  <si>
    <t>Atitvarinių blokų įrengimas. Dažymas apsauginiais betono dažais</t>
  </si>
  <si>
    <t xml:space="preserve">Glaistymas ir dažymas apsauginiais betono dažais </t>
  </si>
  <si>
    <t>Ramtų ir taurų paviršiaus remontas</t>
  </si>
  <si>
    <t>Atskilusio/atšokusio betono nudaužymas,
Betoninio paviršiaus atstatymas remontiniais R4 mišiniais</t>
  </si>
  <si>
    <t>27,04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</si>
</sst>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sz val="10"/>
      <name val="Arial"/>
      <family val="2"/>
      <charset val="186"/>
    </font>
    <font>
      <sz val="11"/>
      <color theme="1"/>
      <name val="Calibri"/>
      <family val="2"/>
      <scheme val="minor"/>
    </font>
    <font>
      <b/>
      <sz val="11"/>
      <name val="Times New Roman"/>
      <family val="1"/>
    </font>
    <font>
      <b/>
      <sz val="16"/>
      <name val="Arial"/>
      <family val="2"/>
      <charset val="186"/>
    </font>
    <font>
      <sz val="11"/>
      <color rgb="FFFF0000"/>
      <name val="Arial"/>
      <family val="2"/>
      <charset val="186"/>
    </font>
    <font>
      <sz val="11"/>
      <color theme="1"/>
      <name val="Arial"/>
      <family val="2"/>
      <charset val="186"/>
    </font>
    <font>
      <b/>
      <sz val="11"/>
      <color rgb="FF000000"/>
      <name val="Arial"/>
      <family val="2"/>
      <charset val="186"/>
    </font>
    <font>
      <b/>
      <sz val="11"/>
      <name val="Arial"/>
      <family val="2"/>
      <charset val="186"/>
    </font>
    <font>
      <b/>
      <sz val="11"/>
      <color rgb="FFFF0000"/>
      <name val="Arial"/>
      <family val="2"/>
      <charset val="186"/>
    </font>
    <font>
      <i/>
      <sz val="11"/>
      <name val="Arial"/>
      <family val="2"/>
      <charset val="186"/>
    </font>
    <font>
      <sz val="11"/>
      <name val="Arial"/>
      <family val="2"/>
      <charset val="186"/>
    </font>
    <font>
      <b/>
      <sz val="11"/>
      <color theme="1"/>
      <name val="Arial"/>
      <family val="2"/>
      <charset val="186"/>
    </font>
    <font>
      <b/>
      <sz val="10"/>
      <name val="Arial"/>
      <family val="2"/>
      <charset val="186"/>
    </font>
    <font>
      <i/>
      <sz val="10"/>
      <name val="Arial"/>
      <family val="2"/>
      <charset val="186"/>
    </font>
    <font>
      <b/>
      <i/>
      <sz val="10"/>
      <name val="Arial"/>
      <family val="2"/>
      <charset val="186"/>
    </font>
    <font>
      <sz val="10"/>
      <color rgb="FF000000"/>
      <name val="Arial"/>
      <family val="2"/>
    </font>
    <font>
      <i/>
      <sz val="11"/>
      <name val="Calibri"/>
      <family val="2"/>
      <scheme val="minor"/>
    </font>
    <font>
      <sz val="10"/>
      <name val="Arial"/>
      <family val="2"/>
    </font>
    <font>
      <sz val="11"/>
      <name val="Arial"/>
      <family val="2"/>
    </font>
    <font>
      <sz val="10"/>
      <name val="ArialMT"/>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7" fillId="0" borderId="0"/>
    <xf numFmtId="0" fontId="8" fillId="0" borderId="0"/>
  </cellStyleXfs>
  <cellXfs count="216">
    <xf numFmtId="0" fontId="0" fillId="0" borderId="0" xfId="0"/>
    <xf numFmtId="0" fontId="2" fillId="0" borderId="0" xfId="1" applyFont="1" applyAlignment="1" applyProtection="1">
      <alignment horizontal="center" vertical="center" wrapText="1"/>
    </xf>
    <xf numFmtId="0" fontId="5" fillId="0" borderId="0" xfId="0" applyFont="1" applyProtection="1">
      <protection locked="0"/>
    </xf>
    <xf numFmtId="0" fontId="5" fillId="0" borderId="0" xfId="0" applyFont="1" applyAlignment="1" applyProtection="1">
      <alignment wrapText="1"/>
      <protection locked="0"/>
    </xf>
    <xf numFmtId="0" fontId="5" fillId="0" borderId="0" xfId="0" applyFont="1"/>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4" fillId="0" borderId="0" xfId="0" applyFont="1" applyProtection="1">
      <protection locked="0"/>
    </xf>
    <xf numFmtId="0" fontId="5" fillId="0" borderId="0" xfId="0" applyFont="1" applyAlignment="1">
      <alignment wrapText="1"/>
    </xf>
    <xf numFmtId="4" fontId="3" fillId="0" borderId="0" xfId="3" applyNumberFormat="1" applyFont="1" applyAlignment="1">
      <alignment horizontal="center" vertical="center" wrapText="1"/>
    </xf>
    <xf numFmtId="4" fontId="3" fillId="0" borderId="0" xfId="4" applyNumberFormat="1" applyFont="1" applyAlignment="1">
      <alignment horizontal="right" vertical="center"/>
    </xf>
    <xf numFmtId="4" fontId="3" fillId="0" borderId="0" xfId="4" applyNumberFormat="1" applyFont="1" applyAlignment="1">
      <alignment horizontal="right" vertical="center" wrapText="1"/>
    </xf>
    <xf numFmtId="0" fontId="2" fillId="0" borderId="0" xfId="1" applyNumberFormat="1" applyFont="1" applyAlignment="1" applyProtection="1">
      <alignment horizontal="center" vertical="center" wrapText="1"/>
    </xf>
    <xf numFmtId="0" fontId="3" fillId="0" borderId="0" xfId="4" applyFont="1" applyAlignment="1">
      <alignment horizontal="right" vertical="center"/>
    </xf>
    <xf numFmtId="0" fontId="11" fillId="0" borderId="0" xfId="0" applyFont="1" applyProtection="1">
      <protection locked="0"/>
    </xf>
    <xf numFmtId="0" fontId="12" fillId="0" borderId="0" xfId="0" applyFont="1" applyProtection="1">
      <protection locked="0"/>
    </xf>
    <xf numFmtId="0" fontId="13" fillId="0" borderId="0" xfId="1" applyFont="1" applyAlignment="1" applyProtection="1">
      <alignment horizontal="center" vertical="center" wrapText="1"/>
    </xf>
    <xf numFmtId="0" fontId="13" fillId="0" borderId="0" xfId="1" applyNumberFormat="1" applyFont="1" applyAlignment="1" applyProtection="1">
      <alignment horizontal="center" vertical="center" wrapText="1"/>
    </xf>
    <xf numFmtId="0" fontId="13" fillId="0" borderId="26" xfId="2" applyFont="1" applyBorder="1" applyAlignment="1" applyProtection="1">
      <alignment horizontal="center" vertical="center" wrapText="1"/>
    </xf>
    <xf numFmtId="0" fontId="13" fillId="0" borderId="26" xfId="2" applyNumberFormat="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49" fontId="16" fillId="0" borderId="20"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7" fillId="0" borderId="2" xfId="0" applyNumberFormat="1" applyFont="1" applyBorder="1" applyAlignment="1">
      <alignment horizontal="left"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4" fontId="14" fillId="4" borderId="2" xfId="3" applyNumberFormat="1" applyFont="1" applyFill="1" applyBorder="1" applyAlignment="1" applyProtection="1">
      <alignment horizontal="center" vertical="center" wrapText="1"/>
      <protection locked="0"/>
    </xf>
    <xf numFmtId="4" fontId="17" fillId="0" borderId="3" xfId="0" applyNumberFormat="1" applyFont="1" applyBorder="1" applyAlignment="1">
      <alignment horizontal="center" vertical="center" wrapText="1"/>
    </xf>
    <xf numFmtId="0" fontId="17" fillId="0" borderId="0" xfId="0" applyFont="1" applyProtection="1">
      <protection locked="0"/>
    </xf>
    <xf numFmtId="49" fontId="16" fillId="0" borderId="2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 fontId="17" fillId="0" borderId="4"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49" fontId="16" fillId="0" borderId="22"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7" fillId="0" borderId="5" xfId="0" applyNumberFormat="1" applyFont="1" applyBorder="1" applyAlignment="1">
      <alignment horizontal="left" vertical="center" wrapText="1"/>
    </xf>
    <xf numFmtId="49" fontId="17"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4" fontId="17" fillId="0" borderId="6" xfId="0" applyNumberFormat="1" applyFont="1" applyBorder="1" applyAlignment="1">
      <alignment horizontal="center" vertical="center" wrapText="1"/>
    </xf>
    <xf numFmtId="4" fontId="14" fillId="0" borderId="15" xfId="0" applyNumberFormat="1" applyFont="1" applyBorder="1" applyAlignment="1" applyProtection="1">
      <alignment horizontal="center" vertical="center" wrapText="1"/>
      <protection locked="0"/>
    </xf>
    <xf numFmtId="4" fontId="14" fillId="0" borderId="15" xfId="0" applyNumberFormat="1" applyFont="1" applyBorder="1" applyAlignment="1" applyProtection="1">
      <alignment horizontal="center" vertical="center"/>
      <protection locked="0"/>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2" fillId="0" borderId="25" xfId="0" applyFont="1" applyBorder="1" applyProtection="1">
      <protection locked="0"/>
    </xf>
    <xf numFmtId="0" fontId="12" fillId="0" borderId="1" xfId="0" applyFont="1" applyBorder="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49" fontId="16" fillId="0" borderId="10" xfId="0" applyNumberFormat="1" applyFont="1" applyBorder="1" applyAlignment="1">
      <alignment horizontal="center" vertical="center" wrapText="1"/>
    </xf>
    <xf numFmtId="49" fontId="17" fillId="0" borderId="10" xfId="0" applyNumberFormat="1" applyFont="1" applyBorder="1" applyAlignment="1">
      <alignment horizontal="left" vertical="center" wrapText="1"/>
    </xf>
    <xf numFmtId="0" fontId="14" fillId="0" borderId="0" xfId="4" applyFont="1" applyAlignment="1">
      <alignment vertical="center" wrapText="1"/>
    </xf>
    <xf numFmtId="0" fontId="14" fillId="0" borderId="0" xfId="4" applyFont="1" applyAlignment="1">
      <alignment vertical="center"/>
    </xf>
    <xf numFmtId="0" fontId="14" fillId="0" borderId="18" xfId="3" applyFont="1" applyBorder="1" applyAlignment="1">
      <alignment horizontal="center" vertical="center" wrapText="1"/>
    </xf>
    <xf numFmtId="4" fontId="14" fillId="0" borderId="23" xfId="3" applyNumberFormat="1" applyFont="1" applyBorder="1" applyAlignment="1">
      <alignment horizontal="center" vertical="center" wrapText="1"/>
    </xf>
    <xf numFmtId="0" fontId="14" fillId="0" borderId="0" xfId="0" applyFont="1" applyAlignment="1" applyProtection="1">
      <alignment horizontal="center" vertical="center" wrapText="1"/>
      <protection locked="0"/>
    </xf>
    <xf numFmtId="4" fontId="18" fillId="0" borderId="0" xfId="0" applyNumberFormat="1" applyFont="1" applyAlignment="1" applyProtection="1">
      <alignment horizontal="center" vertical="center"/>
      <protection locked="0"/>
    </xf>
    <xf numFmtId="4" fontId="14" fillId="0" borderId="0" xfId="4" applyNumberFormat="1" applyFont="1" applyAlignment="1">
      <alignment horizontal="right" vertical="center" wrapText="1"/>
    </xf>
    <xf numFmtId="4" fontId="14" fillId="0" borderId="0" xfId="4" applyNumberFormat="1" applyFont="1" applyAlignment="1">
      <alignment horizontal="right" vertical="center"/>
    </xf>
    <xf numFmtId="0" fontId="14" fillId="0" borderId="0" xfId="4" applyFont="1" applyAlignment="1">
      <alignment horizontal="right" vertical="center"/>
    </xf>
    <xf numFmtId="4" fontId="14" fillId="0" borderId="0" xfId="3" applyNumberFormat="1" applyFont="1" applyAlignment="1">
      <alignment horizontal="center" vertical="center" wrapText="1"/>
    </xf>
    <xf numFmtId="0" fontId="12" fillId="0" borderId="0" xfId="0" applyFont="1" applyAlignment="1">
      <alignment wrapText="1"/>
    </xf>
    <xf numFmtId="0" fontId="12" fillId="0" borderId="0" xfId="0" applyFont="1" applyAlignment="1">
      <alignment vertical="center" wrapText="1"/>
    </xf>
    <xf numFmtId="0" fontId="12" fillId="0" borderId="0" xfId="0" applyFont="1"/>
    <xf numFmtId="0" fontId="12" fillId="0" borderId="0" xfId="0" applyFont="1" applyAlignment="1" applyProtection="1">
      <alignment horizontal="center" vertical="center"/>
      <protection locked="0"/>
    </xf>
    <xf numFmtId="0" fontId="19"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4" fontId="7" fillId="0" borderId="1" xfId="0" applyNumberFormat="1" applyFont="1" applyBorder="1" applyAlignment="1">
      <alignment horizontal="center" vertical="center"/>
    </xf>
    <xf numFmtId="0" fontId="7" fillId="0" borderId="1" xfId="0" applyFont="1" applyBorder="1" applyAlignment="1">
      <alignment vertical="center" wrapText="1"/>
    </xf>
    <xf numFmtId="0" fontId="19" fillId="0" borderId="1" xfId="0" applyFont="1" applyBorder="1" applyAlignment="1">
      <alignment horizontal="right" vertical="center"/>
    </xf>
    <xf numFmtId="4" fontId="19" fillId="0" borderId="1" xfId="0" applyNumberFormat="1" applyFont="1" applyBorder="1" applyAlignment="1">
      <alignment horizontal="center" vertical="center"/>
    </xf>
    <xf numFmtId="0" fontId="7" fillId="0" borderId="0" xfId="0" applyFont="1"/>
    <xf numFmtId="0" fontId="20" fillId="0" borderId="0" xfId="0" applyFont="1" applyAlignment="1">
      <alignment horizontal="left" vertical="center" wrapText="1"/>
    </xf>
    <xf numFmtId="0" fontId="21" fillId="0" borderId="0" xfId="0" applyFont="1"/>
    <xf numFmtId="0" fontId="13" fillId="0" borderId="5" xfId="2" applyFont="1" applyBorder="1" applyAlignment="1" applyProtection="1">
      <alignment horizontal="center" vertical="center" wrapText="1"/>
    </xf>
    <xf numFmtId="0" fontId="13" fillId="0" borderId="5" xfId="2" applyNumberFormat="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6" xfId="1" applyFont="1" applyBorder="1" applyAlignment="1" applyProtection="1">
      <alignment horizontal="center" vertical="center" wrapText="1"/>
    </xf>
    <xf numFmtId="49" fontId="16" fillId="0" borderId="9"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 fontId="14" fillId="4" borderId="10" xfId="3" applyNumberFormat="1" applyFont="1" applyFill="1" applyBorder="1" applyAlignment="1" applyProtection="1">
      <alignment horizontal="center" vertical="center" wrapText="1"/>
      <protection locked="0"/>
    </xf>
    <xf numFmtId="4" fontId="17" fillId="0" borderId="11" xfId="0" applyNumberFormat="1" applyFont="1" applyBorder="1" applyAlignment="1">
      <alignment horizontal="center" vertical="center" wrapText="1"/>
    </xf>
    <xf numFmtId="49" fontId="16" fillId="0" borderId="30"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7" fillId="0" borderId="14" xfId="0" applyNumberFormat="1" applyFont="1" applyBorder="1" applyAlignment="1">
      <alignment horizontal="left" vertical="center" wrapText="1"/>
    </xf>
    <xf numFmtId="49" fontId="17" fillId="0" borderId="14" xfId="0" applyNumberFormat="1" applyFont="1" applyBorder="1" applyAlignment="1">
      <alignment horizontal="center" vertical="center" wrapText="1"/>
    </xf>
    <xf numFmtId="0" fontId="17" fillId="0" borderId="14" xfId="0" applyFont="1" applyBorder="1" applyAlignment="1">
      <alignment horizontal="center" vertical="center" wrapText="1"/>
    </xf>
    <xf numFmtId="4" fontId="17" fillId="0" borderId="19" xfId="0" applyNumberFormat="1"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pplyProtection="1">
      <alignment wrapText="1"/>
      <protection locked="0"/>
    </xf>
    <xf numFmtId="49" fontId="16" fillId="0" borderId="17" xfId="0" applyNumberFormat="1" applyFont="1" applyBorder="1" applyAlignment="1">
      <alignment horizontal="center" vertical="center" wrapText="1"/>
    </xf>
    <xf numFmtId="4" fontId="14" fillId="0" borderId="0" xfId="0" applyNumberFormat="1" applyFont="1" applyAlignment="1" applyProtection="1">
      <alignment horizontal="center" vertical="center" wrapText="1"/>
      <protection locked="0"/>
    </xf>
    <xf numFmtId="4" fontId="14" fillId="0" borderId="0" xfId="0" applyNumberFormat="1" applyFont="1" applyAlignment="1" applyProtection="1">
      <alignment horizontal="center" vertical="center"/>
      <protection locked="0"/>
    </xf>
    <xf numFmtId="49" fontId="16" fillId="0" borderId="1" xfId="0" applyNumberFormat="1" applyFont="1" applyBorder="1" applyAlignment="1">
      <alignment horizontal="left" vertical="center" wrapText="1"/>
    </xf>
    <xf numFmtId="4" fontId="14" fillId="0" borderId="9" xfId="0" applyNumberFormat="1" applyFont="1" applyBorder="1" applyAlignment="1" applyProtection="1">
      <alignment horizontal="center" vertical="center" wrapText="1"/>
      <protection locked="0"/>
    </xf>
    <xf numFmtId="4" fontId="14" fillId="0" borderId="11" xfId="0" applyNumberFormat="1" applyFont="1" applyBorder="1" applyAlignment="1" applyProtection="1">
      <alignment horizontal="center" vertical="center"/>
      <protection locked="0"/>
    </xf>
    <xf numFmtId="0" fontId="17" fillId="0" borderId="10" xfId="0" applyFont="1" applyBorder="1" applyAlignment="1">
      <alignment horizontal="center" vertical="center"/>
    </xf>
    <xf numFmtId="4" fontId="14" fillId="0" borderId="24" xfId="0" applyNumberFormat="1" applyFont="1" applyBorder="1" applyAlignment="1" applyProtection="1">
      <alignment horizontal="center" vertical="center" wrapText="1"/>
      <protection locked="0"/>
    </xf>
    <xf numFmtId="4" fontId="17" fillId="0" borderId="23"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26" xfId="0" applyNumberFormat="1" applyFont="1" applyBorder="1" applyAlignment="1">
      <alignment horizontal="center" vertical="center" wrapText="1"/>
    </xf>
    <xf numFmtId="49" fontId="17" fillId="0" borderId="26" xfId="0" applyNumberFormat="1" applyFont="1" applyBorder="1" applyAlignment="1">
      <alignment horizontal="left" vertical="center" wrapText="1"/>
    </xf>
    <xf numFmtId="49" fontId="17" fillId="0" borderId="26" xfId="0" applyNumberFormat="1" applyFont="1" applyBorder="1" applyAlignment="1">
      <alignment horizontal="center" vertical="center" wrapText="1"/>
    </xf>
    <xf numFmtId="49" fontId="17" fillId="0" borderId="26" xfId="0" applyNumberFormat="1" applyFont="1" applyBorder="1" applyAlignment="1">
      <alignment horizontal="center" vertical="center"/>
    </xf>
    <xf numFmtId="4" fontId="17" fillId="0" borderId="27" xfId="0" applyNumberFormat="1" applyFont="1" applyBorder="1" applyAlignment="1">
      <alignment horizontal="center" vertical="center" wrapText="1"/>
    </xf>
    <xf numFmtId="0" fontId="13" fillId="0" borderId="13" xfId="2" applyFont="1" applyBorder="1" applyAlignment="1" applyProtection="1">
      <alignment horizontal="center" vertical="center" wrapText="1"/>
    </xf>
    <xf numFmtId="0" fontId="13" fillId="0" borderId="13" xfId="2" applyNumberFormat="1" applyFont="1" applyBorder="1" applyAlignment="1" applyProtection="1">
      <alignment horizontal="center" vertical="center" wrapText="1"/>
    </xf>
    <xf numFmtId="0" fontId="13" fillId="0" borderId="13" xfId="1" applyFont="1" applyBorder="1" applyAlignment="1" applyProtection="1">
      <alignment horizontal="center" vertical="center" wrapText="1"/>
    </xf>
    <xf numFmtId="0" fontId="13" fillId="0" borderId="16" xfId="1" applyFont="1" applyBorder="1" applyAlignment="1" applyProtection="1">
      <alignment horizontal="center" vertical="center" wrapText="1"/>
    </xf>
    <xf numFmtId="49" fontId="16" fillId="0" borderId="32" xfId="0" applyNumberFormat="1" applyFont="1" applyBorder="1" applyAlignment="1">
      <alignment horizontal="center" vertical="center" wrapText="1"/>
    </xf>
    <xf numFmtId="49" fontId="16" fillId="0" borderId="31" xfId="0" applyNumberFormat="1" applyFont="1" applyBorder="1" applyAlignment="1">
      <alignment horizontal="center" vertical="center" wrapText="1"/>
    </xf>
    <xf numFmtId="49" fontId="16" fillId="0" borderId="29" xfId="0" applyNumberFormat="1" applyFont="1" applyBorder="1" applyAlignment="1">
      <alignment horizontal="center" vertical="center" wrapText="1"/>
    </xf>
    <xf numFmtId="49" fontId="16" fillId="0" borderId="33" xfId="0" applyNumberFormat="1" applyFont="1" applyBorder="1" applyAlignment="1">
      <alignment horizontal="center" vertical="center" wrapText="1"/>
    </xf>
    <xf numFmtId="49" fontId="17" fillId="0" borderId="13" xfId="0" applyNumberFormat="1" applyFont="1" applyBorder="1" applyAlignment="1">
      <alignment horizontal="left" vertical="center" wrapText="1"/>
    </xf>
    <xf numFmtId="49" fontId="17" fillId="0" borderId="13"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7" xfId="0" applyNumberFormat="1" applyFont="1" applyBorder="1" applyAlignment="1">
      <alignment horizontal="left" vertical="center" wrapText="1"/>
    </xf>
    <xf numFmtId="49" fontId="17" fillId="0" borderId="17" xfId="0" applyNumberFormat="1" applyFont="1" applyBorder="1" applyAlignment="1">
      <alignment horizontal="center" vertical="center" wrapText="1"/>
    </xf>
    <xf numFmtId="49" fontId="17" fillId="0" borderId="1" xfId="0" applyNumberFormat="1" applyFont="1" applyBorder="1" applyAlignment="1">
      <alignment horizontal="center" vertical="center"/>
    </xf>
    <xf numFmtId="0" fontId="17" fillId="5" borderId="1" xfId="0" applyFont="1" applyFill="1" applyBorder="1" applyAlignment="1">
      <alignment horizontal="center" vertical="center"/>
    </xf>
    <xf numFmtId="0" fontId="17" fillId="5" borderId="14" xfId="0" applyFont="1" applyFill="1" applyBorder="1" applyAlignment="1">
      <alignment horizontal="center" vertical="center"/>
    </xf>
    <xf numFmtId="49" fontId="16" fillId="0" borderId="35" xfId="0" applyNumberFormat="1" applyFont="1" applyBorder="1" applyAlignment="1">
      <alignment horizontal="center" vertical="center" wrapText="1"/>
    </xf>
    <xf numFmtId="49" fontId="16" fillId="0" borderId="36" xfId="0" applyNumberFormat="1" applyFont="1" applyBorder="1" applyAlignment="1">
      <alignment horizontal="center" vertical="center" wrapText="1"/>
    </xf>
    <xf numFmtId="49" fontId="17" fillId="0" borderId="36" xfId="0" applyNumberFormat="1" applyFont="1" applyBorder="1" applyAlignment="1">
      <alignment horizontal="left" vertical="center" wrapText="1"/>
    </xf>
    <xf numFmtId="0" fontId="17" fillId="0" borderId="36" xfId="0" applyFont="1" applyBorder="1" applyAlignment="1">
      <alignment horizontal="center" vertical="center"/>
    </xf>
    <xf numFmtId="4" fontId="14" fillId="4" borderId="36" xfId="3" applyNumberFormat="1" applyFont="1" applyFill="1" applyBorder="1" applyAlignment="1" applyProtection="1">
      <alignment horizontal="center" vertical="center" wrapText="1"/>
      <protection locked="0"/>
    </xf>
    <xf numFmtId="4" fontId="14" fillId="4" borderId="14" xfId="3" applyNumberFormat="1" applyFont="1" applyFill="1" applyBorder="1" applyAlignment="1" applyProtection="1">
      <alignment horizontal="center" vertical="center" wrapText="1"/>
      <protection locked="0"/>
    </xf>
    <xf numFmtId="4" fontId="15" fillId="4" borderId="1" xfId="3" applyNumberFormat="1" applyFont="1" applyFill="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wrapText="1"/>
      <protection locked="0"/>
    </xf>
    <xf numFmtId="4" fontId="14" fillId="4" borderId="5" xfId="3" applyNumberFormat="1" applyFont="1" applyFill="1" applyBorder="1" applyAlignment="1" applyProtection="1">
      <alignment horizontal="center" vertical="center" wrapText="1"/>
      <protection locked="0"/>
    </xf>
    <xf numFmtId="4" fontId="14" fillId="4" borderId="1" xfId="3" applyNumberFormat="1" applyFont="1" applyFill="1" applyBorder="1" applyAlignment="1" applyProtection="1">
      <alignment horizontal="center" vertical="center" wrapText="1"/>
      <protection locked="0"/>
    </xf>
    <xf numFmtId="49" fontId="16" fillId="5" borderId="21" xfId="0" applyNumberFormat="1" applyFont="1" applyFill="1" applyBorder="1" applyAlignment="1">
      <alignment horizontal="center" vertical="center" wrapText="1"/>
    </xf>
    <xf numFmtId="49" fontId="16" fillId="5" borderId="1" xfId="0" applyNumberFormat="1" applyFont="1" applyFill="1" applyBorder="1" applyAlignment="1">
      <alignment horizontal="center" vertical="center" wrapText="1"/>
    </xf>
    <xf numFmtId="49" fontId="17" fillId="5" borderId="1" xfId="0" applyNumberFormat="1" applyFont="1" applyFill="1" applyBorder="1" applyAlignment="1">
      <alignment horizontal="left" vertical="center" wrapText="1"/>
    </xf>
    <xf numFmtId="49" fontId="17" fillId="5" borderId="1" xfId="0" applyNumberFormat="1" applyFont="1" applyFill="1" applyBorder="1" applyAlignment="1">
      <alignment horizontal="center" vertical="center" wrapText="1"/>
    </xf>
    <xf numFmtId="49" fontId="16" fillId="5" borderId="22" xfId="0" applyNumberFormat="1" applyFont="1" applyFill="1" applyBorder="1" applyAlignment="1">
      <alignment horizontal="center" vertical="center" wrapText="1"/>
    </xf>
    <xf numFmtId="49" fontId="16" fillId="5" borderId="5" xfId="0" applyNumberFormat="1" applyFont="1" applyFill="1" applyBorder="1" applyAlignment="1">
      <alignment horizontal="center" vertical="center" wrapText="1"/>
    </xf>
    <xf numFmtId="49" fontId="17" fillId="5" borderId="5" xfId="0" applyNumberFormat="1" applyFont="1" applyFill="1" applyBorder="1" applyAlignment="1">
      <alignment horizontal="left" vertical="center" wrapText="1"/>
    </xf>
    <xf numFmtId="0" fontId="17" fillId="5" borderId="5" xfId="0" applyFont="1" applyFill="1" applyBorder="1" applyAlignment="1">
      <alignment horizontal="center" vertical="center"/>
    </xf>
    <xf numFmtId="49" fontId="17" fillId="5" borderId="5" xfId="0" applyNumberFormat="1"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left" vertical="center" wrapText="1"/>
    </xf>
    <xf numFmtId="0" fontId="7" fillId="0" borderId="0" xfId="0" applyFont="1" applyAlignment="1">
      <alignment horizontal="left" vertical="center"/>
    </xf>
    <xf numFmtId="0" fontId="14" fillId="2" borderId="1"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xf>
    <xf numFmtId="0" fontId="20" fillId="0" borderId="0" xfId="0" applyFont="1" applyAlignment="1">
      <alignment horizontal="left" vertical="center" wrapText="1"/>
    </xf>
    <xf numFmtId="0" fontId="10" fillId="2" borderId="0" xfId="1" applyFont="1" applyFill="1" applyAlignment="1" applyProtection="1">
      <alignment horizontal="center" vertical="center" wrapText="1"/>
    </xf>
    <xf numFmtId="0" fontId="9" fillId="3" borderId="7"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4" fillId="3" borderId="28" xfId="1" applyFont="1" applyFill="1" applyBorder="1" applyAlignment="1" applyProtection="1">
      <alignment horizontal="center" vertical="center"/>
    </xf>
    <xf numFmtId="0" fontId="14" fillId="3" borderId="15" xfId="1" applyFont="1" applyFill="1" applyBorder="1" applyAlignment="1" applyProtection="1">
      <alignment horizontal="center" vertical="center"/>
    </xf>
    <xf numFmtId="49" fontId="16" fillId="5" borderId="13" xfId="0" applyNumberFormat="1" applyFont="1" applyFill="1" applyBorder="1" applyAlignment="1">
      <alignment horizontal="center" vertical="center" wrapText="1"/>
    </xf>
    <xf numFmtId="49" fontId="17" fillId="5" borderId="13" xfId="0" applyNumberFormat="1" applyFont="1" applyFill="1" applyBorder="1" applyAlignment="1">
      <alignment horizontal="left" vertical="center" wrapText="1"/>
    </xf>
    <xf numFmtId="0" fontId="17" fillId="5" borderId="26" xfId="0" applyFont="1" applyFill="1" applyBorder="1" applyAlignment="1">
      <alignment horizontal="center"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24" fillId="5" borderId="1" xfId="0" applyFont="1" applyFill="1" applyBorder="1" applyAlignment="1">
      <alignment horizontal="left" vertical="center"/>
    </xf>
    <xf numFmtId="0" fontId="25" fillId="5" borderId="1" xfId="0" applyFont="1" applyFill="1" applyBorder="1" applyAlignment="1">
      <alignment horizontal="center" vertical="center"/>
    </xf>
    <xf numFmtId="49" fontId="16" fillId="5" borderId="30" xfId="0" applyNumberFormat="1" applyFont="1" applyFill="1" applyBorder="1" applyAlignment="1">
      <alignment horizontal="center" vertical="center" wrapText="1"/>
    </xf>
    <xf numFmtId="49" fontId="17" fillId="5" borderId="2" xfId="0" applyNumberFormat="1" applyFont="1" applyFill="1" applyBorder="1" applyAlignment="1">
      <alignment horizontal="left" vertical="center" wrapText="1"/>
    </xf>
    <xf numFmtId="49" fontId="17" fillId="5" borderId="14" xfId="0" applyNumberFormat="1" applyFont="1" applyFill="1" applyBorder="1" applyAlignment="1">
      <alignment horizontal="left" vertical="center" wrapText="1"/>
    </xf>
    <xf numFmtId="0" fontId="17" fillId="5" borderId="2" xfId="0" applyFont="1" applyFill="1" applyBorder="1" applyAlignment="1">
      <alignment horizontal="center" vertical="center"/>
    </xf>
    <xf numFmtId="0" fontId="24" fillId="5" borderId="0" xfId="0" applyFont="1" applyFill="1" applyAlignment="1">
      <alignment horizontal="center" vertical="center"/>
    </xf>
    <xf numFmtId="0" fontId="17" fillId="5" borderId="17" xfId="0" applyFont="1" applyFill="1" applyBorder="1" applyAlignment="1">
      <alignment horizontal="center" vertical="center"/>
    </xf>
    <xf numFmtId="49" fontId="16" fillId="5" borderId="34" xfId="0" applyNumberFormat="1" applyFont="1" applyFill="1" applyBorder="1" applyAlignment="1">
      <alignment horizontal="center" vertical="center" wrapText="1"/>
    </xf>
    <xf numFmtId="49" fontId="16" fillId="5" borderId="17" xfId="0" applyNumberFormat="1" applyFont="1" applyFill="1" applyBorder="1" applyAlignment="1">
      <alignment horizontal="center" vertical="center" wrapText="1"/>
    </xf>
    <xf numFmtId="49" fontId="17" fillId="5" borderId="17" xfId="0" applyNumberFormat="1" applyFont="1" applyFill="1" applyBorder="1" applyAlignment="1">
      <alignment horizontal="left" vertical="center" wrapText="1"/>
    </xf>
    <xf numFmtId="49" fontId="17" fillId="5" borderId="17" xfId="0" applyNumberFormat="1" applyFont="1" applyFill="1" applyBorder="1" applyAlignment="1">
      <alignment horizontal="center" vertical="center" wrapText="1"/>
    </xf>
    <xf numFmtId="0" fontId="24"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22" fillId="5" borderId="0" xfId="0" applyFont="1" applyFill="1" applyAlignment="1">
      <alignment horizontal="center" vertical="center"/>
    </xf>
    <xf numFmtId="0" fontId="17" fillId="5" borderId="10" xfId="0" applyFont="1" applyFill="1" applyBorder="1" applyAlignment="1">
      <alignment horizontal="center" vertical="center" wrapText="1"/>
    </xf>
    <xf numFmtId="49" fontId="16" fillId="5" borderId="20" xfId="0" applyNumberFormat="1"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5" xfId="0"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0" fontId="26" fillId="5" borderId="1" xfId="0" applyFont="1" applyFill="1" applyBorder="1" applyAlignment="1">
      <alignment vertical="center" wrapText="1"/>
    </xf>
    <xf numFmtId="0" fontId="17" fillId="5" borderId="2" xfId="0" applyFont="1" applyFill="1" applyBorder="1" applyAlignment="1">
      <alignment horizontal="center" vertical="center" wrapText="1"/>
    </xf>
    <xf numFmtId="0" fontId="17" fillId="5" borderId="36" xfId="0" applyFont="1" applyFill="1" applyBorder="1" applyAlignment="1">
      <alignment horizontal="center" vertical="center" wrapText="1"/>
    </xf>
    <xf numFmtId="4" fontId="14" fillId="4" borderId="26" xfId="3" applyNumberFormat="1" applyFont="1" applyFill="1" applyBorder="1" applyAlignment="1" applyProtection="1">
      <alignment horizontal="center" vertical="center" wrapText="1"/>
      <protection locked="0"/>
    </xf>
    <xf numFmtId="49" fontId="16" fillId="5" borderId="29" xfId="0" applyNumberFormat="1" applyFont="1" applyFill="1" applyBorder="1" applyAlignment="1">
      <alignment horizontal="center" vertical="center" wrapText="1"/>
    </xf>
    <xf numFmtId="4" fontId="17" fillId="0" borderId="4" xfId="0" applyNumberFormat="1" applyFont="1" applyFill="1" applyBorder="1" applyAlignment="1">
      <alignment horizontal="center" vertical="center" wrapText="1"/>
    </xf>
    <xf numFmtId="49" fontId="17" fillId="5" borderId="13" xfId="0" applyNumberFormat="1" applyFont="1" applyFill="1" applyBorder="1" applyAlignment="1">
      <alignment horizontal="center" vertical="center" wrapText="1"/>
    </xf>
    <xf numFmtId="0" fontId="17" fillId="5" borderId="13" xfId="0" applyFont="1" applyFill="1" applyBorder="1" applyAlignment="1">
      <alignment horizontal="center" vertical="center"/>
    </xf>
    <xf numFmtId="49" fontId="17" fillId="0" borderId="13" xfId="0" applyNumberFormat="1" applyFont="1" applyFill="1" applyBorder="1" applyAlignment="1">
      <alignment horizontal="left" vertical="center" wrapText="1"/>
    </xf>
    <xf numFmtId="0" fontId="17" fillId="5" borderId="1" xfId="0" applyFont="1" applyFill="1" applyBorder="1" applyAlignment="1">
      <alignment horizontal="center" vertical="center"/>
    </xf>
    <xf numFmtId="49" fontId="16" fillId="5" borderId="21" xfId="0" applyNumberFormat="1" applyFont="1" applyFill="1" applyBorder="1" applyAlignment="1">
      <alignment horizontal="center" vertical="center" wrapText="1"/>
    </xf>
    <xf numFmtId="49" fontId="16" fillId="5" borderId="1" xfId="0" applyNumberFormat="1" applyFont="1" applyFill="1" applyBorder="1" applyAlignment="1">
      <alignment horizontal="center" vertical="center" wrapText="1"/>
    </xf>
    <xf numFmtId="49" fontId="17" fillId="5" borderId="1" xfId="0" applyNumberFormat="1" applyFont="1" applyFill="1" applyBorder="1" applyAlignment="1">
      <alignment horizontal="left" vertical="center" wrapText="1"/>
    </xf>
    <xf numFmtId="49" fontId="17" fillId="5" borderId="1" xfId="0" applyNumberFormat="1" applyFont="1" applyFill="1" applyBorder="1" applyAlignment="1">
      <alignment horizontal="center" vertical="center" wrapText="1"/>
    </xf>
    <xf numFmtId="0" fontId="5" fillId="0" borderId="0" xfId="0" applyFont="1" applyProtection="1">
      <protection locked="0"/>
    </xf>
    <xf numFmtId="4" fontId="14" fillId="4" borderId="2" xfId="3" applyNumberFormat="1" applyFont="1" applyFill="1" applyBorder="1" applyAlignment="1" applyProtection="1">
      <alignment horizontal="center" vertical="center" wrapText="1"/>
      <protection locked="0"/>
    </xf>
    <xf numFmtId="0" fontId="17" fillId="0" borderId="0" xfId="0" applyFont="1" applyProtection="1">
      <protection locked="0"/>
    </xf>
    <xf numFmtId="0" fontId="17" fillId="0" borderId="13" xfId="0" applyFont="1" applyBorder="1" applyAlignment="1">
      <alignment horizontal="center" vertical="center"/>
    </xf>
    <xf numFmtId="49" fontId="16" fillId="0" borderId="13"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14" fillId="4" borderId="14" xfId="3" applyNumberFormat="1" applyFont="1" applyFill="1" applyBorder="1" applyAlignment="1" applyProtection="1">
      <alignment horizontal="center" vertical="center" wrapText="1"/>
      <protection locked="0"/>
    </xf>
    <xf numFmtId="4" fontId="14" fillId="4" borderId="1" xfId="3" applyNumberFormat="1" applyFont="1" applyFill="1" applyBorder="1" applyAlignment="1" applyProtection="1">
      <alignment horizontal="center" vertical="center" wrapText="1"/>
      <protection locked="0"/>
    </xf>
    <xf numFmtId="49" fontId="16" fillId="5" borderId="1" xfId="0" applyNumberFormat="1" applyFont="1" applyFill="1" applyBorder="1" applyAlignment="1">
      <alignment horizontal="center" vertical="center" wrapText="1"/>
    </xf>
    <xf numFmtId="49" fontId="16" fillId="5" borderId="22" xfId="0" applyNumberFormat="1" applyFont="1" applyFill="1" applyBorder="1" applyAlignment="1">
      <alignment horizontal="center" vertical="center" wrapText="1"/>
    </xf>
    <xf numFmtId="49" fontId="16" fillId="5" borderId="5" xfId="0" applyNumberFormat="1" applyFont="1" applyFill="1" applyBorder="1" applyAlignment="1">
      <alignment horizontal="center" vertical="center" wrapText="1"/>
    </xf>
    <xf numFmtId="49" fontId="17" fillId="5" borderId="5" xfId="0" applyNumberFormat="1" applyFont="1" applyFill="1" applyBorder="1" applyAlignment="1">
      <alignment horizontal="left" vertical="center" wrapText="1"/>
    </xf>
    <xf numFmtId="0" fontId="17" fillId="5" borderId="5" xfId="0" applyFont="1" applyFill="1" applyBorder="1" applyAlignment="1">
      <alignment horizontal="center" vertical="center"/>
    </xf>
    <xf numFmtId="49" fontId="17" fillId="5" borderId="5" xfId="0" applyNumberFormat="1"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49" fontId="17" fillId="5" borderId="2" xfId="0" applyNumberFormat="1" applyFont="1" applyFill="1" applyBorder="1" applyAlignment="1">
      <alignment horizontal="left" vertical="center" wrapText="1"/>
    </xf>
  </cellXfs>
  <cellStyles count="7">
    <cellStyle name="Įprastas" xfId="0" builtinId="0"/>
    <cellStyle name="Įprastas 2" xfId="5" xr:uid="{00000000-0005-0000-0000-000000000000}"/>
    <cellStyle name="Įprastas 2 2" xfId="6" xr:uid="{00000000-0005-0000-0000-000001000000}"/>
    <cellStyle name="Normal 2 2" xfId="1" xr:uid="{00000000-0005-0000-0000-000003000000}"/>
    <cellStyle name="Normal 3" xfId="4" xr:uid="{00000000-0005-0000-0000-000004000000}"/>
    <cellStyle name="TableStyleLight1" xfId="3" xr:uid="{00000000-0005-0000-0000-000005000000}"/>
    <cellStyle name="TableStyleLight1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zoomScaleNormal="100" workbookViewId="0">
      <selection activeCell="G13" sqref="G13"/>
    </sheetView>
  </sheetViews>
  <sheetFormatPr defaultColWidth="8.7109375" defaultRowHeight="14.25"/>
  <cols>
    <col min="1" max="1" width="11.7109375" style="66" customWidth="1"/>
    <col min="2" max="2" width="51.28515625" style="66" customWidth="1"/>
    <col min="3" max="3" width="20.85546875" style="66" customWidth="1"/>
    <col min="4" max="16384" width="8.7109375" style="66"/>
  </cols>
  <sheetData>
    <row r="1" spans="1:3" ht="27" customHeight="1">
      <c r="A1" s="150" t="s">
        <v>0</v>
      </c>
      <c r="B1" s="150"/>
      <c r="C1" s="150"/>
    </row>
    <row r="2" spans="1:3" ht="15">
      <c r="A2" s="151" t="s">
        <v>1</v>
      </c>
      <c r="B2" s="151"/>
      <c r="C2" s="151"/>
    </row>
    <row r="3" spans="1:3" ht="38.25">
      <c r="A3" s="68" t="s">
        <v>2</v>
      </c>
      <c r="B3" s="68" t="s">
        <v>3</v>
      </c>
      <c r="C3" s="68" t="s">
        <v>4</v>
      </c>
    </row>
    <row r="4" spans="1:3">
      <c r="A4" s="69">
        <v>1</v>
      </c>
      <c r="B4" s="70" t="s">
        <v>5</v>
      </c>
      <c r="C4" s="71">
        <f>DKŽ_S!J105</f>
        <v>0</v>
      </c>
    </row>
    <row r="5" spans="1:3">
      <c r="A5" s="69">
        <v>2</v>
      </c>
      <c r="B5" s="72" t="s">
        <v>6</v>
      </c>
      <c r="C5" s="71">
        <f>'DKŽ_SK_Tiltas per Niedą'!J51</f>
        <v>0</v>
      </c>
    </row>
    <row r="6" spans="1:3">
      <c r="A6" s="69">
        <v>3</v>
      </c>
      <c r="B6" s="72" t="s">
        <v>7</v>
      </c>
      <c r="C6" s="71">
        <f>'DKŽ_SK_Tiltas per Kalvį'!J42</f>
        <v>0</v>
      </c>
    </row>
    <row r="7" spans="1:3" ht="38.25">
      <c r="A7" s="68" t="s">
        <v>8</v>
      </c>
      <c r="B7" s="73" t="s">
        <v>9</v>
      </c>
      <c r="C7" s="74">
        <f>ROUND(SUM(C4:C6),2)</f>
        <v>0</v>
      </c>
    </row>
    <row r="8" spans="1:3">
      <c r="A8" s="75"/>
      <c r="B8" s="75"/>
      <c r="C8" s="75"/>
    </row>
    <row r="9" spans="1:3" ht="74.45" customHeight="1">
      <c r="A9" s="152" t="s">
        <v>10</v>
      </c>
      <c r="B9" s="152"/>
      <c r="C9" s="152"/>
    </row>
    <row r="10" spans="1:3">
      <c r="A10" s="76"/>
      <c r="B10" s="76"/>
      <c r="C10" s="76"/>
    </row>
    <row r="11" spans="1:3">
      <c r="A11" s="75"/>
      <c r="B11" s="75"/>
      <c r="C11" s="77" t="s">
        <v>11</v>
      </c>
    </row>
    <row r="12" spans="1:3" ht="15.75" customHeight="1">
      <c r="A12" s="75"/>
      <c r="B12" s="75"/>
      <c r="C12" s="75"/>
    </row>
    <row r="13" spans="1:3" ht="402" customHeight="1">
      <c r="A13" s="148" t="s">
        <v>12</v>
      </c>
      <c r="B13" s="149"/>
      <c r="C13" s="149"/>
    </row>
    <row r="14" spans="1:3" ht="75.75" customHeight="1">
      <c r="A14" s="146" t="s">
        <v>13</v>
      </c>
      <c r="B14" s="147"/>
      <c r="C14" s="147"/>
    </row>
    <row r="15" spans="1:3" ht="153" customHeight="1">
      <c r="A15" s="148" t="s">
        <v>14</v>
      </c>
      <c r="B15" s="149"/>
      <c r="C15" s="149"/>
    </row>
    <row r="16" spans="1:3" ht="190.15" customHeight="1"/>
  </sheetData>
  <mergeCells count="6">
    <mergeCell ref="A14:C14"/>
    <mergeCell ref="A15:C15"/>
    <mergeCell ref="A1:C1"/>
    <mergeCell ref="A2:C2"/>
    <mergeCell ref="A9:C9"/>
    <mergeCell ref="A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7"/>
  <sheetViews>
    <sheetView topLeftCell="A13" zoomScale="70" zoomScaleNormal="70" workbookViewId="0">
      <selection activeCell="N102" sqref="N102"/>
    </sheetView>
  </sheetViews>
  <sheetFormatPr defaultColWidth="9.140625" defaultRowHeight="15"/>
  <cols>
    <col min="1" max="1" width="8.28515625" style="8" bestFit="1" customWidth="1"/>
    <col min="2" max="2" width="15.5703125" style="8" customWidth="1"/>
    <col min="3" max="3" width="53.85546875" style="8" customWidth="1"/>
    <col min="4" max="4" width="19.7109375" style="8" customWidth="1"/>
    <col min="5" max="5" width="67" style="8" customWidth="1"/>
    <col min="6" max="6" width="68.140625" style="5" customWidth="1"/>
    <col min="7" max="7" width="13.5703125" style="4" customWidth="1"/>
    <col min="8" max="8" width="16.28515625" style="4" customWidth="1"/>
    <col min="9" max="9" width="20.7109375" style="6" customWidth="1"/>
    <col min="10" max="10" width="14.7109375" style="4" customWidth="1"/>
    <col min="11" max="11" width="21.5703125" style="7" customWidth="1"/>
    <col min="12" max="12" width="16.140625" style="2" customWidth="1"/>
    <col min="13" max="16384" width="9.140625" style="2"/>
  </cols>
  <sheetData>
    <row r="1" spans="1:12" ht="40.15" customHeight="1">
      <c r="A1" s="153" t="s">
        <v>0</v>
      </c>
      <c r="B1" s="153"/>
      <c r="C1" s="153"/>
      <c r="D1" s="153"/>
      <c r="E1" s="153"/>
      <c r="F1" s="153"/>
      <c r="G1" s="153"/>
      <c r="H1" s="153"/>
      <c r="I1" s="153"/>
      <c r="J1" s="153"/>
    </row>
    <row r="2" spans="1:12" ht="21.75" customHeight="1" thickBot="1">
      <c r="A2" s="1"/>
      <c r="B2" s="1"/>
      <c r="C2" s="1"/>
      <c r="D2" s="1"/>
      <c r="E2" s="1"/>
      <c r="F2" s="1"/>
      <c r="G2" s="1"/>
      <c r="H2" s="12"/>
      <c r="I2" s="1"/>
      <c r="J2" s="1"/>
    </row>
    <row r="3" spans="1:12" ht="21.75" customHeight="1">
      <c r="A3" s="154"/>
      <c r="B3" s="154"/>
      <c r="C3" s="154"/>
      <c r="D3" s="154"/>
      <c r="E3" s="154"/>
      <c r="F3" s="154"/>
      <c r="G3" s="154"/>
      <c r="H3" s="154"/>
      <c r="I3" s="154"/>
      <c r="J3" s="155"/>
    </row>
    <row r="4" spans="1:12" ht="46.5" customHeight="1" thickBot="1">
      <c r="A4" s="78" t="s">
        <v>15</v>
      </c>
      <c r="B4" s="78" t="s">
        <v>16</v>
      </c>
      <c r="C4" s="78" t="s">
        <v>17</v>
      </c>
      <c r="D4" s="78" t="s">
        <v>18</v>
      </c>
      <c r="E4" s="78" t="s">
        <v>19</v>
      </c>
      <c r="F4" s="78" t="s">
        <v>20</v>
      </c>
      <c r="G4" s="78" t="s">
        <v>21</v>
      </c>
      <c r="H4" s="79" t="s">
        <v>22</v>
      </c>
      <c r="I4" s="80" t="s">
        <v>23</v>
      </c>
      <c r="J4" s="81" t="s">
        <v>24</v>
      </c>
      <c r="K4" s="14"/>
      <c r="L4" s="15"/>
    </row>
    <row r="5" spans="1:12" ht="45" customHeight="1" thickBot="1">
      <c r="A5" s="82" t="s">
        <v>25</v>
      </c>
      <c r="B5" s="52" t="s">
        <v>26</v>
      </c>
      <c r="C5" s="52" t="s">
        <v>27</v>
      </c>
      <c r="D5" s="52" t="s">
        <v>28</v>
      </c>
      <c r="E5" s="52" t="s">
        <v>29</v>
      </c>
      <c r="F5" s="53" t="s">
        <v>30</v>
      </c>
      <c r="G5" s="83" t="s">
        <v>31</v>
      </c>
      <c r="H5" s="83">
        <v>1</v>
      </c>
      <c r="I5" s="84"/>
      <c r="J5" s="85">
        <f>ROUND((H5*I5),2)</f>
        <v>0</v>
      </c>
      <c r="K5" s="43" t="s">
        <v>32</v>
      </c>
      <c r="L5" s="44">
        <f>ROUND(SUM(J5),2)</f>
        <v>0</v>
      </c>
    </row>
    <row r="6" spans="1:12" ht="45" customHeight="1" thickBot="1">
      <c r="A6" s="86" t="s">
        <v>33</v>
      </c>
      <c r="B6" s="87" t="s">
        <v>34</v>
      </c>
      <c r="C6" s="87" t="s">
        <v>35</v>
      </c>
      <c r="D6" s="87" t="s">
        <v>36</v>
      </c>
      <c r="E6" s="87" t="s">
        <v>35</v>
      </c>
      <c r="F6" s="88" t="s">
        <v>37</v>
      </c>
      <c r="G6" s="89" t="s">
        <v>38</v>
      </c>
      <c r="H6" s="90">
        <v>15</v>
      </c>
      <c r="I6" s="84"/>
      <c r="J6" s="91">
        <f>ROUND((H6*I6),2)</f>
        <v>0</v>
      </c>
      <c r="K6" s="29"/>
      <c r="L6" s="29"/>
    </row>
    <row r="7" spans="1:12" ht="45" customHeight="1" thickBot="1">
      <c r="A7" s="30" t="s">
        <v>39</v>
      </c>
      <c r="B7" s="31" t="s">
        <v>40</v>
      </c>
      <c r="C7" s="31" t="s">
        <v>41</v>
      </c>
      <c r="D7" s="31" t="s">
        <v>42</v>
      </c>
      <c r="E7" s="31" t="s">
        <v>41</v>
      </c>
      <c r="F7" s="32" t="s">
        <v>43</v>
      </c>
      <c r="G7" s="33" t="s">
        <v>38</v>
      </c>
      <c r="H7" s="34">
        <v>19</v>
      </c>
      <c r="I7" s="84"/>
      <c r="J7" s="35">
        <f t="shared" ref="J7:J69" si="0">ROUND((H7*I7),2)</f>
        <v>0</v>
      </c>
      <c r="K7" s="29"/>
      <c r="L7" s="29"/>
    </row>
    <row r="8" spans="1:12" ht="45" customHeight="1" thickBot="1">
      <c r="A8" s="86" t="s">
        <v>44</v>
      </c>
      <c r="B8" s="31" t="s">
        <v>45</v>
      </c>
      <c r="C8" s="31" t="s">
        <v>46</v>
      </c>
      <c r="D8" s="31" t="s">
        <v>47</v>
      </c>
      <c r="E8" s="31" t="s">
        <v>46</v>
      </c>
      <c r="F8" s="32" t="s">
        <v>48</v>
      </c>
      <c r="G8" s="33" t="s">
        <v>38</v>
      </c>
      <c r="H8" s="34">
        <v>14</v>
      </c>
      <c r="I8" s="84"/>
      <c r="J8" s="35">
        <f t="shared" si="0"/>
        <v>0</v>
      </c>
      <c r="K8" s="29"/>
      <c r="L8" s="29"/>
    </row>
    <row r="9" spans="1:12" ht="45" customHeight="1" thickBot="1">
      <c r="A9" s="30" t="s">
        <v>49</v>
      </c>
      <c r="B9" s="31" t="s">
        <v>50</v>
      </c>
      <c r="C9" s="31" t="s">
        <v>51</v>
      </c>
      <c r="D9" s="31" t="s">
        <v>52</v>
      </c>
      <c r="E9" s="31" t="s">
        <v>51</v>
      </c>
      <c r="F9" s="32" t="s">
        <v>53</v>
      </c>
      <c r="G9" s="33" t="s">
        <v>38</v>
      </c>
      <c r="H9" s="34">
        <v>27</v>
      </c>
      <c r="I9" s="84"/>
      <c r="J9" s="35">
        <f t="shared" si="0"/>
        <v>0</v>
      </c>
      <c r="K9" s="29"/>
      <c r="L9" s="29"/>
    </row>
    <row r="10" spans="1:12" ht="45" customHeight="1" thickBot="1">
      <c r="A10" s="86" t="s">
        <v>54</v>
      </c>
      <c r="B10" s="31" t="s">
        <v>55</v>
      </c>
      <c r="C10" s="31" t="s">
        <v>56</v>
      </c>
      <c r="D10" s="31" t="s">
        <v>57</v>
      </c>
      <c r="E10" s="31" t="s">
        <v>56</v>
      </c>
      <c r="F10" s="32" t="s">
        <v>58</v>
      </c>
      <c r="G10" s="33" t="s">
        <v>59</v>
      </c>
      <c r="H10" s="34">
        <v>6.0000000000000001E-3</v>
      </c>
      <c r="I10" s="84"/>
      <c r="J10" s="35">
        <f t="shared" si="0"/>
        <v>0</v>
      </c>
      <c r="K10" s="29"/>
      <c r="L10" s="29"/>
    </row>
    <row r="11" spans="1:12" ht="45" customHeight="1" thickBot="1">
      <c r="A11" s="30" t="s">
        <v>60</v>
      </c>
      <c r="B11" s="31" t="s">
        <v>61</v>
      </c>
      <c r="C11" s="31" t="s">
        <v>62</v>
      </c>
      <c r="D11" s="31" t="s">
        <v>63</v>
      </c>
      <c r="E11" s="31" t="s">
        <v>64</v>
      </c>
      <c r="F11" s="32" t="s">
        <v>64</v>
      </c>
      <c r="G11" s="33" t="s">
        <v>38</v>
      </c>
      <c r="H11" s="46">
        <v>64</v>
      </c>
      <c r="I11" s="84"/>
      <c r="J11" s="35">
        <f t="shared" si="0"/>
        <v>0</v>
      </c>
      <c r="K11" s="29"/>
      <c r="L11" s="29"/>
    </row>
    <row r="12" spans="1:12" ht="45" customHeight="1" thickBot="1">
      <c r="A12" s="86" t="s">
        <v>65</v>
      </c>
      <c r="B12" s="31" t="s">
        <v>66</v>
      </c>
      <c r="C12" s="31" t="s">
        <v>67</v>
      </c>
      <c r="D12" s="31" t="s">
        <v>68</v>
      </c>
      <c r="E12" s="31" t="s">
        <v>69</v>
      </c>
      <c r="F12" s="32" t="s">
        <v>69</v>
      </c>
      <c r="G12" s="33" t="s">
        <v>38</v>
      </c>
      <c r="H12" s="46">
        <v>52</v>
      </c>
      <c r="I12" s="84"/>
      <c r="J12" s="35">
        <f t="shared" si="0"/>
        <v>0</v>
      </c>
      <c r="K12" s="29"/>
      <c r="L12" s="29"/>
    </row>
    <row r="13" spans="1:12" ht="45" customHeight="1" thickBot="1">
      <c r="A13" s="30" t="s">
        <v>70</v>
      </c>
      <c r="B13" s="31" t="s">
        <v>61</v>
      </c>
      <c r="C13" s="31" t="s">
        <v>62</v>
      </c>
      <c r="D13" s="31" t="s">
        <v>63</v>
      </c>
      <c r="E13" s="31" t="s">
        <v>71</v>
      </c>
      <c r="F13" s="32" t="s">
        <v>71</v>
      </c>
      <c r="G13" s="33" t="s">
        <v>38</v>
      </c>
      <c r="H13" s="46">
        <v>13</v>
      </c>
      <c r="I13" s="84"/>
      <c r="J13" s="35">
        <f t="shared" si="0"/>
        <v>0</v>
      </c>
      <c r="K13" s="58"/>
      <c r="L13" s="29"/>
    </row>
    <row r="14" spans="1:12" ht="45" customHeight="1" thickBot="1">
      <c r="A14" s="86" t="s">
        <v>72</v>
      </c>
      <c r="B14" s="31" t="s">
        <v>73</v>
      </c>
      <c r="C14" s="31" t="s">
        <v>74</v>
      </c>
      <c r="D14" s="31" t="s">
        <v>75</v>
      </c>
      <c r="E14" s="31" t="s">
        <v>76</v>
      </c>
      <c r="F14" s="32" t="s">
        <v>76</v>
      </c>
      <c r="G14" s="33" t="s">
        <v>38</v>
      </c>
      <c r="H14" s="46">
        <v>10</v>
      </c>
      <c r="I14" s="84"/>
      <c r="J14" s="35">
        <f t="shared" si="0"/>
        <v>0</v>
      </c>
      <c r="K14" s="29"/>
      <c r="L14" s="29"/>
    </row>
    <row r="15" spans="1:12" ht="45" customHeight="1" thickBot="1">
      <c r="A15" s="30" t="s">
        <v>77</v>
      </c>
      <c r="B15" s="31" t="s">
        <v>78</v>
      </c>
      <c r="C15" s="31" t="s">
        <v>79</v>
      </c>
      <c r="D15" s="31" t="s">
        <v>80</v>
      </c>
      <c r="E15" s="31" t="s">
        <v>81</v>
      </c>
      <c r="F15" s="32" t="s">
        <v>82</v>
      </c>
      <c r="G15" s="33" t="s">
        <v>83</v>
      </c>
      <c r="H15" s="46">
        <v>81</v>
      </c>
      <c r="I15" s="84"/>
      <c r="J15" s="35">
        <f t="shared" si="0"/>
        <v>0</v>
      </c>
      <c r="K15" s="29"/>
      <c r="L15" s="29"/>
    </row>
    <row r="16" spans="1:12" ht="45" customHeight="1" thickBot="1">
      <c r="A16" s="86" t="s">
        <v>84</v>
      </c>
      <c r="B16" s="31" t="s">
        <v>85</v>
      </c>
      <c r="C16" s="31" t="s">
        <v>86</v>
      </c>
      <c r="D16" s="31" t="s">
        <v>87</v>
      </c>
      <c r="E16" s="31" t="s">
        <v>86</v>
      </c>
      <c r="F16" s="32" t="s">
        <v>88</v>
      </c>
      <c r="G16" s="33" t="s">
        <v>89</v>
      </c>
      <c r="H16" s="46">
        <v>2.06</v>
      </c>
      <c r="I16" s="84"/>
      <c r="J16" s="35">
        <f t="shared" si="0"/>
        <v>0</v>
      </c>
      <c r="K16" s="29"/>
      <c r="L16" s="29"/>
    </row>
    <row r="17" spans="1:13" ht="45" customHeight="1" thickBot="1">
      <c r="A17" s="30" t="s">
        <v>90</v>
      </c>
      <c r="B17" s="31" t="s">
        <v>91</v>
      </c>
      <c r="C17" s="31" t="s">
        <v>92</v>
      </c>
      <c r="D17" s="31" t="s">
        <v>93</v>
      </c>
      <c r="E17" s="31" t="s">
        <v>92</v>
      </c>
      <c r="F17" s="32" t="s">
        <v>94</v>
      </c>
      <c r="G17" s="33" t="s">
        <v>38</v>
      </c>
      <c r="H17" s="92">
        <v>83</v>
      </c>
      <c r="I17" s="84"/>
      <c r="J17" s="35">
        <f t="shared" si="0"/>
        <v>0</v>
      </c>
      <c r="K17" s="29"/>
      <c r="L17" s="29"/>
    </row>
    <row r="18" spans="1:13" ht="45" customHeight="1" thickBot="1">
      <c r="A18" s="86" t="s">
        <v>95</v>
      </c>
      <c r="B18" s="31" t="s">
        <v>96</v>
      </c>
      <c r="C18" s="31" t="s">
        <v>97</v>
      </c>
      <c r="D18" s="31" t="s">
        <v>98</v>
      </c>
      <c r="E18" s="31" t="s">
        <v>99</v>
      </c>
      <c r="F18" s="32" t="s">
        <v>100</v>
      </c>
      <c r="G18" s="33" t="s">
        <v>101</v>
      </c>
      <c r="H18" s="33" t="s">
        <v>102</v>
      </c>
      <c r="I18" s="84"/>
      <c r="J18" s="35">
        <f t="shared" si="0"/>
        <v>0</v>
      </c>
      <c r="K18" s="58"/>
      <c r="L18" s="29"/>
    </row>
    <row r="19" spans="1:13" s="3" customFormat="1" ht="45" customHeight="1" thickBot="1">
      <c r="A19" s="30" t="s">
        <v>103</v>
      </c>
      <c r="B19" s="31" t="s">
        <v>104</v>
      </c>
      <c r="C19" s="31" t="s">
        <v>105</v>
      </c>
      <c r="D19" s="31" t="s">
        <v>106</v>
      </c>
      <c r="E19" s="31" t="s">
        <v>105</v>
      </c>
      <c r="F19" s="32" t="s">
        <v>107</v>
      </c>
      <c r="G19" s="33" t="s">
        <v>108</v>
      </c>
      <c r="H19" s="93">
        <v>51317.599999999999</v>
      </c>
      <c r="I19" s="84"/>
      <c r="J19" s="35">
        <f t="shared" si="0"/>
        <v>0</v>
      </c>
      <c r="K19" s="29"/>
      <c r="L19" s="29"/>
      <c r="M19" s="2"/>
    </row>
    <row r="20" spans="1:13" s="3" customFormat="1" ht="72" thickBot="1">
      <c r="A20" s="137" t="s">
        <v>109</v>
      </c>
      <c r="B20" s="159" t="s">
        <v>110</v>
      </c>
      <c r="C20" s="159" t="s">
        <v>111</v>
      </c>
      <c r="D20" s="159" t="s">
        <v>601</v>
      </c>
      <c r="E20" s="159" t="s">
        <v>602</v>
      </c>
      <c r="F20" s="160" t="s">
        <v>604</v>
      </c>
      <c r="G20" s="140" t="s">
        <v>101</v>
      </c>
      <c r="H20" s="161">
        <v>41.1</v>
      </c>
      <c r="I20" s="84"/>
      <c r="J20" s="35">
        <f t="shared" si="0"/>
        <v>0</v>
      </c>
      <c r="K20" s="29"/>
      <c r="L20" s="29"/>
      <c r="M20" s="2"/>
    </row>
    <row r="21" spans="1:13" s="3" customFormat="1" ht="45" customHeight="1" thickBot="1">
      <c r="A21" s="141" t="s">
        <v>603</v>
      </c>
      <c r="B21" s="38" t="s">
        <v>110</v>
      </c>
      <c r="C21" s="38" t="s">
        <v>111</v>
      </c>
      <c r="D21" s="38" t="s">
        <v>112</v>
      </c>
      <c r="E21" s="38" t="s">
        <v>113</v>
      </c>
      <c r="F21" s="39" t="s">
        <v>114</v>
      </c>
      <c r="G21" s="40" t="s">
        <v>101</v>
      </c>
      <c r="H21" s="47">
        <v>3079.1</v>
      </c>
      <c r="I21" s="84"/>
      <c r="J21" s="42">
        <f t="shared" si="0"/>
        <v>0</v>
      </c>
      <c r="K21" s="43" t="s">
        <v>115</v>
      </c>
      <c r="L21" s="44">
        <f>ROUND(SUM(J6:J21),2)</f>
        <v>0</v>
      </c>
      <c r="M21" s="2"/>
    </row>
    <row r="22" spans="1:13" s="3" customFormat="1" ht="68.25" customHeight="1" thickBot="1">
      <c r="A22" s="86" t="s">
        <v>116</v>
      </c>
      <c r="B22" s="23" t="s">
        <v>117</v>
      </c>
      <c r="C22" s="23" t="s">
        <v>118</v>
      </c>
      <c r="D22" s="23" t="s">
        <v>119</v>
      </c>
      <c r="E22" s="23" t="s">
        <v>118</v>
      </c>
      <c r="F22" s="167" t="s">
        <v>596</v>
      </c>
      <c r="G22" s="25" t="s">
        <v>101</v>
      </c>
      <c r="H22" s="169">
        <v>7790</v>
      </c>
      <c r="I22" s="84"/>
      <c r="J22" s="28">
        <f t="shared" si="0"/>
        <v>0</v>
      </c>
      <c r="K22" s="50"/>
      <c r="L22" s="94"/>
      <c r="M22" s="2"/>
    </row>
    <row r="23" spans="1:13" s="3" customFormat="1" ht="45" customHeight="1" thickBot="1">
      <c r="A23" s="30" t="s">
        <v>120</v>
      </c>
      <c r="B23" s="87" t="s">
        <v>121</v>
      </c>
      <c r="C23" s="87" t="s">
        <v>122</v>
      </c>
      <c r="D23" s="87" t="s">
        <v>123</v>
      </c>
      <c r="E23" s="87" t="s">
        <v>122</v>
      </c>
      <c r="F23" s="88" t="s">
        <v>124</v>
      </c>
      <c r="G23" s="89" t="s">
        <v>101</v>
      </c>
      <c r="H23" s="176">
        <v>23390</v>
      </c>
      <c r="I23" s="84"/>
      <c r="J23" s="35">
        <f t="shared" si="0"/>
        <v>0</v>
      </c>
      <c r="K23" s="50"/>
      <c r="L23" s="94"/>
      <c r="M23" s="2"/>
    </row>
    <row r="24" spans="1:13" s="3" customFormat="1" ht="45" customHeight="1" thickBot="1">
      <c r="A24" s="30" t="s">
        <v>125</v>
      </c>
      <c r="B24" s="87" t="s">
        <v>126</v>
      </c>
      <c r="C24" s="87" t="s">
        <v>127</v>
      </c>
      <c r="D24" s="87" t="s">
        <v>128</v>
      </c>
      <c r="E24" s="87" t="s">
        <v>129</v>
      </c>
      <c r="F24" s="168" t="s">
        <v>595</v>
      </c>
      <c r="G24" s="89" t="s">
        <v>108</v>
      </c>
      <c r="H24" s="125">
        <v>39769</v>
      </c>
      <c r="I24" s="84"/>
      <c r="J24" s="35">
        <f t="shared" si="0"/>
        <v>0</v>
      </c>
      <c r="K24" s="50"/>
      <c r="L24" s="94"/>
      <c r="M24" s="2"/>
    </row>
    <row r="25" spans="1:13" s="3" customFormat="1" ht="45" customHeight="1" thickBot="1">
      <c r="A25" s="30" t="s">
        <v>130</v>
      </c>
      <c r="B25" s="87" t="s">
        <v>126</v>
      </c>
      <c r="C25" s="87" t="s">
        <v>127</v>
      </c>
      <c r="D25" s="87" t="s">
        <v>128</v>
      </c>
      <c r="E25" s="87" t="s">
        <v>131</v>
      </c>
      <c r="F25" s="88" t="s">
        <v>131</v>
      </c>
      <c r="G25" s="89" t="s">
        <v>108</v>
      </c>
      <c r="H25" s="125">
        <v>55570</v>
      </c>
      <c r="I25" s="84"/>
      <c r="J25" s="35">
        <f t="shared" si="0"/>
        <v>0</v>
      </c>
      <c r="K25" s="50"/>
      <c r="L25" s="94"/>
      <c r="M25" s="2"/>
    </row>
    <row r="26" spans="1:13" s="3" customFormat="1" ht="45" customHeight="1" thickBot="1">
      <c r="A26" s="30" t="s">
        <v>132</v>
      </c>
      <c r="B26" s="87" t="s">
        <v>126</v>
      </c>
      <c r="C26" s="87" t="s">
        <v>127</v>
      </c>
      <c r="D26" s="87" t="s">
        <v>128</v>
      </c>
      <c r="E26" s="87" t="s">
        <v>133</v>
      </c>
      <c r="F26" s="88" t="s">
        <v>133</v>
      </c>
      <c r="G26" s="89" t="s">
        <v>108</v>
      </c>
      <c r="H26" s="125">
        <v>6175</v>
      </c>
      <c r="I26" s="84"/>
      <c r="J26" s="35">
        <f t="shared" si="0"/>
        <v>0</v>
      </c>
      <c r="K26" s="50"/>
      <c r="L26" s="94"/>
      <c r="M26" s="2"/>
    </row>
    <row r="27" spans="1:13" s="3" customFormat="1" ht="45" customHeight="1" thickBot="1">
      <c r="A27" s="116" t="s">
        <v>134</v>
      </c>
      <c r="B27" s="105" t="s">
        <v>135</v>
      </c>
      <c r="C27" s="105" t="s">
        <v>136</v>
      </c>
      <c r="D27" s="105" t="s">
        <v>137</v>
      </c>
      <c r="E27" s="87" t="s">
        <v>136</v>
      </c>
      <c r="F27" s="88" t="s">
        <v>138</v>
      </c>
      <c r="G27" s="89" t="s">
        <v>108</v>
      </c>
      <c r="H27" s="170">
        <v>61745</v>
      </c>
      <c r="I27" s="84"/>
      <c r="J27" s="35">
        <f t="shared" si="0"/>
        <v>0</v>
      </c>
      <c r="K27" s="50"/>
      <c r="L27" s="94"/>
      <c r="M27" s="2"/>
    </row>
    <row r="28" spans="1:13" s="3" customFormat="1" ht="45" customHeight="1" thickBot="1">
      <c r="A28" s="138" t="s">
        <v>139</v>
      </c>
      <c r="B28" s="138" t="s">
        <v>597</v>
      </c>
      <c r="C28" s="162" t="s">
        <v>593</v>
      </c>
      <c r="D28" s="138" t="s">
        <v>598</v>
      </c>
      <c r="E28" s="163" t="s">
        <v>593</v>
      </c>
      <c r="F28" s="164" t="s">
        <v>594</v>
      </c>
      <c r="G28" s="140" t="s">
        <v>101</v>
      </c>
      <c r="H28" s="165">
        <v>1615</v>
      </c>
      <c r="I28" s="84"/>
      <c r="J28" s="35">
        <f t="shared" si="0"/>
        <v>0</v>
      </c>
      <c r="K28" s="50"/>
      <c r="L28" s="94"/>
      <c r="M28" s="2"/>
    </row>
    <row r="29" spans="1:13" s="3" customFormat="1" ht="45" customHeight="1" thickBot="1">
      <c r="A29" s="166" t="s">
        <v>144</v>
      </c>
      <c r="B29" s="87" t="s">
        <v>140</v>
      </c>
      <c r="C29" s="87" t="s">
        <v>141</v>
      </c>
      <c r="D29" s="87" t="s">
        <v>142</v>
      </c>
      <c r="E29" s="87" t="s">
        <v>141</v>
      </c>
      <c r="F29" s="88" t="s">
        <v>143</v>
      </c>
      <c r="G29" s="89" t="s">
        <v>101</v>
      </c>
      <c r="H29" s="125">
        <v>1200</v>
      </c>
      <c r="I29" s="84"/>
      <c r="J29" s="35">
        <f t="shared" si="0"/>
        <v>0</v>
      </c>
      <c r="K29" s="50"/>
      <c r="L29" s="94"/>
      <c r="M29" s="2"/>
    </row>
    <row r="30" spans="1:13" s="3" customFormat="1" ht="45" customHeight="1" thickBot="1">
      <c r="A30" s="30" t="s">
        <v>145</v>
      </c>
      <c r="B30" s="87" t="s">
        <v>146</v>
      </c>
      <c r="C30" s="87" t="s">
        <v>147</v>
      </c>
      <c r="D30" s="87" t="s">
        <v>148</v>
      </c>
      <c r="E30" s="87" t="s">
        <v>147</v>
      </c>
      <c r="F30" s="88" t="s">
        <v>149</v>
      </c>
      <c r="G30" s="89" t="s">
        <v>101</v>
      </c>
      <c r="H30" s="125">
        <v>1200</v>
      </c>
      <c r="I30" s="84"/>
      <c r="J30" s="35">
        <f t="shared" si="0"/>
        <v>0</v>
      </c>
      <c r="K30" s="50"/>
      <c r="L30" s="94"/>
      <c r="M30" s="2"/>
    </row>
    <row r="31" spans="1:13" s="3" customFormat="1" ht="45" customHeight="1" thickBot="1">
      <c r="A31" s="37" t="s">
        <v>150</v>
      </c>
      <c r="B31" s="38" t="s">
        <v>151</v>
      </c>
      <c r="C31" s="38" t="s">
        <v>152</v>
      </c>
      <c r="D31" s="38" t="s">
        <v>153</v>
      </c>
      <c r="E31" s="95" t="s">
        <v>154</v>
      </c>
      <c r="F31" s="121" t="s">
        <v>155</v>
      </c>
      <c r="G31" s="122" t="s">
        <v>108</v>
      </c>
      <c r="H31" s="171">
        <v>75108</v>
      </c>
      <c r="I31" s="84"/>
      <c r="J31" s="42">
        <f t="shared" si="0"/>
        <v>0</v>
      </c>
      <c r="K31" s="43" t="s">
        <v>156</v>
      </c>
      <c r="L31" s="44">
        <f>ROUND(SUM(J22:J31),2)</f>
        <v>0</v>
      </c>
      <c r="M31" s="2"/>
    </row>
    <row r="32" spans="1:13" s="3" customFormat="1" ht="45" customHeight="1" thickBot="1">
      <c r="A32" s="87" t="s">
        <v>157</v>
      </c>
      <c r="B32" s="23" t="s">
        <v>158</v>
      </c>
      <c r="C32" s="23" t="s">
        <v>141</v>
      </c>
      <c r="D32" s="23" t="s">
        <v>159</v>
      </c>
      <c r="E32" s="23" t="s">
        <v>141</v>
      </c>
      <c r="F32" s="24" t="s">
        <v>160</v>
      </c>
      <c r="G32" s="25" t="s">
        <v>101</v>
      </c>
      <c r="H32" s="45">
        <v>103</v>
      </c>
      <c r="I32" s="84"/>
      <c r="J32" s="28">
        <f t="shared" si="0"/>
        <v>0</v>
      </c>
      <c r="K32" s="50"/>
      <c r="L32" s="94"/>
      <c r="M32" s="2"/>
    </row>
    <row r="33" spans="1:13" s="3" customFormat="1" ht="45" customHeight="1" thickBot="1">
      <c r="A33" s="31" t="s">
        <v>161</v>
      </c>
      <c r="B33" s="31" t="s">
        <v>162</v>
      </c>
      <c r="C33" s="31" t="s">
        <v>163</v>
      </c>
      <c r="D33" s="31" t="s">
        <v>164</v>
      </c>
      <c r="E33" s="31" t="s">
        <v>165</v>
      </c>
      <c r="F33" s="139" t="s">
        <v>582</v>
      </c>
      <c r="G33" s="33" t="s">
        <v>83</v>
      </c>
      <c r="H33" s="46">
        <v>17.170000000000002</v>
      </c>
      <c r="I33" s="84"/>
      <c r="J33" s="35">
        <f t="shared" si="0"/>
        <v>0</v>
      </c>
      <c r="K33" s="50"/>
      <c r="L33" s="94"/>
      <c r="M33" s="2"/>
    </row>
    <row r="34" spans="1:13" s="3" customFormat="1" ht="45" customHeight="1" thickBot="1">
      <c r="A34" s="31" t="s">
        <v>166</v>
      </c>
      <c r="B34" s="31" t="s">
        <v>162</v>
      </c>
      <c r="C34" s="31" t="s">
        <v>163</v>
      </c>
      <c r="D34" s="31" t="s">
        <v>167</v>
      </c>
      <c r="E34" s="31" t="s">
        <v>168</v>
      </c>
      <c r="F34" s="32" t="s">
        <v>169</v>
      </c>
      <c r="G34" s="33" t="s">
        <v>108</v>
      </c>
      <c r="H34" s="46">
        <v>28</v>
      </c>
      <c r="I34" s="84"/>
      <c r="J34" s="35">
        <f t="shared" si="0"/>
        <v>0</v>
      </c>
      <c r="K34" s="50"/>
      <c r="L34" s="94"/>
      <c r="M34" s="2"/>
    </row>
    <row r="35" spans="1:13" s="3" customFormat="1" ht="45" customHeight="1" thickBot="1">
      <c r="A35" s="31" t="s">
        <v>170</v>
      </c>
      <c r="B35" s="31" t="s">
        <v>162</v>
      </c>
      <c r="C35" s="31" t="s">
        <v>163</v>
      </c>
      <c r="D35" s="31" t="s">
        <v>167</v>
      </c>
      <c r="E35" s="31" t="s">
        <v>171</v>
      </c>
      <c r="F35" s="32" t="s">
        <v>172</v>
      </c>
      <c r="G35" s="33" t="s">
        <v>108</v>
      </c>
      <c r="H35" s="124">
        <v>26.6</v>
      </c>
      <c r="I35" s="84"/>
      <c r="J35" s="35">
        <f t="shared" si="0"/>
        <v>0</v>
      </c>
      <c r="K35" s="50"/>
      <c r="L35" s="94"/>
      <c r="M35" s="2"/>
    </row>
    <row r="36" spans="1:13" s="3" customFormat="1" ht="45" customHeight="1" thickBot="1">
      <c r="A36" s="31" t="s">
        <v>173</v>
      </c>
      <c r="B36" s="31" t="s">
        <v>162</v>
      </c>
      <c r="C36" s="31" t="s">
        <v>163</v>
      </c>
      <c r="D36" s="31" t="s">
        <v>167</v>
      </c>
      <c r="E36" s="31" t="s">
        <v>174</v>
      </c>
      <c r="F36" s="32" t="s">
        <v>175</v>
      </c>
      <c r="G36" s="33" t="s">
        <v>108</v>
      </c>
      <c r="H36" s="124">
        <v>11.7</v>
      </c>
      <c r="I36" s="84"/>
      <c r="J36" s="35">
        <f t="shared" si="0"/>
        <v>0</v>
      </c>
      <c r="K36" s="50"/>
      <c r="L36" s="94"/>
      <c r="M36" s="2"/>
    </row>
    <row r="37" spans="1:13" s="3" customFormat="1" ht="45" customHeight="1" thickBot="1">
      <c r="A37" s="31" t="s">
        <v>176</v>
      </c>
      <c r="B37" s="31" t="s">
        <v>177</v>
      </c>
      <c r="C37" s="31" t="s">
        <v>178</v>
      </c>
      <c r="D37" s="31" t="s">
        <v>179</v>
      </c>
      <c r="E37" s="31" t="s">
        <v>180</v>
      </c>
      <c r="F37" s="32" t="s">
        <v>180</v>
      </c>
      <c r="G37" s="33" t="s">
        <v>108</v>
      </c>
      <c r="H37" s="46">
        <v>152</v>
      </c>
      <c r="I37" s="84"/>
      <c r="J37" s="35">
        <f t="shared" si="0"/>
        <v>0</v>
      </c>
      <c r="K37" s="50"/>
      <c r="L37" s="94"/>
      <c r="M37" s="2"/>
    </row>
    <row r="38" spans="1:13" s="3" customFormat="1" ht="45" customHeight="1" thickBot="1">
      <c r="A38" s="31" t="s">
        <v>181</v>
      </c>
      <c r="B38" s="31" t="s">
        <v>177</v>
      </c>
      <c r="C38" s="31" t="s">
        <v>178</v>
      </c>
      <c r="D38" s="31" t="s">
        <v>179</v>
      </c>
      <c r="E38" s="31" t="s">
        <v>182</v>
      </c>
      <c r="F38" s="32" t="s">
        <v>182</v>
      </c>
      <c r="G38" s="33" t="s">
        <v>108</v>
      </c>
      <c r="H38" s="46">
        <v>15</v>
      </c>
      <c r="I38" s="84"/>
      <c r="J38" s="35">
        <f t="shared" si="0"/>
        <v>0</v>
      </c>
      <c r="K38" s="50"/>
      <c r="L38" s="94"/>
      <c r="M38" s="2"/>
    </row>
    <row r="39" spans="1:13" s="3" customFormat="1" ht="45" customHeight="1" thickBot="1">
      <c r="A39" s="31" t="s">
        <v>183</v>
      </c>
      <c r="B39" s="31" t="s">
        <v>135</v>
      </c>
      <c r="C39" s="31" t="s">
        <v>184</v>
      </c>
      <c r="D39" s="31" t="s">
        <v>185</v>
      </c>
      <c r="E39" s="31" t="s">
        <v>184</v>
      </c>
      <c r="F39" s="139" t="s">
        <v>600</v>
      </c>
      <c r="G39" s="33" t="s">
        <v>108</v>
      </c>
      <c r="H39" s="124">
        <v>60</v>
      </c>
      <c r="I39" s="84"/>
      <c r="J39" s="35">
        <f t="shared" si="0"/>
        <v>0</v>
      </c>
      <c r="K39" s="50"/>
      <c r="L39" s="94"/>
      <c r="M39" s="2"/>
    </row>
    <row r="40" spans="1:13" s="3" customFormat="1" ht="45" customHeight="1" thickBot="1">
      <c r="A40" s="31" t="s">
        <v>186</v>
      </c>
      <c r="B40" s="31" t="s">
        <v>162</v>
      </c>
      <c r="C40" s="31" t="s">
        <v>163</v>
      </c>
      <c r="D40" s="31" t="s">
        <v>167</v>
      </c>
      <c r="E40" s="31" t="s">
        <v>168</v>
      </c>
      <c r="F40" s="32" t="s">
        <v>187</v>
      </c>
      <c r="G40" s="33" t="s">
        <v>108</v>
      </c>
      <c r="H40" s="124">
        <v>70</v>
      </c>
      <c r="I40" s="84"/>
      <c r="J40" s="35">
        <f t="shared" si="0"/>
        <v>0</v>
      </c>
      <c r="K40" s="50"/>
      <c r="L40" s="94"/>
      <c r="M40" s="2"/>
    </row>
    <row r="41" spans="1:13" s="3" customFormat="1" ht="45" customHeight="1" thickBot="1">
      <c r="A41" s="31" t="s">
        <v>188</v>
      </c>
      <c r="B41" s="31" t="s">
        <v>189</v>
      </c>
      <c r="C41" s="31" t="s">
        <v>190</v>
      </c>
      <c r="D41" s="31" t="s">
        <v>191</v>
      </c>
      <c r="E41" s="31" t="s">
        <v>190</v>
      </c>
      <c r="F41" s="32" t="s">
        <v>192</v>
      </c>
      <c r="G41" s="33" t="s">
        <v>101</v>
      </c>
      <c r="H41" s="46">
        <v>103</v>
      </c>
      <c r="I41" s="84"/>
      <c r="J41" s="35">
        <f t="shared" si="0"/>
        <v>0</v>
      </c>
      <c r="K41" s="50"/>
      <c r="L41" s="94"/>
      <c r="M41" s="2"/>
    </row>
    <row r="42" spans="1:13" s="3" customFormat="1" ht="45" customHeight="1" thickBot="1">
      <c r="A42" s="31" t="s">
        <v>193</v>
      </c>
      <c r="B42" s="31" t="s">
        <v>194</v>
      </c>
      <c r="C42" s="31" t="s">
        <v>195</v>
      </c>
      <c r="D42" s="31" t="s">
        <v>196</v>
      </c>
      <c r="E42" s="31" t="s">
        <v>195</v>
      </c>
      <c r="F42" s="32" t="s">
        <v>197</v>
      </c>
      <c r="G42" s="33" t="s">
        <v>101</v>
      </c>
      <c r="H42" s="46">
        <v>62</v>
      </c>
      <c r="I42" s="84"/>
      <c r="J42" s="35">
        <f t="shared" si="0"/>
        <v>0</v>
      </c>
      <c r="K42" s="50"/>
      <c r="L42" s="94"/>
      <c r="M42" s="2"/>
    </row>
    <row r="43" spans="1:13" s="3" customFormat="1" ht="45" customHeight="1" thickBot="1">
      <c r="A43" s="31" t="s">
        <v>198</v>
      </c>
      <c r="B43" s="31" t="s">
        <v>162</v>
      </c>
      <c r="C43" s="31" t="s">
        <v>163</v>
      </c>
      <c r="D43" s="31" t="s">
        <v>199</v>
      </c>
      <c r="E43" s="31" t="s">
        <v>200</v>
      </c>
      <c r="F43" s="32" t="s">
        <v>201</v>
      </c>
      <c r="G43" s="33" t="s">
        <v>101</v>
      </c>
      <c r="H43" s="46">
        <v>45</v>
      </c>
      <c r="I43" s="84"/>
      <c r="J43" s="35">
        <f t="shared" si="0"/>
        <v>0</v>
      </c>
      <c r="K43" s="96"/>
      <c r="L43" s="97"/>
      <c r="M43" s="2"/>
    </row>
    <row r="44" spans="1:13" s="3" customFormat="1" ht="45" customHeight="1" thickBot="1">
      <c r="A44" s="31" t="s">
        <v>202</v>
      </c>
      <c r="B44" s="31" t="s">
        <v>162</v>
      </c>
      <c r="C44" s="31" t="s">
        <v>163</v>
      </c>
      <c r="D44" s="31" t="s">
        <v>164</v>
      </c>
      <c r="E44" s="31" t="s">
        <v>203</v>
      </c>
      <c r="F44" s="32" t="s">
        <v>204</v>
      </c>
      <c r="G44" s="33" t="s">
        <v>83</v>
      </c>
      <c r="H44" s="46">
        <v>128</v>
      </c>
      <c r="I44" s="84"/>
      <c r="J44" s="35">
        <f t="shared" si="0"/>
        <v>0</v>
      </c>
      <c r="K44" s="50"/>
      <c r="L44" s="94"/>
      <c r="M44" s="2"/>
    </row>
    <row r="45" spans="1:13" s="3" customFormat="1" ht="45" customHeight="1" thickBot="1">
      <c r="A45" s="31" t="s">
        <v>205</v>
      </c>
      <c r="B45" s="31" t="s">
        <v>162</v>
      </c>
      <c r="C45" s="31" t="s">
        <v>163</v>
      </c>
      <c r="D45" s="31" t="s">
        <v>206</v>
      </c>
      <c r="E45" s="31" t="s">
        <v>207</v>
      </c>
      <c r="F45" s="32" t="s">
        <v>208</v>
      </c>
      <c r="G45" s="33" t="s">
        <v>38</v>
      </c>
      <c r="H45" s="46">
        <v>10</v>
      </c>
      <c r="I45" s="84"/>
      <c r="J45" s="35">
        <f t="shared" si="0"/>
        <v>0</v>
      </c>
      <c r="K45" s="50"/>
      <c r="L45" s="94"/>
      <c r="M45" s="2"/>
    </row>
    <row r="46" spans="1:13" s="3" customFormat="1" ht="45" customHeight="1" thickBot="1">
      <c r="A46" s="31" t="s">
        <v>209</v>
      </c>
      <c r="B46" s="31" t="s">
        <v>162</v>
      </c>
      <c r="C46" s="31" t="s">
        <v>163</v>
      </c>
      <c r="D46" s="31" t="s">
        <v>167</v>
      </c>
      <c r="E46" s="31" t="s">
        <v>171</v>
      </c>
      <c r="F46" s="32" t="s">
        <v>172</v>
      </c>
      <c r="G46" s="33" t="s">
        <v>108</v>
      </c>
      <c r="H46" s="124">
        <v>80</v>
      </c>
      <c r="I46" s="84"/>
      <c r="J46" s="35">
        <f t="shared" si="0"/>
        <v>0</v>
      </c>
      <c r="K46" s="50"/>
      <c r="L46" s="94"/>
      <c r="M46" s="2"/>
    </row>
    <row r="47" spans="1:13" s="3" customFormat="1" ht="45" customHeight="1" thickBot="1">
      <c r="A47" s="31" t="s">
        <v>210</v>
      </c>
      <c r="B47" s="31" t="s">
        <v>177</v>
      </c>
      <c r="C47" s="31" t="s">
        <v>178</v>
      </c>
      <c r="D47" s="31" t="s">
        <v>179</v>
      </c>
      <c r="E47" s="31" t="s">
        <v>211</v>
      </c>
      <c r="F47" s="32" t="s">
        <v>211</v>
      </c>
      <c r="G47" s="33" t="s">
        <v>108</v>
      </c>
      <c r="H47" s="46">
        <v>795</v>
      </c>
      <c r="I47" s="84"/>
      <c r="J47" s="35">
        <f t="shared" si="0"/>
        <v>0</v>
      </c>
      <c r="K47" s="96"/>
      <c r="L47" s="97"/>
      <c r="M47" s="2"/>
    </row>
    <row r="48" spans="1:13" s="3" customFormat="1" ht="45" customHeight="1" thickBot="1">
      <c r="A48" s="31" t="s">
        <v>212</v>
      </c>
      <c r="B48" s="31" t="s">
        <v>162</v>
      </c>
      <c r="C48" s="31" t="s">
        <v>163</v>
      </c>
      <c r="D48" s="31" t="s">
        <v>164</v>
      </c>
      <c r="E48" s="31" t="s">
        <v>203</v>
      </c>
      <c r="F48" s="32" t="s">
        <v>204</v>
      </c>
      <c r="G48" s="33" t="s">
        <v>83</v>
      </c>
      <c r="H48" s="46">
        <v>711</v>
      </c>
      <c r="I48" s="84"/>
      <c r="J48" s="35">
        <f t="shared" si="0"/>
        <v>0</v>
      </c>
      <c r="K48" s="96"/>
      <c r="L48" s="97"/>
      <c r="M48" s="2"/>
    </row>
    <row r="49" spans="1:13" s="3" customFormat="1" ht="45" customHeight="1" thickBot="1">
      <c r="A49" s="31" t="s">
        <v>213</v>
      </c>
      <c r="B49" s="31" t="s">
        <v>162</v>
      </c>
      <c r="C49" s="31" t="s">
        <v>163</v>
      </c>
      <c r="D49" s="31" t="s">
        <v>206</v>
      </c>
      <c r="E49" s="31" t="s">
        <v>207</v>
      </c>
      <c r="F49" s="32" t="s">
        <v>208</v>
      </c>
      <c r="G49" s="33" t="s">
        <v>38</v>
      </c>
      <c r="H49" s="46">
        <v>74</v>
      </c>
      <c r="I49" s="84"/>
      <c r="J49" s="35">
        <f t="shared" si="0"/>
        <v>0</v>
      </c>
      <c r="K49" s="96"/>
      <c r="L49" s="97"/>
      <c r="M49" s="2"/>
    </row>
    <row r="50" spans="1:13" s="3" customFormat="1" ht="45" customHeight="1" thickBot="1">
      <c r="A50" s="31" t="s">
        <v>214</v>
      </c>
      <c r="B50" s="31" t="s">
        <v>162</v>
      </c>
      <c r="C50" s="31" t="s">
        <v>163</v>
      </c>
      <c r="D50" s="31" t="s">
        <v>167</v>
      </c>
      <c r="E50" s="31" t="s">
        <v>171</v>
      </c>
      <c r="F50" s="32" t="s">
        <v>172</v>
      </c>
      <c r="G50" s="33" t="s">
        <v>108</v>
      </c>
      <c r="H50" s="124">
        <v>346.7</v>
      </c>
      <c r="I50" s="84"/>
      <c r="J50" s="35">
        <f t="shared" si="0"/>
        <v>0</v>
      </c>
      <c r="K50" s="96"/>
      <c r="L50" s="97"/>
      <c r="M50" s="2"/>
    </row>
    <row r="51" spans="1:13" s="3" customFormat="1" ht="45" customHeight="1" thickBot="1">
      <c r="A51" s="31" t="s">
        <v>215</v>
      </c>
      <c r="B51" s="31" t="s">
        <v>177</v>
      </c>
      <c r="C51" s="31" t="s">
        <v>178</v>
      </c>
      <c r="D51" s="31" t="s">
        <v>179</v>
      </c>
      <c r="E51" s="31" t="s">
        <v>211</v>
      </c>
      <c r="F51" s="32" t="s">
        <v>211</v>
      </c>
      <c r="G51" s="33" t="s">
        <v>108</v>
      </c>
      <c r="H51" s="46">
        <v>3589</v>
      </c>
      <c r="I51" s="84"/>
      <c r="J51" s="35">
        <f t="shared" si="0"/>
        <v>0</v>
      </c>
      <c r="K51" s="96"/>
      <c r="L51" s="97"/>
      <c r="M51" s="2"/>
    </row>
    <row r="52" spans="1:13" s="3" customFormat="1" ht="45" customHeight="1" thickBot="1">
      <c r="A52" s="31" t="s">
        <v>216</v>
      </c>
      <c r="B52" s="31" t="s">
        <v>217</v>
      </c>
      <c r="C52" s="31" t="s">
        <v>218</v>
      </c>
      <c r="D52" s="31" t="s">
        <v>219</v>
      </c>
      <c r="E52" s="31" t="s">
        <v>220</v>
      </c>
      <c r="F52" s="32" t="s">
        <v>220</v>
      </c>
      <c r="G52" s="33" t="s">
        <v>83</v>
      </c>
      <c r="H52" s="123">
        <v>28</v>
      </c>
      <c r="I52" s="84"/>
      <c r="J52" s="35">
        <f t="shared" si="0"/>
        <v>0</v>
      </c>
      <c r="K52" s="96"/>
      <c r="L52" s="97"/>
      <c r="M52" s="2"/>
    </row>
    <row r="53" spans="1:13" s="3" customFormat="1" ht="45" customHeight="1" thickBot="1">
      <c r="A53" s="31" t="s">
        <v>221</v>
      </c>
      <c r="B53" s="31" t="s">
        <v>217</v>
      </c>
      <c r="C53" s="31" t="s">
        <v>218</v>
      </c>
      <c r="D53" s="31" t="s">
        <v>219</v>
      </c>
      <c r="E53" s="31" t="s">
        <v>222</v>
      </c>
      <c r="F53" s="32" t="s">
        <v>222</v>
      </c>
      <c r="G53" s="33" t="s">
        <v>83</v>
      </c>
      <c r="H53" s="46">
        <v>30</v>
      </c>
      <c r="I53" s="84"/>
      <c r="J53" s="35">
        <f t="shared" si="0"/>
        <v>0</v>
      </c>
      <c r="K53" s="96"/>
      <c r="L53" s="97"/>
      <c r="M53" s="2"/>
    </row>
    <row r="54" spans="1:13" s="3" customFormat="1" ht="45" customHeight="1" thickBot="1">
      <c r="A54" s="38" t="s">
        <v>223</v>
      </c>
      <c r="B54" s="38" t="s">
        <v>217</v>
      </c>
      <c r="C54" s="38" t="s">
        <v>218</v>
      </c>
      <c r="D54" s="38" t="s">
        <v>219</v>
      </c>
      <c r="E54" s="38" t="s">
        <v>224</v>
      </c>
      <c r="F54" s="39" t="s">
        <v>224</v>
      </c>
      <c r="G54" s="40" t="s">
        <v>83</v>
      </c>
      <c r="H54" s="47">
        <v>51</v>
      </c>
      <c r="I54" s="84"/>
      <c r="J54" s="42">
        <f t="shared" si="0"/>
        <v>0</v>
      </c>
      <c r="K54" s="43" t="s">
        <v>225</v>
      </c>
      <c r="L54" s="44">
        <f>ROUND(SUM(J32:J54),2)</f>
        <v>0</v>
      </c>
      <c r="M54" s="2"/>
    </row>
    <row r="55" spans="1:13" s="3" customFormat="1" ht="45" customHeight="1" thickBot="1">
      <c r="A55" s="86" t="s">
        <v>226</v>
      </c>
      <c r="B55" s="23" t="s">
        <v>227</v>
      </c>
      <c r="C55" s="23" t="s">
        <v>228</v>
      </c>
      <c r="D55" s="23" t="s">
        <v>229</v>
      </c>
      <c r="E55" s="23" t="s">
        <v>230</v>
      </c>
      <c r="F55" s="24" t="s">
        <v>231</v>
      </c>
      <c r="G55" s="25" t="s">
        <v>108</v>
      </c>
      <c r="H55" s="45">
        <v>14100</v>
      </c>
      <c r="I55" s="84"/>
      <c r="J55" s="28">
        <f t="shared" si="0"/>
        <v>0</v>
      </c>
      <c r="K55" s="96"/>
      <c r="L55" s="97"/>
      <c r="M55" s="2"/>
    </row>
    <row r="56" spans="1:13" s="3" customFormat="1" ht="45" customHeight="1" thickBot="1">
      <c r="A56" s="30" t="s">
        <v>232</v>
      </c>
      <c r="B56" s="31" t="s">
        <v>227</v>
      </c>
      <c r="C56" s="31" t="s">
        <v>228</v>
      </c>
      <c r="D56" s="31" t="s">
        <v>229</v>
      </c>
      <c r="E56" s="31" t="s">
        <v>233</v>
      </c>
      <c r="F56" s="32" t="s">
        <v>234</v>
      </c>
      <c r="G56" s="33" t="s">
        <v>108</v>
      </c>
      <c r="H56" s="46">
        <v>4087</v>
      </c>
      <c r="I56" s="84"/>
      <c r="J56" s="35">
        <f t="shared" si="0"/>
        <v>0</v>
      </c>
      <c r="K56" s="96"/>
      <c r="L56" s="97"/>
      <c r="M56" s="2"/>
    </row>
    <row r="57" spans="1:13" s="3" customFormat="1" ht="45" customHeight="1" thickBot="1">
      <c r="A57" s="30" t="s">
        <v>235</v>
      </c>
      <c r="B57" s="31" t="s">
        <v>227</v>
      </c>
      <c r="C57" s="31" t="s">
        <v>228</v>
      </c>
      <c r="D57" s="31" t="s">
        <v>229</v>
      </c>
      <c r="E57" s="98" t="s">
        <v>236</v>
      </c>
      <c r="F57" s="32" t="s">
        <v>237</v>
      </c>
      <c r="G57" s="33" t="s">
        <v>108</v>
      </c>
      <c r="H57" s="46">
        <v>125</v>
      </c>
      <c r="I57" s="84"/>
      <c r="J57" s="35">
        <f t="shared" si="0"/>
        <v>0</v>
      </c>
      <c r="K57" s="96"/>
      <c r="L57" s="97"/>
      <c r="M57" s="2"/>
    </row>
    <row r="58" spans="1:13" s="3" customFormat="1" ht="45" customHeight="1" thickBot="1">
      <c r="A58" s="30" t="s">
        <v>238</v>
      </c>
      <c r="B58" s="31" t="s">
        <v>227</v>
      </c>
      <c r="C58" s="31" t="s">
        <v>228</v>
      </c>
      <c r="D58" s="31" t="s">
        <v>229</v>
      </c>
      <c r="E58" s="31" t="s">
        <v>239</v>
      </c>
      <c r="F58" s="32" t="s">
        <v>240</v>
      </c>
      <c r="G58" s="33" t="s">
        <v>108</v>
      </c>
      <c r="H58" s="46">
        <v>145</v>
      </c>
      <c r="I58" s="84"/>
      <c r="J58" s="35">
        <f t="shared" si="0"/>
        <v>0</v>
      </c>
      <c r="K58" s="96"/>
      <c r="L58" s="97"/>
      <c r="M58" s="2"/>
    </row>
    <row r="59" spans="1:13" s="3" customFormat="1" ht="45" customHeight="1" thickBot="1">
      <c r="A59" s="30" t="s">
        <v>241</v>
      </c>
      <c r="B59" s="31" t="s">
        <v>242</v>
      </c>
      <c r="C59" s="31" t="s">
        <v>243</v>
      </c>
      <c r="D59" s="31" t="s">
        <v>244</v>
      </c>
      <c r="E59" s="31" t="s">
        <v>243</v>
      </c>
      <c r="F59" s="32" t="s">
        <v>245</v>
      </c>
      <c r="G59" s="33" t="s">
        <v>83</v>
      </c>
      <c r="H59" s="46">
        <v>600</v>
      </c>
      <c r="I59" s="84"/>
      <c r="J59" s="35">
        <f t="shared" si="0"/>
        <v>0</v>
      </c>
      <c r="K59" s="96"/>
      <c r="L59" s="97"/>
      <c r="M59" s="2"/>
    </row>
    <row r="60" spans="1:13" s="3" customFormat="1" ht="45" customHeight="1" thickBot="1">
      <c r="A60" s="30" t="s">
        <v>246</v>
      </c>
      <c r="B60" s="38" t="s">
        <v>247</v>
      </c>
      <c r="C60" s="38" t="s">
        <v>248</v>
      </c>
      <c r="D60" s="38" t="s">
        <v>249</v>
      </c>
      <c r="E60" s="38" t="s">
        <v>250</v>
      </c>
      <c r="F60" s="39" t="s">
        <v>251</v>
      </c>
      <c r="G60" s="40" t="s">
        <v>108</v>
      </c>
      <c r="H60" s="47">
        <v>480</v>
      </c>
      <c r="I60" s="84"/>
      <c r="J60" s="42">
        <f t="shared" si="0"/>
        <v>0</v>
      </c>
      <c r="K60" s="99" t="s">
        <v>252</v>
      </c>
      <c r="L60" s="100">
        <f>ROUND(SUM(J55:J60),2)</f>
        <v>0</v>
      </c>
      <c r="M60" s="2"/>
    </row>
    <row r="61" spans="1:13" s="3" customFormat="1" ht="45" customHeight="1" thickBot="1">
      <c r="A61" s="22" t="s">
        <v>253</v>
      </c>
      <c r="B61" s="23" t="s">
        <v>254</v>
      </c>
      <c r="C61" s="23" t="s">
        <v>255</v>
      </c>
      <c r="D61" s="23" t="s">
        <v>256</v>
      </c>
      <c r="E61" s="23" t="s">
        <v>257</v>
      </c>
      <c r="F61" s="167" t="s">
        <v>581</v>
      </c>
      <c r="G61" s="25" t="s">
        <v>101</v>
      </c>
      <c r="H61" s="169">
        <v>17800</v>
      </c>
      <c r="I61" s="84"/>
      <c r="J61" s="28">
        <f t="shared" si="0"/>
        <v>0</v>
      </c>
      <c r="K61" s="96"/>
      <c r="L61" s="97"/>
      <c r="M61" s="2"/>
    </row>
    <row r="62" spans="1:13" s="3" customFormat="1" ht="45" customHeight="1" thickBot="1">
      <c r="A62" s="30" t="s">
        <v>258</v>
      </c>
      <c r="B62" s="31" t="s">
        <v>259</v>
      </c>
      <c r="C62" s="31" t="s">
        <v>260</v>
      </c>
      <c r="D62" s="31" t="s">
        <v>261</v>
      </c>
      <c r="E62" s="31" t="s">
        <v>262</v>
      </c>
      <c r="F62" s="32" t="s">
        <v>263</v>
      </c>
      <c r="G62" s="33" t="s">
        <v>108</v>
      </c>
      <c r="H62" s="46">
        <v>75453</v>
      </c>
      <c r="I62" s="84"/>
      <c r="J62" s="35">
        <f t="shared" si="0"/>
        <v>0</v>
      </c>
      <c r="K62" s="96"/>
      <c r="L62" s="97"/>
      <c r="M62" s="2"/>
    </row>
    <row r="63" spans="1:13" s="3" customFormat="1" ht="45" customHeight="1" thickBot="1">
      <c r="A63" s="30" t="s">
        <v>264</v>
      </c>
      <c r="B63" s="31" t="s">
        <v>265</v>
      </c>
      <c r="C63" s="31" t="s">
        <v>266</v>
      </c>
      <c r="D63" s="31" t="s">
        <v>267</v>
      </c>
      <c r="E63" s="31" t="s">
        <v>268</v>
      </c>
      <c r="F63" s="32" t="s">
        <v>269</v>
      </c>
      <c r="G63" s="33" t="s">
        <v>108</v>
      </c>
      <c r="H63" s="46">
        <v>60844</v>
      </c>
      <c r="I63" s="84"/>
      <c r="J63" s="35">
        <f t="shared" si="0"/>
        <v>0</v>
      </c>
      <c r="K63" s="96"/>
      <c r="L63" s="97"/>
      <c r="M63" s="2"/>
    </row>
    <row r="64" spans="1:13" s="3" customFormat="1" ht="45" customHeight="1" thickBot="1">
      <c r="A64" s="30" t="s">
        <v>270</v>
      </c>
      <c r="B64" s="31" t="s">
        <v>271</v>
      </c>
      <c r="C64" s="31" t="s">
        <v>272</v>
      </c>
      <c r="D64" s="31" t="s">
        <v>273</v>
      </c>
      <c r="E64" s="31" t="s">
        <v>274</v>
      </c>
      <c r="F64" s="32" t="s">
        <v>275</v>
      </c>
      <c r="G64" s="33" t="s">
        <v>108</v>
      </c>
      <c r="H64" s="46">
        <v>51146</v>
      </c>
      <c r="I64" s="84"/>
      <c r="J64" s="35">
        <f t="shared" si="0"/>
        <v>0</v>
      </c>
      <c r="K64" s="96"/>
      <c r="L64" s="97"/>
      <c r="M64" s="2"/>
    </row>
    <row r="65" spans="1:13" s="3" customFormat="1" ht="45" customHeight="1" thickBot="1">
      <c r="A65" s="30" t="s">
        <v>276</v>
      </c>
      <c r="B65" s="31" t="s">
        <v>271</v>
      </c>
      <c r="C65" s="31" t="s">
        <v>272</v>
      </c>
      <c r="D65" s="31" t="s">
        <v>273</v>
      </c>
      <c r="E65" s="31" t="s">
        <v>277</v>
      </c>
      <c r="F65" s="139" t="s">
        <v>585</v>
      </c>
      <c r="G65" s="33" t="s">
        <v>108</v>
      </c>
      <c r="H65" s="46">
        <v>8890</v>
      </c>
      <c r="I65" s="84"/>
      <c r="J65" s="35">
        <f t="shared" si="0"/>
        <v>0</v>
      </c>
      <c r="K65" s="96"/>
      <c r="L65" s="97"/>
      <c r="M65" s="2"/>
    </row>
    <row r="66" spans="1:13" s="3" customFormat="1" ht="45" customHeight="1" thickBot="1">
      <c r="A66" s="30" t="s">
        <v>278</v>
      </c>
      <c r="B66" s="38" t="s">
        <v>279</v>
      </c>
      <c r="C66" s="38" t="s">
        <v>280</v>
      </c>
      <c r="D66" s="38" t="s">
        <v>281</v>
      </c>
      <c r="E66" s="38" t="s">
        <v>282</v>
      </c>
      <c r="F66" s="143" t="s">
        <v>586</v>
      </c>
      <c r="G66" s="40" t="s">
        <v>89</v>
      </c>
      <c r="H66" s="144">
        <v>87.5</v>
      </c>
      <c r="I66" s="84"/>
      <c r="J66" s="42">
        <f t="shared" si="0"/>
        <v>0</v>
      </c>
      <c r="K66" s="99" t="s">
        <v>283</v>
      </c>
      <c r="L66" s="100">
        <f>ROUND(SUM(J61:J66),2)</f>
        <v>0</v>
      </c>
      <c r="M66" s="2"/>
    </row>
    <row r="67" spans="1:13" s="3" customFormat="1" ht="45" customHeight="1" thickBot="1">
      <c r="A67" s="82" t="s">
        <v>284</v>
      </c>
      <c r="B67" s="52" t="s">
        <v>285</v>
      </c>
      <c r="C67" s="52" t="s">
        <v>286</v>
      </c>
      <c r="D67" s="52" t="s">
        <v>287</v>
      </c>
      <c r="E67" s="52" t="s">
        <v>286</v>
      </c>
      <c r="F67" s="53" t="s">
        <v>288</v>
      </c>
      <c r="G67" s="83" t="s">
        <v>108</v>
      </c>
      <c r="H67" s="101">
        <v>14601</v>
      </c>
      <c r="I67" s="84"/>
      <c r="J67" s="85">
        <f t="shared" si="0"/>
        <v>0</v>
      </c>
      <c r="K67" s="99" t="s">
        <v>289</v>
      </c>
      <c r="L67" s="100">
        <f>ROUND(SUM(J67),2)</f>
        <v>0</v>
      </c>
      <c r="M67" s="2"/>
    </row>
    <row r="68" spans="1:13" s="3" customFormat="1" ht="45" customHeight="1" thickBot="1">
      <c r="A68" s="22" t="s">
        <v>290</v>
      </c>
      <c r="B68" s="23" t="s">
        <v>254</v>
      </c>
      <c r="C68" s="23" t="s">
        <v>255</v>
      </c>
      <c r="D68" s="23" t="s">
        <v>256</v>
      </c>
      <c r="E68" s="23" t="s">
        <v>291</v>
      </c>
      <c r="F68" s="24" t="s">
        <v>292</v>
      </c>
      <c r="G68" s="25" t="s">
        <v>101</v>
      </c>
      <c r="H68" s="45">
        <v>343</v>
      </c>
      <c r="I68" s="84"/>
      <c r="J68" s="28">
        <f t="shared" si="0"/>
        <v>0</v>
      </c>
      <c r="K68" s="96"/>
      <c r="L68" s="97"/>
      <c r="M68" s="2"/>
    </row>
    <row r="69" spans="1:13" s="3" customFormat="1" ht="45" customHeight="1" thickBot="1">
      <c r="A69" s="30" t="s">
        <v>293</v>
      </c>
      <c r="B69" s="31" t="s">
        <v>259</v>
      </c>
      <c r="C69" s="31" t="s">
        <v>260</v>
      </c>
      <c r="D69" s="31" t="s">
        <v>261</v>
      </c>
      <c r="E69" s="31" t="s">
        <v>294</v>
      </c>
      <c r="F69" s="32" t="s">
        <v>295</v>
      </c>
      <c r="G69" s="33" t="s">
        <v>108</v>
      </c>
      <c r="H69" s="46">
        <v>842</v>
      </c>
      <c r="I69" s="84"/>
      <c r="J69" s="35">
        <f t="shared" si="0"/>
        <v>0</v>
      </c>
      <c r="K69" s="96"/>
      <c r="L69" s="97"/>
      <c r="M69" s="2"/>
    </row>
    <row r="70" spans="1:13" s="3" customFormat="1" ht="45" customHeight="1" thickBot="1">
      <c r="A70" s="30" t="s">
        <v>296</v>
      </c>
      <c r="B70" s="31" t="s">
        <v>273</v>
      </c>
      <c r="C70" s="31" t="s">
        <v>297</v>
      </c>
      <c r="D70" s="31" t="s">
        <v>273</v>
      </c>
      <c r="E70" s="31" t="s">
        <v>298</v>
      </c>
      <c r="F70" s="32" t="s">
        <v>299</v>
      </c>
      <c r="G70" s="33" t="s">
        <v>108</v>
      </c>
      <c r="H70" s="46">
        <v>442</v>
      </c>
      <c r="I70" s="84"/>
      <c r="J70" s="35">
        <f t="shared" ref="J70:J104" si="1">ROUND((H70*I70),2)</f>
        <v>0</v>
      </c>
      <c r="K70" s="96"/>
      <c r="L70" s="97"/>
      <c r="M70" s="2"/>
    </row>
    <row r="71" spans="1:13" s="3" customFormat="1" ht="45" customHeight="1" thickBot="1">
      <c r="A71" s="30" t="s">
        <v>300</v>
      </c>
      <c r="B71" s="31" t="s">
        <v>273</v>
      </c>
      <c r="C71" s="31" t="s">
        <v>297</v>
      </c>
      <c r="D71" s="31" t="s">
        <v>273</v>
      </c>
      <c r="E71" s="31" t="s">
        <v>301</v>
      </c>
      <c r="F71" s="139" t="s">
        <v>587</v>
      </c>
      <c r="G71" s="33" t="s">
        <v>108</v>
      </c>
      <c r="H71" s="46">
        <v>249</v>
      </c>
      <c r="I71" s="84"/>
      <c r="J71" s="35">
        <f t="shared" si="1"/>
        <v>0</v>
      </c>
      <c r="K71" s="96"/>
      <c r="L71" s="97"/>
      <c r="M71" s="2"/>
    </row>
    <row r="72" spans="1:13" s="3" customFormat="1" ht="45" customHeight="1" thickBot="1">
      <c r="A72" s="30" t="s">
        <v>302</v>
      </c>
      <c r="B72" s="31" t="s">
        <v>265</v>
      </c>
      <c r="C72" s="31" t="s">
        <v>266</v>
      </c>
      <c r="D72" s="31" t="s">
        <v>267</v>
      </c>
      <c r="E72" s="31" t="s">
        <v>303</v>
      </c>
      <c r="F72" s="32" t="s">
        <v>304</v>
      </c>
      <c r="G72" s="33" t="s">
        <v>108</v>
      </c>
      <c r="H72" s="46">
        <v>599</v>
      </c>
      <c r="I72" s="84"/>
      <c r="J72" s="35">
        <f t="shared" si="1"/>
        <v>0</v>
      </c>
      <c r="K72" s="96"/>
      <c r="L72" s="97"/>
      <c r="M72" s="2"/>
    </row>
    <row r="73" spans="1:13" s="3" customFormat="1" ht="45" customHeight="1" thickBot="1">
      <c r="A73" s="30" t="s">
        <v>305</v>
      </c>
      <c r="B73" s="31" t="s">
        <v>306</v>
      </c>
      <c r="C73" s="31" t="s">
        <v>307</v>
      </c>
      <c r="D73" s="31" t="s">
        <v>308</v>
      </c>
      <c r="E73" s="31" t="s">
        <v>309</v>
      </c>
      <c r="F73" s="32" t="s">
        <v>310</v>
      </c>
      <c r="G73" s="33" t="s">
        <v>108</v>
      </c>
      <c r="H73" s="46">
        <v>120</v>
      </c>
      <c r="I73" s="84"/>
      <c r="J73" s="35">
        <f t="shared" si="1"/>
        <v>0</v>
      </c>
      <c r="K73" s="96"/>
      <c r="L73" s="97"/>
      <c r="M73" s="2"/>
    </row>
    <row r="74" spans="1:13" s="3" customFormat="1" ht="45" customHeight="1" thickBot="1">
      <c r="A74" s="30" t="s">
        <v>311</v>
      </c>
      <c r="B74" s="31" t="s">
        <v>306</v>
      </c>
      <c r="C74" s="31" t="s">
        <v>307</v>
      </c>
      <c r="D74" s="31" t="s">
        <v>308</v>
      </c>
      <c r="E74" s="31" t="s">
        <v>312</v>
      </c>
      <c r="F74" s="32" t="s">
        <v>313</v>
      </c>
      <c r="G74" s="33" t="s">
        <v>108</v>
      </c>
      <c r="H74" s="46">
        <v>30</v>
      </c>
      <c r="I74" s="84"/>
      <c r="J74" s="35">
        <f t="shared" si="1"/>
        <v>0</v>
      </c>
      <c r="K74" s="99" t="s">
        <v>314</v>
      </c>
      <c r="L74" s="100">
        <f>ROUND(SUM(J68:J74),2)</f>
        <v>0</v>
      </c>
      <c r="M74" s="2"/>
    </row>
    <row r="75" spans="1:13" s="3" customFormat="1" ht="45" customHeight="1" thickBot="1">
      <c r="A75" s="22" t="s">
        <v>315</v>
      </c>
      <c r="B75" s="23" t="s">
        <v>316</v>
      </c>
      <c r="C75" s="23" t="s">
        <v>317</v>
      </c>
      <c r="D75" s="23" t="s">
        <v>318</v>
      </c>
      <c r="E75" s="23" t="s">
        <v>255</v>
      </c>
      <c r="F75" s="24" t="s">
        <v>319</v>
      </c>
      <c r="G75" s="25" t="s">
        <v>101</v>
      </c>
      <c r="H75" s="45">
        <v>2676</v>
      </c>
      <c r="I75" s="84"/>
      <c r="J75" s="28">
        <f t="shared" si="1"/>
        <v>0</v>
      </c>
      <c r="K75" s="96"/>
      <c r="L75" s="97"/>
      <c r="M75" s="2"/>
    </row>
    <row r="76" spans="1:13" s="3" customFormat="1" ht="45" customHeight="1" thickBot="1">
      <c r="A76" s="30" t="s">
        <v>320</v>
      </c>
      <c r="B76" s="31" t="s">
        <v>316</v>
      </c>
      <c r="C76" s="31" t="s">
        <v>317</v>
      </c>
      <c r="D76" s="31" t="s">
        <v>321</v>
      </c>
      <c r="E76" s="31" t="s">
        <v>260</v>
      </c>
      <c r="F76" s="32" t="s">
        <v>295</v>
      </c>
      <c r="G76" s="33" t="s">
        <v>108</v>
      </c>
      <c r="H76" s="46">
        <v>4911</v>
      </c>
      <c r="I76" s="84"/>
      <c r="J76" s="35">
        <f t="shared" si="1"/>
        <v>0</v>
      </c>
      <c r="K76" s="96"/>
      <c r="L76" s="97"/>
      <c r="M76" s="2"/>
    </row>
    <row r="77" spans="1:13" s="3" customFormat="1" ht="45" customHeight="1" thickBot="1">
      <c r="A77" s="30" t="s">
        <v>322</v>
      </c>
      <c r="B77" s="31" t="s">
        <v>316</v>
      </c>
      <c r="C77" s="31" t="s">
        <v>317</v>
      </c>
      <c r="D77" s="31" t="s">
        <v>323</v>
      </c>
      <c r="E77" s="31" t="s">
        <v>324</v>
      </c>
      <c r="F77" s="32" t="s">
        <v>325</v>
      </c>
      <c r="G77" s="33" t="s">
        <v>108</v>
      </c>
      <c r="H77" s="46">
        <v>3302</v>
      </c>
      <c r="I77" s="84"/>
      <c r="J77" s="35">
        <f t="shared" si="1"/>
        <v>0</v>
      </c>
      <c r="K77" s="96"/>
      <c r="L77" s="97"/>
      <c r="M77" s="2"/>
    </row>
    <row r="78" spans="1:13" s="3" customFormat="1" ht="45" customHeight="1" thickBot="1">
      <c r="A78" s="30" t="s">
        <v>326</v>
      </c>
      <c r="B78" s="31" t="s">
        <v>306</v>
      </c>
      <c r="C78" s="31" t="s">
        <v>307</v>
      </c>
      <c r="D78" s="31" t="s">
        <v>308</v>
      </c>
      <c r="E78" s="98" t="s">
        <v>327</v>
      </c>
      <c r="F78" s="32" t="s">
        <v>327</v>
      </c>
      <c r="G78" s="33" t="s">
        <v>108</v>
      </c>
      <c r="H78" s="46">
        <v>40</v>
      </c>
      <c r="I78" s="84"/>
      <c r="J78" s="35">
        <f t="shared" si="1"/>
        <v>0</v>
      </c>
      <c r="K78" s="96"/>
      <c r="L78" s="97"/>
      <c r="M78" s="2"/>
    </row>
    <row r="79" spans="1:13" s="3" customFormat="1" ht="45" customHeight="1" thickBot="1">
      <c r="A79" s="30" t="s">
        <v>328</v>
      </c>
      <c r="B79" s="31" t="s">
        <v>306</v>
      </c>
      <c r="C79" s="31" t="s">
        <v>307</v>
      </c>
      <c r="D79" s="31" t="s">
        <v>308</v>
      </c>
      <c r="E79" s="98" t="s">
        <v>329</v>
      </c>
      <c r="F79" s="32" t="s">
        <v>330</v>
      </c>
      <c r="G79" s="33" t="s">
        <v>108</v>
      </c>
      <c r="H79" s="46">
        <v>824</v>
      </c>
      <c r="I79" s="84"/>
      <c r="J79" s="35">
        <f t="shared" si="1"/>
        <v>0</v>
      </c>
      <c r="K79" s="102" t="s">
        <v>331</v>
      </c>
      <c r="L79" s="100">
        <f>ROUND(SUM(J75:J79),2)</f>
        <v>0</v>
      </c>
      <c r="M79" s="2"/>
    </row>
    <row r="80" spans="1:13" s="3" customFormat="1" ht="45" customHeight="1" thickBot="1">
      <c r="A80" s="22" t="s">
        <v>332</v>
      </c>
      <c r="B80" s="23" t="s">
        <v>333</v>
      </c>
      <c r="C80" s="23" t="s">
        <v>334</v>
      </c>
      <c r="D80" s="23" t="s">
        <v>335</v>
      </c>
      <c r="E80" s="23" t="s">
        <v>336</v>
      </c>
      <c r="F80" s="24" t="s">
        <v>337</v>
      </c>
      <c r="G80" s="25" t="s">
        <v>83</v>
      </c>
      <c r="H80" s="45">
        <v>884</v>
      </c>
      <c r="I80" s="84"/>
      <c r="J80" s="28">
        <f t="shared" si="1"/>
        <v>0</v>
      </c>
      <c r="K80" s="96"/>
      <c r="L80" s="97"/>
      <c r="M80" s="2"/>
    </row>
    <row r="81" spans="1:13" s="3" customFormat="1" ht="45" customHeight="1" thickBot="1">
      <c r="A81" s="30" t="s">
        <v>338</v>
      </c>
      <c r="B81" s="87" t="s">
        <v>333</v>
      </c>
      <c r="C81" s="87" t="s">
        <v>334</v>
      </c>
      <c r="D81" s="87" t="s">
        <v>335</v>
      </c>
      <c r="E81" s="87" t="s">
        <v>339</v>
      </c>
      <c r="F81" s="88" t="s">
        <v>340</v>
      </c>
      <c r="G81" s="89" t="s">
        <v>83</v>
      </c>
      <c r="H81" s="125">
        <v>79</v>
      </c>
      <c r="I81" s="84"/>
      <c r="J81" s="91">
        <f t="shared" si="1"/>
        <v>0</v>
      </c>
      <c r="K81" s="96"/>
      <c r="L81" s="97"/>
      <c r="M81" s="2"/>
    </row>
    <row r="82" spans="1:13" s="3" customFormat="1" ht="45" customHeight="1" thickBot="1">
      <c r="A82" s="30" t="s">
        <v>341</v>
      </c>
      <c r="B82" s="87" t="s">
        <v>342</v>
      </c>
      <c r="C82" s="87" t="s">
        <v>343</v>
      </c>
      <c r="D82" s="87" t="s">
        <v>344</v>
      </c>
      <c r="E82" s="87" t="s">
        <v>343</v>
      </c>
      <c r="F82" s="88" t="s">
        <v>345</v>
      </c>
      <c r="G82" s="89" t="s">
        <v>108</v>
      </c>
      <c r="H82" s="93">
        <v>6</v>
      </c>
      <c r="I82" s="84"/>
      <c r="J82" s="91">
        <f t="shared" si="1"/>
        <v>0</v>
      </c>
      <c r="K82" s="96"/>
      <c r="L82" s="97"/>
      <c r="M82" s="2"/>
    </row>
    <row r="83" spans="1:13" s="3" customFormat="1" ht="45" customHeight="1" thickBot="1">
      <c r="A83" s="30" t="s">
        <v>346</v>
      </c>
      <c r="B83" s="87" t="s">
        <v>347</v>
      </c>
      <c r="C83" s="87" t="s">
        <v>348</v>
      </c>
      <c r="D83" s="87" t="s">
        <v>349</v>
      </c>
      <c r="E83" s="87" t="s">
        <v>348</v>
      </c>
      <c r="F83" s="88" t="s">
        <v>350</v>
      </c>
      <c r="G83" s="89" t="s">
        <v>108</v>
      </c>
      <c r="H83" s="125">
        <v>25</v>
      </c>
      <c r="I83" s="84"/>
      <c r="J83" s="91">
        <f t="shared" si="1"/>
        <v>0</v>
      </c>
      <c r="K83" s="96"/>
      <c r="L83" s="97"/>
      <c r="M83" s="2"/>
    </row>
    <row r="84" spans="1:13" s="3" customFormat="1" ht="45" customHeight="1" thickBot="1">
      <c r="A84" s="30" t="s">
        <v>351</v>
      </c>
      <c r="B84" s="87" t="s">
        <v>352</v>
      </c>
      <c r="C84" s="87" t="s">
        <v>353</v>
      </c>
      <c r="D84" s="87" t="s">
        <v>354</v>
      </c>
      <c r="E84" s="87" t="s">
        <v>355</v>
      </c>
      <c r="F84" s="88" t="s">
        <v>356</v>
      </c>
      <c r="G84" s="89" t="s">
        <v>108</v>
      </c>
      <c r="H84" s="125">
        <v>48</v>
      </c>
      <c r="I84" s="84"/>
      <c r="J84" s="91">
        <f t="shared" si="1"/>
        <v>0</v>
      </c>
      <c r="K84" s="96"/>
      <c r="L84" s="97"/>
      <c r="M84" s="2"/>
    </row>
    <row r="85" spans="1:13" s="3" customFormat="1" ht="45" customHeight="1" thickBot="1">
      <c r="A85" s="31" t="s">
        <v>357</v>
      </c>
      <c r="B85" s="31" t="s">
        <v>358</v>
      </c>
      <c r="C85" s="31" t="s">
        <v>359</v>
      </c>
      <c r="D85" s="31" t="s">
        <v>360</v>
      </c>
      <c r="E85" s="31" t="s">
        <v>359</v>
      </c>
      <c r="F85" s="32" t="s">
        <v>361</v>
      </c>
      <c r="G85" s="33" t="s">
        <v>108</v>
      </c>
      <c r="H85" s="46">
        <v>51</v>
      </c>
      <c r="I85" s="84"/>
      <c r="J85" s="103">
        <f t="shared" ref="J85" si="2">ROUND((H85*I85),2)</f>
        <v>0</v>
      </c>
      <c r="K85" s="96"/>
      <c r="L85" s="97"/>
      <c r="M85" s="2"/>
    </row>
    <row r="86" spans="1:13" s="3" customFormat="1" ht="45" customHeight="1" thickBot="1">
      <c r="A86" s="172" t="s">
        <v>583</v>
      </c>
      <c r="B86" s="173" t="s">
        <v>358</v>
      </c>
      <c r="C86" s="173" t="s">
        <v>359</v>
      </c>
      <c r="D86" s="173" t="s">
        <v>360</v>
      </c>
      <c r="E86" s="173" t="s">
        <v>359</v>
      </c>
      <c r="F86" s="174" t="s">
        <v>584</v>
      </c>
      <c r="G86" s="175" t="s">
        <v>108</v>
      </c>
      <c r="H86" s="171">
        <v>51</v>
      </c>
      <c r="I86" s="84"/>
      <c r="J86" s="103">
        <f t="shared" si="1"/>
        <v>0</v>
      </c>
      <c r="K86" s="99" t="s">
        <v>362</v>
      </c>
      <c r="L86" s="100">
        <f>ROUND(SUM(J80:J86),2)</f>
        <v>0</v>
      </c>
      <c r="M86" s="2"/>
    </row>
    <row r="87" spans="1:13" s="3" customFormat="1" ht="45" customHeight="1" thickBot="1">
      <c r="A87" s="87" t="s">
        <v>363</v>
      </c>
      <c r="B87" s="87" t="s">
        <v>364</v>
      </c>
      <c r="C87" s="87" t="s">
        <v>365</v>
      </c>
      <c r="D87" s="87" t="s">
        <v>366</v>
      </c>
      <c r="E87" s="87" t="s">
        <v>367</v>
      </c>
      <c r="F87" s="88" t="s">
        <v>367</v>
      </c>
      <c r="G87" s="89" t="s">
        <v>38</v>
      </c>
      <c r="H87" s="93">
        <v>102</v>
      </c>
      <c r="I87" s="84"/>
      <c r="J87" s="91">
        <f t="shared" si="1"/>
        <v>0</v>
      </c>
      <c r="K87" s="96"/>
      <c r="L87" s="97"/>
      <c r="M87" s="2"/>
    </row>
    <row r="88" spans="1:13" s="3" customFormat="1" ht="45" customHeight="1" thickBot="1">
      <c r="A88" s="31" t="s">
        <v>368</v>
      </c>
      <c r="B88" s="87" t="s">
        <v>364</v>
      </c>
      <c r="C88" s="87" t="s">
        <v>365</v>
      </c>
      <c r="D88" s="87" t="s">
        <v>366</v>
      </c>
      <c r="E88" s="87" t="s">
        <v>369</v>
      </c>
      <c r="F88" s="88" t="s">
        <v>369</v>
      </c>
      <c r="G88" s="89" t="s">
        <v>38</v>
      </c>
      <c r="H88" s="93">
        <v>168</v>
      </c>
      <c r="I88" s="84"/>
      <c r="J88" s="91">
        <f t="shared" si="1"/>
        <v>0</v>
      </c>
      <c r="K88" s="96"/>
      <c r="L88" s="97"/>
      <c r="M88" s="2"/>
    </row>
    <row r="89" spans="1:13" s="3" customFormat="1" ht="45" customHeight="1" thickBot="1">
      <c r="A89" s="31" t="s">
        <v>370</v>
      </c>
      <c r="B89" s="87" t="s">
        <v>364</v>
      </c>
      <c r="C89" s="87" t="s">
        <v>365</v>
      </c>
      <c r="D89" s="87" t="s">
        <v>366</v>
      </c>
      <c r="E89" s="87" t="s">
        <v>371</v>
      </c>
      <c r="F89" s="88" t="s">
        <v>371</v>
      </c>
      <c r="G89" s="89" t="s">
        <v>38</v>
      </c>
      <c r="H89" s="93">
        <v>12</v>
      </c>
      <c r="I89" s="84"/>
      <c r="J89" s="91">
        <f t="shared" si="1"/>
        <v>0</v>
      </c>
      <c r="K89" s="96"/>
      <c r="L89" s="97"/>
      <c r="M89" s="2"/>
    </row>
    <row r="90" spans="1:13" s="3" customFormat="1" ht="45" customHeight="1" thickBot="1">
      <c r="A90" s="31" t="s">
        <v>372</v>
      </c>
      <c r="B90" s="87" t="s">
        <v>364</v>
      </c>
      <c r="C90" s="87" t="s">
        <v>365</v>
      </c>
      <c r="D90" s="87" t="s">
        <v>366</v>
      </c>
      <c r="E90" s="87" t="s">
        <v>373</v>
      </c>
      <c r="F90" s="88" t="s">
        <v>373</v>
      </c>
      <c r="G90" s="89" t="s">
        <v>38</v>
      </c>
      <c r="H90" s="93">
        <v>14</v>
      </c>
      <c r="I90" s="84"/>
      <c r="J90" s="91">
        <f t="shared" si="1"/>
        <v>0</v>
      </c>
      <c r="K90" s="96"/>
      <c r="L90" s="97"/>
      <c r="M90" s="2"/>
    </row>
    <row r="91" spans="1:13" s="3" customFormat="1" ht="45" customHeight="1" thickBot="1">
      <c r="A91" s="31" t="s">
        <v>374</v>
      </c>
      <c r="B91" s="87" t="s">
        <v>375</v>
      </c>
      <c r="C91" s="87" t="s">
        <v>376</v>
      </c>
      <c r="D91" s="87" t="s">
        <v>377</v>
      </c>
      <c r="E91" s="87" t="s">
        <v>378</v>
      </c>
      <c r="F91" s="88" t="s">
        <v>378</v>
      </c>
      <c r="G91" s="89" t="s">
        <v>38</v>
      </c>
      <c r="H91" s="93">
        <v>626</v>
      </c>
      <c r="I91" s="84"/>
      <c r="J91" s="91">
        <f t="shared" si="1"/>
        <v>0</v>
      </c>
      <c r="K91" s="96"/>
      <c r="L91" s="97"/>
      <c r="M91" s="2"/>
    </row>
    <row r="92" spans="1:13" s="3" customFormat="1" ht="45" customHeight="1" thickBot="1">
      <c r="A92" s="31" t="s">
        <v>379</v>
      </c>
      <c r="B92" s="87" t="s">
        <v>380</v>
      </c>
      <c r="C92" s="87" t="s">
        <v>381</v>
      </c>
      <c r="D92" s="87" t="s">
        <v>382</v>
      </c>
      <c r="E92" s="87" t="s">
        <v>383</v>
      </c>
      <c r="F92" s="88" t="s">
        <v>384</v>
      </c>
      <c r="G92" s="89" t="s">
        <v>108</v>
      </c>
      <c r="H92" s="93">
        <v>753</v>
      </c>
      <c r="I92" s="84"/>
      <c r="J92" s="91">
        <f t="shared" si="1"/>
        <v>0</v>
      </c>
      <c r="K92" s="96"/>
      <c r="L92" s="97"/>
      <c r="M92" s="2"/>
    </row>
    <row r="93" spans="1:13" s="3" customFormat="1" ht="45" customHeight="1" thickBot="1">
      <c r="A93" s="31" t="s">
        <v>385</v>
      </c>
      <c r="B93" s="87" t="s">
        <v>380</v>
      </c>
      <c r="C93" s="87" t="s">
        <v>381</v>
      </c>
      <c r="D93" s="87" t="s">
        <v>382</v>
      </c>
      <c r="E93" s="87" t="s">
        <v>386</v>
      </c>
      <c r="F93" s="88" t="s">
        <v>387</v>
      </c>
      <c r="G93" s="89" t="s">
        <v>108</v>
      </c>
      <c r="H93" s="125">
        <v>39.6</v>
      </c>
      <c r="I93" s="84"/>
      <c r="J93" s="91">
        <f t="shared" si="1"/>
        <v>0</v>
      </c>
      <c r="K93" s="96"/>
      <c r="L93" s="97"/>
      <c r="M93" s="2"/>
    </row>
    <row r="94" spans="1:13" s="3" customFormat="1" ht="45" customHeight="1" thickBot="1">
      <c r="A94" s="31" t="s">
        <v>388</v>
      </c>
      <c r="B94" s="87" t="s">
        <v>380</v>
      </c>
      <c r="C94" s="87" t="s">
        <v>381</v>
      </c>
      <c r="D94" s="87" t="s">
        <v>382</v>
      </c>
      <c r="E94" s="87" t="s">
        <v>389</v>
      </c>
      <c r="F94" s="88" t="s">
        <v>390</v>
      </c>
      <c r="G94" s="89" t="s">
        <v>108</v>
      </c>
      <c r="H94" s="125">
        <v>72.84</v>
      </c>
      <c r="I94" s="84"/>
      <c r="J94" s="91">
        <f t="shared" si="1"/>
        <v>0</v>
      </c>
      <c r="K94" s="96"/>
      <c r="L94" s="97"/>
      <c r="M94" s="2"/>
    </row>
    <row r="95" spans="1:13" s="3" customFormat="1" ht="45" customHeight="1" thickBot="1">
      <c r="A95" s="31" t="s">
        <v>391</v>
      </c>
      <c r="B95" s="87" t="s">
        <v>380</v>
      </c>
      <c r="C95" s="87" t="s">
        <v>381</v>
      </c>
      <c r="D95" s="87" t="s">
        <v>382</v>
      </c>
      <c r="E95" s="87" t="s">
        <v>392</v>
      </c>
      <c r="F95" s="88" t="s">
        <v>393</v>
      </c>
      <c r="G95" s="89" t="s">
        <v>108</v>
      </c>
      <c r="H95" s="125">
        <v>12.6</v>
      </c>
      <c r="I95" s="84"/>
      <c r="J95" s="91">
        <f t="shared" si="1"/>
        <v>0</v>
      </c>
      <c r="K95" s="96"/>
      <c r="L95" s="97"/>
      <c r="M95" s="2"/>
    </row>
    <row r="96" spans="1:13" s="3" customFormat="1" ht="45" customHeight="1" thickBot="1">
      <c r="A96" s="31" t="s">
        <v>394</v>
      </c>
      <c r="B96" s="87" t="s">
        <v>380</v>
      </c>
      <c r="C96" s="87" t="s">
        <v>381</v>
      </c>
      <c r="D96" s="87" t="s">
        <v>382</v>
      </c>
      <c r="E96" s="87" t="s">
        <v>395</v>
      </c>
      <c r="F96" s="88" t="s">
        <v>396</v>
      </c>
      <c r="G96" s="89" t="s">
        <v>108</v>
      </c>
      <c r="H96" s="125">
        <v>9</v>
      </c>
      <c r="I96" s="84"/>
      <c r="J96" s="91">
        <f t="shared" si="1"/>
        <v>0</v>
      </c>
      <c r="K96" s="96"/>
      <c r="L96" s="97"/>
      <c r="M96" s="2"/>
    </row>
    <row r="97" spans="1:13" s="3" customFormat="1" ht="45" customHeight="1" thickBot="1">
      <c r="A97" s="31" t="s">
        <v>397</v>
      </c>
      <c r="B97" s="87" t="s">
        <v>380</v>
      </c>
      <c r="C97" s="87" t="s">
        <v>381</v>
      </c>
      <c r="D97" s="87" t="s">
        <v>382</v>
      </c>
      <c r="E97" s="87" t="s">
        <v>398</v>
      </c>
      <c r="F97" s="88" t="s">
        <v>399</v>
      </c>
      <c r="G97" s="89" t="s">
        <v>108</v>
      </c>
      <c r="H97" s="125">
        <v>38.200000000000003</v>
      </c>
      <c r="I97" s="84"/>
      <c r="J97" s="91">
        <f t="shared" si="1"/>
        <v>0</v>
      </c>
      <c r="K97" s="96"/>
      <c r="L97" s="97"/>
      <c r="M97" s="2"/>
    </row>
    <row r="98" spans="1:13" s="3" customFormat="1" ht="45" customHeight="1" thickBot="1">
      <c r="A98" s="31" t="s">
        <v>400</v>
      </c>
      <c r="B98" s="87" t="s">
        <v>380</v>
      </c>
      <c r="C98" s="87" t="s">
        <v>381</v>
      </c>
      <c r="D98" s="87" t="s">
        <v>382</v>
      </c>
      <c r="E98" s="87" t="s">
        <v>401</v>
      </c>
      <c r="F98" s="88" t="s">
        <v>402</v>
      </c>
      <c r="G98" s="89" t="s">
        <v>108</v>
      </c>
      <c r="H98" s="93">
        <v>18</v>
      </c>
      <c r="I98" s="84"/>
      <c r="J98" s="91">
        <f t="shared" si="1"/>
        <v>0</v>
      </c>
      <c r="K98" s="96"/>
      <c r="L98" s="97"/>
      <c r="M98" s="2"/>
    </row>
    <row r="99" spans="1:13" s="3" customFormat="1" ht="45" customHeight="1" thickBot="1">
      <c r="A99" s="104" t="s">
        <v>403</v>
      </c>
      <c r="B99" s="105" t="s">
        <v>380</v>
      </c>
      <c r="C99" s="105" t="s">
        <v>381</v>
      </c>
      <c r="D99" s="105" t="s">
        <v>382</v>
      </c>
      <c r="E99" s="105" t="s">
        <v>404</v>
      </c>
      <c r="F99" s="106" t="s">
        <v>404</v>
      </c>
      <c r="G99" s="107" t="s">
        <v>108</v>
      </c>
      <c r="H99" s="108">
        <v>6</v>
      </c>
      <c r="I99" s="84"/>
      <c r="J99" s="109">
        <f t="shared" si="1"/>
        <v>0</v>
      </c>
      <c r="K99" s="99" t="s">
        <v>405</v>
      </c>
      <c r="L99" s="100">
        <f>ROUND(SUM(J87:J99),2)</f>
        <v>0</v>
      </c>
      <c r="M99" s="2"/>
    </row>
    <row r="100" spans="1:13" s="3" customFormat="1" ht="45" customHeight="1" thickBot="1">
      <c r="A100" s="22" t="s">
        <v>406</v>
      </c>
      <c r="B100" s="23" t="s">
        <v>407</v>
      </c>
      <c r="C100" s="23" t="s">
        <v>408</v>
      </c>
      <c r="D100" s="23" t="s">
        <v>409</v>
      </c>
      <c r="E100" s="23" t="s">
        <v>410</v>
      </c>
      <c r="F100" s="24" t="s">
        <v>411</v>
      </c>
      <c r="G100" s="25" t="s">
        <v>412</v>
      </c>
      <c r="H100" s="169">
        <v>8.1000000000000003E-2</v>
      </c>
      <c r="I100" s="84"/>
      <c r="J100" s="28">
        <f t="shared" si="1"/>
        <v>0</v>
      </c>
      <c r="K100" s="96"/>
      <c r="L100" s="97"/>
      <c r="M100" s="2"/>
    </row>
    <row r="101" spans="1:13" s="3" customFormat="1" ht="109.5" customHeight="1" thickBot="1">
      <c r="A101" s="37" t="s">
        <v>413</v>
      </c>
      <c r="B101" s="38" t="s">
        <v>407</v>
      </c>
      <c r="C101" s="38" t="s">
        <v>408</v>
      </c>
      <c r="D101" s="38" t="s">
        <v>409</v>
      </c>
      <c r="E101" s="38" t="s">
        <v>408</v>
      </c>
      <c r="F101" s="39" t="s">
        <v>414</v>
      </c>
      <c r="G101" s="40" t="s">
        <v>412</v>
      </c>
      <c r="H101" s="47">
        <v>0.29699999999999999</v>
      </c>
      <c r="I101" s="84"/>
      <c r="J101" s="42">
        <f t="shared" si="1"/>
        <v>0</v>
      </c>
      <c r="K101" s="102" t="s">
        <v>415</v>
      </c>
      <c r="L101" s="100">
        <f>ROUND(SUM(J100:J101),2)</f>
        <v>0</v>
      </c>
      <c r="M101" s="2"/>
    </row>
    <row r="102" spans="1:13" s="3" customFormat="1" ht="117.95" customHeight="1" thickBot="1">
      <c r="A102" s="82" t="s">
        <v>416</v>
      </c>
      <c r="B102" s="52" t="s">
        <v>417</v>
      </c>
      <c r="C102" s="52" t="s">
        <v>418</v>
      </c>
      <c r="D102" s="52" t="s">
        <v>419</v>
      </c>
      <c r="E102" s="52" t="s">
        <v>418</v>
      </c>
      <c r="F102" s="53" t="s">
        <v>420</v>
      </c>
      <c r="G102" s="83" t="s">
        <v>38</v>
      </c>
      <c r="H102" s="101">
        <v>1</v>
      </c>
      <c r="I102" s="84"/>
      <c r="J102" s="85">
        <f t="shared" si="1"/>
        <v>0</v>
      </c>
      <c r="K102" s="102" t="s">
        <v>421</v>
      </c>
      <c r="L102" s="100">
        <f>ROUND(SUM(J102:J102),2)</f>
        <v>0</v>
      </c>
      <c r="M102" s="2"/>
    </row>
    <row r="103" spans="1:13" s="3" customFormat="1" ht="45" customHeight="1" thickBot="1">
      <c r="A103" s="86" t="s">
        <v>422</v>
      </c>
      <c r="B103" s="87" t="s">
        <v>423</v>
      </c>
      <c r="C103" s="87" t="s">
        <v>424</v>
      </c>
      <c r="D103" s="87" t="s">
        <v>425</v>
      </c>
      <c r="E103" s="87" t="s">
        <v>426</v>
      </c>
      <c r="F103" s="88" t="s">
        <v>426</v>
      </c>
      <c r="G103" s="89" t="s">
        <v>31</v>
      </c>
      <c r="H103" s="93">
        <v>1</v>
      </c>
      <c r="I103" s="84"/>
      <c r="J103" s="91">
        <f t="shared" si="1"/>
        <v>0</v>
      </c>
      <c r="K103" s="96"/>
      <c r="L103" s="97"/>
      <c r="M103" s="2"/>
    </row>
    <row r="104" spans="1:13" ht="45" customHeight="1" thickBot="1">
      <c r="A104" s="37" t="s">
        <v>427</v>
      </c>
      <c r="B104" s="38" t="s">
        <v>428</v>
      </c>
      <c r="C104" s="38" t="s">
        <v>429</v>
      </c>
      <c r="D104" s="38" t="s">
        <v>430</v>
      </c>
      <c r="E104" s="38" t="s">
        <v>429</v>
      </c>
      <c r="F104" s="143" t="s">
        <v>599</v>
      </c>
      <c r="G104" s="40" t="s">
        <v>31</v>
      </c>
      <c r="H104" s="47">
        <v>1</v>
      </c>
      <c r="I104" s="84"/>
      <c r="J104" s="42">
        <f t="shared" si="1"/>
        <v>0</v>
      </c>
      <c r="K104" s="102" t="s">
        <v>431</v>
      </c>
      <c r="L104" s="100">
        <f>ROUND(SUM(J103:J104),2)</f>
        <v>0</v>
      </c>
    </row>
    <row r="105" spans="1:13" ht="45" customHeight="1" thickBot="1">
      <c r="A105" s="54"/>
      <c r="B105" s="54"/>
      <c r="C105" s="54"/>
      <c r="D105" s="54"/>
      <c r="E105" s="54"/>
      <c r="F105" s="54"/>
      <c r="G105" s="55"/>
      <c r="H105" s="55"/>
      <c r="I105" s="56" t="s">
        <v>432</v>
      </c>
      <c r="J105" s="57">
        <f>SUM(J5:J104)</f>
        <v>0</v>
      </c>
      <c r="K105" s="58"/>
      <c r="L105" s="59"/>
    </row>
    <row r="106" spans="1:13" ht="45" customHeight="1">
      <c r="A106" s="11"/>
      <c r="B106" s="11"/>
      <c r="C106" s="11"/>
      <c r="D106" s="11"/>
      <c r="E106" s="11"/>
      <c r="F106" s="10"/>
      <c r="G106" s="10"/>
      <c r="H106" s="13"/>
      <c r="I106" s="10"/>
      <c r="J106" s="9"/>
    </row>
    <row r="107" spans="1:13" ht="45" customHeight="1"/>
    <row r="108" spans="1:13" s="8" customFormat="1" ht="45" customHeight="1">
      <c r="F108" s="5"/>
      <c r="G108" s="4"/>
      <c r="H108" s="4"/>
      <c r="I108" s="6"/>
      <c r="J108" s="4"/>
      <c r="K108" s="7"/>
      <c r="L108" s="2"/>
      <c r="M108" s="2"/>
    </row>
    <row r="109" spans="1:13" s="8" customFormat="1" ht="45" customHeight="1">
      <c r="F109" s="5"/>
      <c r="G109" s="4"/>
      <c r="H109" s="4"/>
      <c r="I109" s="6"/>
      <c r="J109" s="4"/>
      <c r="K109" s="7"/>
      <c r="L109" s="2"/>
      <c r="M109" s="2"/>
    </row>
    <row r="110" spans="1:13" s="8" customFormat="1" ht="45" customHeight="1">
      <c r="F110" s="5"/>
      <c r="G110" s="4"/>
      <c r="H110" s="4"/>
      <c r="I110" s="6"/>
      <c r="J110" s="4"/>
      <c r="K110" s="7"/>
      <c r="L110" s="2"/>
      <c r="M110" s="2"/>
    </row>
    <row r="111" spans="1:13" s="8" customFormat="1" ht="45" customHeight="1">
      <c r="F111" s="5"/>
      <c r="G111" s="4"/>
      <c r="H111" s="4"/>
      <c r="I111" s="6"/>
      <c r="J111" s="4"/>
      <c r="K111" s="7"/>
      <c r="L111" s="2"/>
      <c r="M111" s="2"/>
    </row>
    <row r="112" spans="1:13" s="8" customFormat="1" ht="45" customHeight="1">
      <c r="F112" s="5"/>
      <c r="G112" s="4"/>
      <c r="H112" s="4"/>
      <c r="I112" s="6"/>
      <c r="J112" s="4"/>
      <c r="K112" s="7"/>
      <c r="L112" s="2"/>
      <c r="M112" s="2"/>
    </row>
    <row r="113" spans="6:13" s="8" customFormat="1" ht="45" customHeight="1">
      <c r="F113" s="5"/>
      <c r="G113" s="4"/>
      <c r="H113" s="4"/>
      <c r="I113" s="6"/>
      <c r="J113" s="4"/>
      <c r="K113" s="7"/>
      <c r="L113" s="2"/>
      <c r="M113" s="2"/>
    </row>
    <row r="114" spans="6:13" s="8" customFormat="1" ht="45" customHeight="1">
      <c r="F114" s="5"/>
      <c r="G114" s="4"/>
      <c r="H114" s="4"/>
      <c r="I114" s="6"/>
      <c r="J114" s="4"/>
      <c r="K114" s="7"/>
      <c r="L114" s="2"/>
      <c r="M114" s="2"/>
    </row>
    <row r="115" spans="6:13" s="8" customFormat="1" ht="45" customHeight="1">
      <c r="F115" s="5"/>
      <c r="G115" s="4"/>
      <c r="H115" s="4"/>
      <c r="I115" s="6"/>
      <c r="J115" s="4"/>
      <c r="K115" s="7"/>
      <c r="L115" s="2"/>
      <c r="M115" s="2"/>
    </row>
    <row r="116" spans="6:13" s="8" customFormat="1" ht="45" customHeight="1">
      <c r="F116" s="5"/>
      <c r="G116" s="4"/>
      <c r="H116" s="4"/>
      <c r="I116" s="6"/>
      <c r="J116" s="4"/>
      <c r="K116" s="7"/>
      <c r="L116" s="2"/>
      <c r="M116" s="2"/>
    </row>
    <row r="117" spans="6:13" s="8" customFormat="1" ht="45" customHeight="1">
      <c r="F117" s="5"/>
      <c r="G117" s="4"/>
      <c r="H117" s="4"/>
      <c r="I117" s="6"/>
      <c r="J117" s="4"/>
      <c r="K117" s="7"/>
      <c r="L117" s="2"/>
      <c r="M117" s="2"/>
    </row>
    <row r="118" spans="6:13" s="8" customFormat="1" ht="45" customHeight="1">
      <c r="F118" s="5"/>
      <c r="G118" s="4"/>
      <c r="H118" s="4"/>
      <c r="I118" s="6"/>
      <c r="J118" s="4"/>
      <c r="K118" s="7"/>
      <c r="L118" s="2"/>
      <c r="M118" s="2"/>
    </row>
    <row r="119" spans="6:13" s="8" customFormat="1" ht="45" customHeight="1">
      <c r="F119" s="5"/>
      <c r="G119" s="4"/>
      <c r="H119" s="4"/>
      <c r="I119" s="6"/>
      <c r="J119" s="4"/>
      <c r="K119" s="7"/>
      <c r="L119" s="2"/>
      <c r="M119" s="2"/>
    </row>
    <row r="120" spans="6:13" s="8" customFormat="1" ht="45" customHeight="1">
      <c r="F120" s="5"/>
      <c r="G120" s="4"/>
      <c r="H120" s="4"/>
      <c r="I120" s="6"/>
      <c r="J120" s="4"/>
      <c r="K120" s="7"/>
      <c r="L120" s="2"/>
      <c r="M120" s="2"/>
    </row>
    <row r="121" spans="6:13" s="8" customFormat="1" ht="45" customHeight="1">
      <c r="F121" s="5"/>
      <c r="G121" s="4"/>
      <c r="H121" s="4"/>
      <c r="I121" s="6"/>
      <c r="J121" s="4"/>
      <c r="K121" s="7"/>
      <c r="L121" s="2"/>
      <c r="M121" s="2"/>
    </row>
    <row r="122" spans="6:13" s="8" customFormat="1" ht="45" customHeight="1">
      <c r="F122" s="5"/>
      <c r="G122" s="4"/>
      <c r="H122" s="4"/>
      <c r="I122" s="6"/>
      <c r="J122" s="4"/>
      <c r="K122" s="7"/>
      <c r="L122" s="2"/>
      <c r="M122" s="2"/>
    </row>
    <row r="123" spans="6:13" s="8" customFormat="1" ht="45" customHeight="1">
      <c r="F123" s="5"/>
      <c r="G123" s="4"/>
      <c r="H123" s="4"/>
      <c r="I123" s="6"/>
      <c r="J123" s="4"/>
      <c r="K123" s="7"/>
      <c r="L123" s="2"/>
      <c r="M123" s="2"/>
    </row>
    <row r="124" spans="6:13" s="8" customFormat="1" ht="45" customHeight="1">
      <c r="F124" s="5"/>
      <c r="G124" s="4"/>
      <c r="H124" s="4"/>
      <c r="I124" s="6"/>
      <c r="J124" s="4"/>
      <c r="K124" s="7"/>
      <c r="L124" s="2"/>
      <c r="M124" s="2"/>
    </row>
    <row r="125" spans="6:13" s="8" customFormat="1" ht="45" customHeight="1">
      <c r="F125" s="5"/>
      <c r="G125" s="4"/>
      <c r="H125" s="4"/>
      <c r="I125" s="6"/>
      <c r="J125" s="4"/>
      <c r="K125" s="7"/>
      <c r="L125" s="2"/>
      <c r="M125" s="2"/>
    </row>
    <row r="126" spans="6:13" s="8" customFormat="1" ht="45" customHeight="1">
      <c r="F126" s="5"/>
      <c r="G126" s="4"/>
      <c r="H126" s="4"/>
      <c r="I126" s="6"/>
      <c r="J126" s="4"/>
      <c r="K126" s="7"/>
      <c r="L126" s="2"/>
      <c r="M126" s="2"/>
    </row>
    <row r="127" spans="6:13" s="8" customFormat="1" ht="45" customHeight="1">
      <c r="F127" s="5"/>
      <c r="G127" s="4"/>
      <c r="H127" s="4"/>
      <c r="I127" s="6"/>
      <c r="J127" s="4"/>
      <c r="K127" s="7"/>
      <c r="L127" s="2"/>
      <c r="M127" s="2"/>
    </row>
    <row r="128" spans="6:13" s="8" customFormat="1" ht="45" customHeight="1">
      <c r="F128" s="5"/>
      <c r="G128" s="4"/>
      <c r="H128" s="4"/>
      <c r="I128" s="6"/>
      <c r="J128" s="4"/>
      <c r="K128" s="7"/>
      <c r="L128" s="2"/>
      <c r="M128" s="2"/>
    </row>
    <row r="129" spans="6:13" s="8" customFormat="1" ht="45" customHeight="1">
      <c r="F129" s="5"/>
      <c r="G129" s="4"/>
      <c r="H129" s="4"/>
      <c r="I129" s="6"/>
      <c r="J129" s="4"/>
      <c r="K129" s="7"/>
      <c r="L129" s="2"/>
      <c r="M129" s="2"/>
    </row>
    <row r="130" spans="6:13" s="8" customFormat="1" ht="45" customHeight="1">
      <c r="F130" s="5"/>
      <c r="G130" s="4"/>
      <c r="H130" s="4"/>
      <c r="I130" s="6"/>
      <c r="J130" s="4"/>
      <c r="K130" s="7"/>
      <c r="L130" s="2"/>
      <c r="M130" s="2"/>
    </row>
    <row r="131" spans="6:13" s="8" customFormat="1" ht="45" customHeight="1">
      <c r="F131" s="5"/>
      <c r="G131" s="4"/>
      <c r="H131" s="4"/>
      <c r="I131" s="6"/>
      <c r="J131" s="4"/>
      <c r="K131" s="7"/>
      <c r="L131" s="2"/>
      <c r="M131" s="2"/>
    </row>
    <row r="132" spans="6:13" s="8" customFormat="1" ht="45" customHeight="1">
      <c r="F132" s="5"/>
      <c r="G132" s="4"/>
      <c r="H132" s="4"/>
      <c r="I132" s="6"/>
      <c r="J132" s="4"/>
      <c r="K132" s="7"/>
      <c r="L132" s="2"/>
      <c r="M132" s="2"/>
    </row>
    <row r="133" spans="6:13" s="8" customFormat="1" ht="45" customHeight="1">
      <c r="F133" s="5"/>
      <c r="G133" s="4"/>
      <c r="H133" s="4"/>
      <c r="I133" s="6"/>
      <c r="J133" s="4"/>
      <c r="K133" s="7"/>
      <c r="L133" s="2"/>
      <c r="M133" s="2"/>
    </row>
    <row r="134" spans="6:13" s="8" customFormat="1" ht="45" customHeight="1">
      <c r="F134" s="5"/>
      <c r="G134" s="4"/>
      <c r="H134" s="4"/>
      <c r="I134" s="6"/>
      <c r="J134" s="4"/>
      <c r="K134" s="7"/>
      <c r="L134" s="2"/>
      <c r="M134" s="2"/>
    </row>
    <row r="135" spans="6:13" s="8" customFormat="1" ht="45" customHeight="1">
      <c r="F135" s="5"/>
      <c r="G135" s="4"/>
      <c r="H135" s="4"/>
      <c r="I135" s="6"/>
      <c r="J135" s="4"/>
      <c r="K135" s="7"/>
      <c r="L135" s="2"/>
      <c r="M135" s="2"/>
    </row>
    <row r="136" spans="6:13" s="8" customFormat="1" ht="45" customHeight="1">
      <c r="F136" s="5"/>
      <c r="G136" s="4"/>
      <c r="H136" s="4"/>
      <c r="I136" s="6"/>
      <c r="J136" s="4"/>
      <c r="K136" s="7"/>
      <c r="L136" s="2"/>
      <c r="M136" s="2"/>
    </row>
    <row r="137" spans="6:13" s="8" customFormat="1" ht="45" customHeight="1">
      <c r="F137" s="5"/>
      <c r="G137" s="4"/>
      <c r="H137" s="4"/>
      <c r="I137" s="6"/>
      <c r="J137" s="4"/>
      <c r="K137" s="7"/>
      <c r="L137" s="2"/>
      <c r="M137" s="2"/>
    </row>
    <row r="138" spans="6:13" s="8" customFormat="1" ht="45" customHeight="1">
      <c r="F138" s="5"/>
      <c r="G138" s="4"/>
      <c r="H138" s="4"/>
      <c r="I138" s="6"/>
      <c r="J138" s="4"/>
      <c r="K138" s="7"/>
      <c r="L138" s="2"/>
      <c r="M138" s="2"/>
    </row>
    <row r="139" spans="6:13" s="8" customFormat="1" ht="45" customHeight="1">
      <c r="F139" s="5"/>
      <c r="G139" s="4"/>
      <c r="H139" s="4"/>
      <c r="I139" s="6"/>
      <c r="J139" s="4"/>
      <c r="K139" s="7"/>
      <c r="L139" s="2"/>
      <c r="M139" s="2"/>
    </row>
    <row r="140" spans="6:13" s="8" customFormat="1" ht="45" customHeight="1">
      <c r="F140" s="5"/>
      <c r="G140" s="4"/>
      <c r="H140" s="4"/>
      <c r="I140" s="6"/>
      <c r="J140" s="4"/>
      <c r="K140" s="7"/>
      <c r="L140" s="2"/>
      <c r="M140" s="2"/>
    </row>
    <row r="141" spans="6:13" s="8" customFormat="1" ht="45" customHeight="1">
      <c r="F141" s="5"/>
      <c r="G141" s="4"/>
      <c r="H141" s="4"/>
      <c r="I141" s="6"/>
      <c r="J141" s="4"/>
      <c r="K141" s="7"/>
      <c r="L141" s="2"/>
      <c r="M141" s="2"/>
    </row>
    <row r="142" spans="6:13" s="8" customFormat="1" ht="45" customHeight="1">
      <c r="F142" s="5"/>
      <c r="G142" s="4"/>
      <c r="H142" s="4"/>
      <c r="I142" s="6"/>
      <c r="J142" s="4"/>
      <c r="K142" s="7"/>
      <c r="L142" s="2"/>
      <c r="M142" s="2"/>
    </row>
    <row r="143" spans="6:13" s="8" customFormat="1" ht="45" customHeight="1">
      <c r="F143" s="5"/>
      <c r="G143" s="4"/>
      <c r="H143" s="4"/>
      <c r="I143" s="6"/>
      <c r="J143" s="4"/>
      <c r="K143" s="7"/>
      <c r="L143" s="2"/>
      <c r="M143" s="2"/>
    </row>
    <row r="144" spans="6:13" s="8" customFormat="1" ht="45" customHeight="1">
      <c r="F144" s="5"/>
      <c r="G144" s="4"/>
      <c r="H144" s="4"/>
      <c r="I144" s="6"/>
      <c r="J144" s="4"/>
      <c r="K144" s="7"/>
      <c r="L144" s="2"/>
      <c r="M144" s="2"/>
    </row>
    <row r="145" spans="6:13" s="8" customFormat="1" ht="45" customHeight="1">
      <c r="F145" s="5"/>
      <c r="G145" s="4"/>
      <c r="H145" s="4"/>
      <c r="I145" s="6"/>
      <c r="J145" s="4"/>
      <c r="K145" s="7"/>
      <c r="L145" s="2"/>
      <c r="M145" s="2"/>
    </row>
    <row r="146" spans="6:13" s="8" customFormat="1" ht="45" customHeight="1">
      <c r="F146" s="5"/>
      <c r="G146" s="4"/>
      <c r="H146" s="4"/>
      <c r="I146" s="6"/>
      <c r="J146" s="4"/>
      <c r="K146" s="7"/>
      <c r="L146" s="2"/>
      <c r="M146" s="2"/>
    </row>
    <row r="147" spans="6:13" s="8" customFormat="1" ht="45" customHeight="1">
      <c r="F147" s="5"/>
      <c r="G147" s="4"/>
      <c r="H147" s="4"/>
      <c r="I147" s="6"/>
      <c r="J147" s="4"/>
      <c r="K147" s="7"/>
      <c r="L147" s="2"/>
      <c r="M147" s="2"/>
    </row>
    <row r="148" spans="6:13" s="8" customFormat="1" ht="45" customHeight="1">
      <c r="F148" s="5"/>
      <c r="G148" s="4"/>
      <c r="H148" s="4"/>
      <c r="I148" s="6"/>
      <c r="J148" s="4"/>
      <c r="K148" s="7"/>
      <c r="L148" s="2"/>
      <c r="M148" s="2"/>
    </row>
    <row r="149" spans="6:13" s="8" customFormat="1" ht="45" customHeight="1">
      <c r="F149" s="5"/>
      <c r="G149" s="4"/>
      <c r="H149" s="4"/>
      <c r="I149" s="6"/>
      <c r="J149" s="4"/>
      <c r="K149" s="7"/>
      <c r="L149" s="2"/>
      <c r="M149" s="2"/>
    </row>
    <row r="150" spans="6:13" s="8" customFormat="1" ht="45" customHeight="1">
      <c r="F150" s="5"/>
      <c r="G150" s="4"/>
      <c r="H150" s="4"/>
      <c r="I150" s="6"/>
      <c r="J150" s="4"/>
      <c r="K150" s="7"/>
      <c r="L150" s="2"/>
      <c r="M150" s="2"/>
    </row>
    <row r="151" spans="6:13" s="8" customFormat="1" ht="45" customHeight="1">
      <c r="F151" s="5"/>
      <c r="G151" s="4"/>
      <c r="H151" s="4"/>
      <c r="I151" s="6"/>
      <c r="J151" s="4"/>
      <c r="K151" s="7"/>
      <c r="L151" s="2"/>
      <c r="M151" s="2"/>
    </row>
    <row r="152" spans="6:13" s="8" customFormat="1" ht="45" customHeight="1">
      <c r="F152" s="5"/>
      <c r="G152" s="4"/>
      <c r="H152" s="4"/>
      <c r="I152" s="6"/>
      <c r="J152" s="4"/>
      <c r="K152" s="7"/>
      <c r="L152" s="2"/>
      <c r="M152" s="2"/>
    </row>
    <row r="153" spans="6:13" s="8" customFormat="1" ht="45" customHeight="1">
      <c r="F153" s="5"/>
      <c r="G153" s="4"/>
      <c r="H153" s="4"/>
      <c r="I153" s="6"/>
      <c r="J153" s="4"/>
      <c r="K153" s="7"/>
      <c r="L153" s="2"/>
      <c r="M153" s="2"/>
    </row>
    <row r="154" spans="6:13" s="8" customFormat="1" ht="45" customHeight="1">
      <c r="F154" s="5"/>
      <c r="G154" s="4"/>
      <c r="H154" s="4"/>
      <c r="I154" s="6"/>
      <c r="J154" s="4"/>
      <c r="K154" s="7"/>
      <c r="L154" s="2"/>
      <c r="M154" s="2"/>
    </row>
    <row r="155" spans="6:13" s="8" customFormat="1" ht="45" customHeight="1">
      <c r="F155" s="5"/>
      <c r="G155" s="4"/>
      <c r="H155" s="4"/>
      <c r="I155" s="6"/>
      <c r="J155" s="4"/>
      <c r="K155" s="7"/>
      <c r="L155" s="2"/>
      <c r="M155" s="2"/>
    </row>
    <row r="156" spans="6:13" s="8" customFormat="1" ht="45" customHeight="1">
      <c r="F156" s="5"/>
      <c r="G156" s="4"/>
      <c r="H156" s="4"/>
      <c r="I156" s="6"/>
      <c r="J156" s="4"/>
      <c r="K156" s="7"/>
      <c r="L156" s="2"/>
      <c r="M156" s="2"/>
    </row>
    <row r="157" spans="6:13" s="8" customFormat="1" ht="45" customHeight="1">
      <c r="F157" s="5"/>
      <c r="G157" s="4"/>
      <c r="H157" s="4"/>
      <c r="I157" s="6"/>
      <c r="J157" s="4"/>
      <c r="K157" s="7"/>
      <c r="L157" s="2"/>
      <c r="M157" s="2"/>
    </row>
    <row r="158" spans="6:13" s="8" customFormat="1" ht="45" customHeight="1">
      <c r="F158" s="5"/>
      <c r="G158" s="4"/>
      <c r="H158" s="4"/>
      <c r="I158" s="6"/>
      <c r="J158" s="4"/>
      <c r="K158" s="7"/>
      <c r="L158" s="2"/>
      <c r="M158" s="2"/>
    </row>
    <row r="159" spans="6:13" s="8" customFormat="1" ht="45" customHeight="1">
      <c r="F159" s="5"/>
      <c r="G159" s="4"/>
      <c r="H159" s="4"/>
      <c r="I159" s="6"/>
      <c r="J159" s="4"/>
      <c r="K159" s="7"/>
      <c r="L159" s="2"/>
      <c r="M159" s="2"/>
    </row>
    <row r="160" spans="6:13" s="8" customFormat="1" ht="45" customHeight="1">
      <c r="F160" s="5"/>
      <c r="G160" s="4"/>
      <c r="H160" s="4"/>
      <c r="I160" s="6"/>
      <c r="J160" s="4"/>
      <c r="K160" s="7"/>
      <c r="L160" s="2"/>
      <c r="M160" s="2"/>
    </row>
    <row r="161" spans="6:13" s="8" customFormat="1" ht="45" customHeight="1">
      <c r="F161" s="5"/>
      <c r="G161" s="4"/>
      <c r="H161" s="4"/>
      <c r="I161" s="6"/>
      <c r="J161" s="4"/>
      <c r="K161" s="7"/>
      <c r="L161" s="2"/>
      <c r="M161" s="2"/>
    </row>
    <row r="162" spans="6:13" s="8" customFormat="1" ht="45" customHeight="1">
      <c r="F162" s="5"/>
      <c r="G162" s="4"/>
      <c r="H162" s="4"/>
      <c r="I162" s="6"/>
      <c r="J162" s="4"/>
      <c r="K162" s="7"/>
      <c r="L162" s="2"/>
      <c r="M162" s="2"/>
    </row>
    <row r="163" spans="6:13" s="8" customFormat="1" ht="45" customHeight="1">
      <c r="F163" s="5"/>
      <c r="G163" s="4"/>
      <c r="H163" s="4"/>
      <c r="I163" s="6"/>
      <c r="J163" s="4"/>
      <c r="K163" s="7"/>
      <c r="L163" s="2"/>
      <c r="M163" s="2"/>
    </row>
    <row r="164" spans="6:13" s="8" customFormat="1" ht="45" customHeight="1">
      <c r="F164" s="5"/>
      <c r="G164" s="4"/>
      <c r="H164" s="4"/>
      <c r="I164" s="6"/>
      <c r="J164" s="4"/>
      <c r="K164" s="7"/>
      <c r="L164" s="2"/>
      <c r="M164" s="2"/>
    </row>
    <row r="165" spans="6:13" s="8" customFormat="1" ht="45" customHeight="1">
      <c r="F165" s="5"/>
      <c r="G165" s="4"/>
      <c r="H165" s="4"/>
      <c r="I165" s="6"/>
      <c r="J165" s="4"/>
      <c r="K165" s="7"/>
      <c r="L165" s="2"/>
      <c r="M165" s="2"/>
    </row>
    <row r="166" spans="6:13" s="8" customFormat="1" ht="45" customHeight="1">
      <c r="F166" s="5"/>
      <c r="G166" s="4"/>
      <c r="H166" s="4"/>
      <c r="I166" s="6"/>
      <c r="J166" s="4"/>
      <c r="K166" s="7"/>
      <c r="L166" s="2"/>
      <c r="M166" s="2"/>
    </row>
    <row r="167" spans="6:13" s="8" customFormat="1" ht="45" customHeight="1">
      <c r="F167" s="5"/>
      <c r="G167" s="4"/>
      <c r="H167" s="4"/>
      <c r="I167" s="6"/>
      <c r="J167" s="4"/>
      <c r="K167" s="7"/>
      <c r="L167" s="2"/>
      <c r="M167" s="2"/>
    </row>
    <row r="168" spans="6:13" s="8" customFormat="1" ht="45" customHeight="1">
      <c r="F168" s="5"/>
      <c r="G168" s="4"/>
      <c r="H168" s="4"/>
      <c r="I168" s="6"/>
      <c r="J168" s="4"/>
      <c r="K168" s="7"/>
      <c r="L168" s="2"/>
      <c r="M168" s="2"/>
    </row>
    <row r="169" spans="6:13" s="8" customFormat="1" ht="45" customHeight="1">
      <c r="F169" s="5"/>
      <c r="G169" s="4"/>
      <c r="H169" s="4"/>
      <c r="I169" s="6"/>
      <c r="J169" s="4"/>
      <c r="K169" s="7"/>
      <c r="L169" s="2"/>
      <c r="M169" s="2"/>
    </row>
    <row r="170" spans="6:13" s="8" customFormat="1" ht="45" customHeight="1">
      <c r="F170" s="5"/>
      <c r="G170" s="4"/>
      <c r="H170" s="4"/>
      <c r="I170" s="6"/>
      <c r="J170" s="4"/>
      <c r="K170" s="7"/>
      <c r="L170" s="2"/>
      <c r="M170" s="2"/>
    </row>
    <row r="171" spans="6:13" s="8" customFormat="1" ht="45" customHeight="1">
      <c r="F171" s="5"/>
      <c r="G171" s="4"/>
      <c r="H171" s="4"/>
      <c r="I171" s="6"/>
      <c r="J171" s="4"/>
      <c r="K171" s="7"/>
      <c r="L171" s="2"/>
      <c r="M171" s="2"/>
    </row>
    <row r="172" spans="6:13" s="8" customFormat="1" ht="45" customHeight="1">
      <c r="F172" s="5"/>
      <c r="G172" s="4"/>
      <c r="H172" s="4"/>
      <c r="I172" s="6"/>
      <c r="J172" s="4"/>
      <c r="K172" s="7"/>
      <c r="L172" s="2"/>
      <c r="M172" s="2"/>
    </row>
    <row r="173" spans="6:13" s="8" customFormat="1" ht="45" customHeight="1">
      <c r="F173" s="5"/>
      <c r="G173" s="4"/>
      <c r="H173" s="4"/>
      <c r="I173" s="6"/>
      <c r="J173" s="4"/>
      <c r="K173" s="7"/>
      <c r="L173" s="2"/>
      <c r="M173" s="2"/>
    </row>
    <row r="174" spans="6:13" s="8" customFormat="1" ht="45" customHeight="1">
      <c r="F174" s="5"/>
      <c r="G174" s="4"/>
      <c r="H174" s="4"/>
      <c r="I174" s="6"/>
      <c r="J174" s="4"/>
      <c r="K174" s="7"/>
      <c r="L174" s="2"/>
      <c r="M174" s="2"/>
    </row>
    <row r="175" spans="6:13" s="8" customFormat="1" ht="45" customHeight="1">
      <c r="F175" s="5"/>
      <c r="G175" s="4"/>
      <c r="H175" s="4"/>
      <c r="I175" s="6"/>
      <c r="J175" s="4"/>
      <c r="K175" s="7"/>
      <c r="L175" s="2"/>
      <c r="M175" s="2"/>
    </row>
    <row r="176" spans="6:13" s="8" customFormat="1" ht="45" customHeight="1">
      <c r="F176" s="5"/>
      <c r="G176" s="4"/>
      <c r="H176" s="4"/>
      <c r="I176" s="6"/>
      <c r="J176" s="4"/>
      <c r="K176" s="7"/>
      <c r="L176" s="2"/>
      <c r="M176" s="2"/>
    </row>
    <row r="177" spans="6:13" s="8" customFormat="1" ht="45" customHeight="1">
      <c r="F177" s="5"/>
      <c r="G177" s="4"/>
      <c r="H177" s="4"/>
      <c r="I177" s="6"/>
      <c r="J177" s="4"/>
      <c r="K177" s="7"/>
      <c r="L177" s="2"/>
      <c r="M177" s="2"/>
    </row>
    <row r="178" spans="6:13" s="8" customFormat="1" ht="45" customHeight="1">
      <c r="F178" s="5"/>
      <c r="G178" s="4"/>
      <c r="H178" s="4"/>
      <c r="I178" s="6"/>
      <c r="J178" s="4"/>
      <c r="K178" s="7"/>
      <c r="L178" s="2"/>
      <c r="M178" s="2"/>
    </row>
    <row r="179" spans="6:13" s="8" customFormat="1" ht="45" customHeight="1">
      <c r="F179" s="5"/>
      <c r="G179" s="4"/>
      <c r="H179" s="4"/>
      <c r="I179" s="6"/>
      <c r="J179" s="4"/>
      <c r="K179" s="7"/>
      <c r="L179" s="2"/>
      <c r="M179" s="2"/>
    </row>
    <row r="180" spans="6:13" s="8" customFormat="1" ht="45" customHeight="1">
      <c r="F180" s="5"/>
      <c r="G180" s="4"/>
      <c r="H180" s="4"/>
      <c r="I180" s="6"/>
      <c r="J180" s="4"/>
      <c r="K180" s="7"/>
      <c r="L180" s="2"/>
      <c r="M180" s="2"/>
    </row>
    <row r="181" spans="6:13" s="8" customFormat="1" ht="45" customHeight="1">
      <c r="F181" s="5"/>
      <c r="G181" s="4"/>
      <c r="H181" s="4"/>
      <c r="I181" s="6"/>
      <c r="J181" s="4"/>
      <c r="K181" s="7"/>
      <c r="L181" s="2"/>
      <c r="M181" s="2"/>
    </row>
    <row r="182" spans="6:13" s="8" customFormat="1" ht="45" customHeight="1">
      <c r="F182" s="5"/>
      <c r="G182" s="4"/>
      <c r="H182" s="4"/>
      <c r="I182" s="6"/>
      <c r="J182" s="4"/>
      <c r="K182" s="7"/>
      <c r="L182" s="2"/>
      <c r="M182" s="2"/>
    </row>
    <row r="183" spans="6:13" s="8" customFormat="1" ht="45" customHeight="1">
      <c r="F183" s="5"/>
      <c r="G183" s="4"/>
      <c r="H183" s="4"/>
      <c r="I183" s="6"/>
      <c r="J183" s="4"/>
      <c r="K183" s="7"/>
      <c r="L183" s="2"/>
      <c r="M183" s="2"/>
    </row>
    <row r="184" spans="6:13" s="8" customFormat="1" ht="45" customHeight="1">
      <c r="F184" s="5"/>
      <c r="G184" s="4"/>
      <c r="H184" s="4"/>
      <c r="I184" s="6"/>
      <c r="J184" s="4"/>
      <c r="K184" s="7"/>
      <c r="L184" s="2"/>
      <c r="M184" s="2"/>
    </row>
    <row r="185" spans="6:13" s="8" customFormat="1" ht="45" customHeight="1">
      <c r="F185" s="5"/>
      <c r="G185" s="4"/>
      <c r="H185" s="4"/>
      <c r="I185" s="6"/>
      <c r="J185" s="4"/>
      <c r="K185" s="7"/>
      <c r="L185" s="2"/>
      <c r="M185" s="2"/>
    </row>
    <row r="186" spans="6:13" s="8" customFormat="1" ht="45" customHeight="1">
      <c r="F186" s="5"/>
      <c r="G186" s="4"/>
      <c r="H186" s="4"/>
      <c r="I186" s="6"/>
      <c r="J186" s="4"/>
      <c r="K186" s="7"/>
      <c r="L186" s="2"/>
      <c r="M186" s="2"/>
    </row>
    <row r="187" spans="6:13" s="8" customFormat="1" ht="45" customHeight="1">
      <c r="F187" s="5"/>
      <c r="G187" s="4"/>
      <c r="H187" s="4"/>
      <c r="I187" s="6"/>
      <c r="J187" s="4"/>
      <c r="K187" s="7"/>
      <c r="L187" s="2"/>
      <c r="M187" s="2"/>
    </row>
    <row r="188" spans="6:13" s="8" customFormat="1" ht="45" customHeight="1">
      <c r="F188" s="5"/>
      <c r="G188" s="4"/>
      <c r="H188" s="4"/>
      <c r="I188" s="6"/>
      <c r="J188" s="4"/>
      <c r="K188" s="7"/>
      <c r="L188" s="2"/>
      <c r="M188" s="2"/>
    </row>
    <row r="189" spans="6:13" s="8" customFormat="1" ht="45" customHeight="1">
      <c r="F189" s="5"/>
      <c r="G189" s="4"/>
      <c r="H189" s="4"/>
      <c r="I189" s="6"/>
      <c r="J189" s="4"/>
      <c r="K189" s="7"/>
      <c r="L189" s="2"/>
      <c r="M189" s="2"/>
    </row>
    <row r="190" spans="6:13" s="8" customFormat="1" ht="45" customHeight="1">
      <c r="F190" s="5"/>
      <c r="G190" s="4"/>
      <c r="H190" s="4"/>
      <c r="I190" s="6"/>
      <c r="J190" s="4"/>
      <c r="K190" s="7"/>
      <c r="L190" s="2"/>
      <c r="M190" s="2"/>
    </row>
    <row r="191" spans="6:13" s="8" customFormat="1" ht="45" customHeight="1">
      <c r="F191" s="5"/>
      <c r="G191" s="4"/>
      <c r="H191" s="4"/>
      <c r="I191" s="6"/>
      <c r="J191" s="4"/>
      <c r="K191" s="7"/>
      <c r="L191" s="2"/>
      <c r="M191" s="2"/>
    </row>
    <row r="192" spans="6:13" s="8" customFormat="1" ht="45" customHeight="1">
      <c r="F192" s="5"/>
      <c r="G192" s="4"/>
      <c r="H192" s="4"/>
      <c r="I192" s="6"/>
      <c r="J192" s="4"/>
      <c r="K192" s="7"/>
      <c r="L192" s="2"/>
      <c r="M192" s="2"/>
    </row>
    <row r="193" spans="6:13" s="8" customFormat="1" ht="45" customHeight="1">
      <c r="F193" s="5"/>
      <c r="G193" s="4"/>
      <c r="H193" s="4"/>
      <c r="I193" s="6"/>
      <c r="J193" s="4"/>
      <c r="K193" s="7"/>
      <c r="L193" s="2"/>
      <c r="M193" s="2"/>
    </row>
    <row r="194" spans="6:13" s="8" customFormat="1" ht="45" customHeight="1">
      <c r="F194" s="5"/>
      <c r="G194" s="4"/>
      <c r="H194" s="4"/>
      <c r="I194" s="6"/>
      <c r="J194" s="4"/>
      <c r="K194" s="7"/>
      <c r="L194" s="2"/>
      <c r="M194" s="2"/>
    </row>
    <row r="195" spans="6:13" s="8" customFormat="1" ht="45" customHeight="1">
      <c r="F195" s="5"/>
      <c r="G195" s="4"/>
      <c r="H195" s="4"/>
      <c r="I195" s="6"/>
      <c r="J195" s="4"/>
      <c r="K195" s="7"/>
      <c r="L195" s="2"/>
      <c r="M195" s="2"/>
    </row>
    <row r="196" spans="6:13" s="8" customFormat="1" ht="45" customHeight="1">
      <c r="F196" s="5"/>
      <c r="G196" s="4"/>
      <c r="H196" s="4"/>
      <c r="I196" s="6"/>
      <c r="J196" s="4"/>
      <c r="K196" s="7"/>
      <c r="L196" s="2"/>
      <c r="M196" s="2"/>
    </row>
    <row r="197" spans="6:13" s="8" customFormat="1" ht="45" customHeight="1">
      <c r="F197" s="5"/>
      <c r="G197" s="4"/>
      <c r="H197" s="4"/>
      <c r="I197" s="6"/>
      <c r="J197" s="4"/>
      <c r="K197" s="7"/>
      <c r="L197" s="2"/>
      <c r="M197" s="2"/>
    </row>
    <row r="198" spans="6:13" s="8" customFormat="1" ht="45" customHeight="1">
      <c r="F198" s="5"/>
      <c r="G198" s="4"/>
      <c r="H198" s="4"/>
      <c r="I198" s="6"/>
      <c r="J198" s="4"/>
      <c r="K198" s="7"/>
      <c r="L198" s="2"/>
      <c r="M198" s="2"/>
    </row>
    <row r="199" spans="6:13" s="8" customFormat="1" ht="45" customHeight="1">
      <c r="F199" s="5"/>
      <c r="G199" s="4"/>
      <c r="H199" s="4"/>
      <c r="I199" s="6"/>
      <c r="J199" s="4"/>
      <c r="K199" s="7"/>
      <c r="L199" s="2"/>
      <c r="M199" s="2"/>
    </row>
    <row r="200" spans="6:13" s="8" customFormat="1" ht="45" customHeight="1">
      <c r="F200" s="5"/>
      <c r="G200" s="4"/>
      <c r="H200" s="4"/>
      <c r="I200" s="6"/>
      <c r="J200" s="4"/>
      <c r="K200" s="7"/>
      <c r="L200" s="2"/>
      <c r="M200" s="2"/>
    </row>
    <row r="201" spans="6:13" s="8" customFormat="1" ht="45" customHeight="1">
      <c r="F201" s="5"/>
      <c r="G201" s="4"/>
      <c r="H201" s="4"/>
      <c r="I201" s="6"/>
      <c r="J201" s="4"/>
      <c r="K201" s="7"/>
      <c r="L201" s="2"/>
      <c r="M201" s="2"/>
    </row>
    <row r="202" spans="6:13" s="8" customFormat="1" ht="45" customHeight="1">
      <c r="F202" s="5"/>
      <c r="G202" s="4"/>
      <c r="H202" s="4"/>
      <c r="I202" s="6"/>
      <c r="J202" s="4"/>
      <c r="K202" s="7"/>
      <c r="L202" s="2"/>
      <c r="M202" s="2"/>
    </row>
    <row r="203" spans="6:13" s="8" customFormat="1" ht="45" customHeight="1">
      <c r="F203" s="5"/>
      <c r="G203" s="4"/>
      <c r="H203" s="4"/>
      <c r="I203" s="6"/>
      <c r="J203" s="4"/>
      <c r="K203" s="7"/>
      <c r="L203" s="2"/>
      <c r="M203" s="2"/>
    </row>
    <row r="204" spans="6:13" s="8" customFormat="1" ht="45" customHeight="1">
      <c r="F204" s="5"/>
      <c r="G204" s="4"/>
      <c r="H204" s="4"/>
      <c r="I204" s="6"/>
      <c r="J204" s="4"/>
      <c r="K204" s="7"/>
      <c r="L204" s="2"/>
      <c r="M204" s="2"/>
    </row>
    <row r="205" spans="6:13" s="8" customFormat="1" ht="45" customHeight="1">
      <c r="F205" s="5"/>
      <c r="G205" s="4"/>
      <c r="H205" s="4"/>
      <c r="I205" s="6"/>
      <c r="J205" s="4"/>
      <c r="K205" s="7"/>
      <c r="L205" s="2"/>
      <c r="M205" s="2"/>
    </row>
    <row r="206" spans="6:13" s="8" customFormat="1" ht="45" customHeight="1">
      <c r="F206" s="5"/>
      <c r="G206" s="4"/>
      <c r="H206" s="4"/>
      <c r="I206" s="6"/>
      <c r="J206" s="4"/>
      <c r="K206" s="7"/>
      <c r="L206" s="2"/>
      <c r="M206" s="2"/>
    </row>
    <row r="207" spans="6:13" s="8" customFormat="1" ht="45" customHeight="1">
      <c r="F207" s="5"/>
      <c r="G207" s="4"/>
      <c r="H207" s="4"/>
      <c r="I207" s="6"/>
      <c r="J207" s="4"/>
      <c r="K207" s="7"/>
      <c r="L207" s="2"/>
      <c r="M207" s="2"/>
    </row>
    <row r="208" spans="6:13" s="8" customFormat="1" ht="45" customHeight="1">
      <c r="F208" s="5"/>
      <c r="G208" s="4"/>
      <c r="H208" s="4"/>
      <c r="I208" s="6"/>
      <c r="J208" s="4"/>
      <c r="K208" s="7"/>
      <c r="L208" s="2"/>
      <c r="M208" s="2"/>
    </row>
    <row r="209" spans="6:13" s="8" customFormat="1" ht="45" customHeight="1">
      <c r="F209" s="5"/>
      <c r="G209" s="4"/>
      <c r="H209" s="4"/>
      <c r="I209" s="6"/>
      <c r="J209" s="4"/>
      <c r="K209" s="7"/>
      <c r="L209" s="2"/>
      <c r="M209" s="2"/>
    </row>
    <row r="210" spans="6:13" s="8" customFormat="1" ht="45" customHeight="1">
      <c r="F210" s="5"/>
      <c r="G210" s="4"/>
      <c r="H210" s="4"/>
      <c r="I210" s="6"/>
      <c r="J210" s="4"/>
      <c r="K210" s="7"/>
      <c r="L210" s="2"/>
      <c r="M210" s="2"/>
    </row>
    <row r="211" spans="6:13" s="8" customFormat="1" ht="45" customHeight="1">
      <c r="F211" s="5"/>
      <c r="G211" s="4"/>
      <c r="H211" s="4"/>
      <c r="I211" s="6"/>
      <c r="J211" s="4"/>
      <c r="K211" s="7"/>
      <c r="L211" s="2"/>
      <c r="M211" s="2"/>
    </row>
    <row r="212" spans="6:13" s="8" customFormat="1" ht="45" customHeight="1">
      <c r="F212" s="5"/>
      <c r="G212" s="4"/>
      <c r="H212" s="4"/>
      <c r="I212" s="6"/>
      <c r="J212" s="4"/>
      <c r="K212" s="7"/>
      <c r="L212" s="2"/>
      <c r="M212" s="2"/>
    </row>
    <row r="213" spans="6:13" s="8" customFormat="1" ht="45" customHeight="1">
      <c r="F213" s="5"/>
      <c r="G213" s="4"/>
      <c r="H213" s="4"/>
      <c r="I213" s="6"/>
      <c r="J213" s="4"/>
      <c r="K213" s="7"/>
      <c r="L213" s="2"/>
      <c r="M213" s="2"/>
    </row>
    <row r="214" spans="6:13" s="8" customFormat="1" ht="45" customHeight="1">
      <c r="F214" s="5"/>
      <c r="G214" s="4"/>
      <c r="H214" s="4"/>
      <c r="I214" s="6"/>
      <c r="J214" s="4"/>
      <c r="K214" s="7"/>
      <c r="L214" s="2"/>
      <c r="M214" s="2"/>
    </row>
    <row r="215" spans="6:13" s="8" customFormat="1" ht="45" customHeight="1">
      <c r="F215" s="5"/>
      <c r="G215" s="4"/>
      <c r="H215" s="4"/>
      <c r="I215" s="6"/>
      <c r="J215" s="4"/>
      <c r="K215" s="7"/>
      <c r="L215" s="2"/>
      <c r="M215" s="2"/>
    </row>
    <row r="216" spans="6:13" s="8" customFormat="1" ht="45" customHeight="1">
      <c r="F216" s="5"/>
      <c r="G216" s="4"/>
      <c r="H216" s="4"/>
      <c r="I216" s="6"/>
      <c r="J216" s="4"/>
      <c r="K216" s="7"/>
      <c r="L216" s="2"/>
      <c r="M216" s="2"/>
    </row>
    <row r="217" spans="6:13" s="8" customFormat="1" ht="45" customHeight="1">
      <c r="F217" s="5"/>
      <c r="G217" s="4"/>
      <c r="H217" s="4"/>
      <c r="I217" s="6"/>
      <c r="J217" s="4"/>
      <c r="K217" s="7"/>
      <c r="L217" s="2"/>
      <c r="M217" s="2"/>
    </row>
    <row r="218" spans="6:13" s="8" customFormat="1" ht="45" customHeight="1">
      <c r="F218" s="5"/>
      <c r="G218" s="4"/>
      <c r="H218" s="4"/>
      <c r="I218" s="6"/>
      <c r="J218" s="4"/>
      <c r="K218" s="7"/>
      <c r="L218" s="2"/>
      <c r="M218" s="2"/>
    </row>
    <row r="219" spans="6:13" s="8" customFormat="1" ht="45" customHeight="1">
      <c r="F219" s="5"/>
      <c r="G219" s="4"/>
      <c r="H219" s="4"/>
      <c r="I219" s="6"/>
      <c r="J219" s="4"/>
      <c r="K219" s="7"/>
      <c r="L219" s="2"/>
      <c r="M219" s="2"/>
    </row>
    <row r="220" spans="6:13" s="8" customFormat="1" ht="45" customHeight="1">
      <c r="F220" s="5"/>
      <c r="G220" s="4"/>
      <c r="H220" s="4"/>
      <c r="I220" s="6"/>
      <c r="J220" s="4"/>
      <c r="K220" s="7"/>
      <c r="L220" s="2"/>
      <c r="M220" s="2"/>
    </row>
    <row r="221" spans="6:13" s="8" customFormat="1" ht="45" customHeight="1">
      <c r="F221" s="5"/>
      <c r="G221" s="4"/>
      <c r="H221" s="4"/>
      <c r="I221" s="6"/>
      <c r="J221" s="4"/>
      <c r="K221" s="7"/>
      <c r="L221" s="2"/>
      <c r="M221" s="2"/>
    </row>
    <row r="222" spans="6:13" s="8" customFormat="1" ht="45" customHeight="1">
      <c r="F222" s="5"/>
      <c r="G222" s="4"/>
      <c r="H222" s="4"/>
      <c r="I222" s="6"/>
      <c r="J222" s="4"/>
      <c r="K222" s="7"/>
      <c r="L222" s="2"/>
      <c r="M222" s="2"/>
    </row>
    <row r="223" spans="6:13" s="8" customFormat="1" ht="45" customHeight="1">
      <c r="F223" s="5"/>
      <c r="G223" s="4"/>
      <c r="H223" s="4"/>
      <c r="I223" s="6"/>
      <c r="J223" s="4"/>
      <c r="K223" s="7"/>
      <c r="L223" s="2"/>
      <c r="M223" s="2"/>
    </row>
    <row r="224" spans="6:13" s="8" customFormat="1" ht="45" customHeight="1">
      <c r="F224" s="5"/>
      <c r="G224" s="4"/>
      <c r="H224" s="4"/>
      <c r="I224" s="6"/>
      <c r="J224" s="4"/>
      <c r="K224" s="7"/>
      <c r="L224" s="2"/>
      <c r="M224" s="2"/>
    </row>
    <row r="225" spans="6:13" s="8" customFormat="1" ht="45" customHeight="1">
      <c r="F225" s="5"/>
      <c r="G225" s="4"/>
      <c r="H225" s="4"/>
      <c r="I225" s="6"/>
      <c r="J225" s="4"/>
      <c r="K225" s="7"/>
      <c r="L225" s="2"/>
      <c r="M225" s="2"/>
    </row>
    <row r="226" spans="6:13" s="8" customFormat="1" ht="45" customHeight="1">
      <c r="F226" s="5"/>
      <c r="G226" s="4"/>
      <c r="H226" s="4"/>
      <c r="I226" s="6"/>
      <c r="J226" s="4"/>
      <c r="K226" s="7"/>
      <c r="L226" s="2"/>
      <c r="M226" s="2"/>
    </row>
    <row r="227" spans="6:13" s="8" customFormat="1" ht="45" customHeight="1">
      <c r="F227" s="5"/>
      <c r="G227" s="4"/>
      <c r="H227" s="4"/>
      <c r="I227" s="6"/>
      <c r="J227" s="4"/>
      <c r="K227" s="7"/>
      <c r="L227" s="2"/>
      <c r="M227" s="2"/>
    </row>
    <row r="228" spans="6:13" s="8" customFormat="1" ht="45" customHeight="1">
      <c r="F228" s="5"/>
      <c r="G228" s="4"/>
      <c r="H228" s="4"/>
      <c r="I228" s="6"/>
      <c r="J228" s="4"/>
      <c r="K228" s="7"/>
      <c r="L228" s="2"/>
      <c r="M228" s="2"/>
    </row>
    <row r="229" spans="6:13" s="8" customFormat="1" ht="45" customHeight="1">
      <c r="F229" s="5"/>
      <c r="G229" s="4"/>
      <c r="H229" s="4"/>
      <c r="I229" s="6"/>
      <c r="J229" s="4"/>
      <c r="K229" s="7"/>
      <c r="L229" s="2"/>
      <c r="M229" s="2"/>
    </row>
    <row r="230" spans="6:13" s="8" customFormat="1" ht="45" customHeight="1">
      <c r="F230" s="5"/>
      <c r="G230" s="4"/>
      <c r="H230" s="4"/>
      <c r="I230" s="6"/>
      <c r="J230" s="4"/>
      <c r="K230" s="7"/>
      <c r="L230" s="2"/>
      <c r="M230" s="2"/>
    </row>
    <row r="231" spans="6:13" s="8" customFormat="1" ht="45" customHeight="1">
      <c r="F231" s="5"/>
      <c r="G231" s="4"/>
      <c r="H231" s="4"/>
      <c r="I231" s="6"/>
      <c r="J231" s="4"/>
      <c r="K231" s="7"/>
      <c r="L231" s="2"/>
      <c r="M231" s="2"/>
    </row>
    <row r="232" spans="6:13" s="8" customFormat="1" ht="45" customHeight="1">
      <c r="F232" s="5"/>
      <c r="G232" s="4"/>
      <c r="H232" s="4"/>
      <c r="I232" s="6"/>
      <c r="J232" s="4"/>
      <c r="K232" s="7"/>
      <c r="L232" s="2"/>
      <c r="M232" s="2"/>
    </row>
    <row r="233" spans="6:13" s="8" customFormat="1" ht="45" customHeight="1">
      <c r="F233" s="5"/>
      <c r="G233" s="4"/>
      <c r="H233" s="4"/>
      <c r="I233" s="6"/>
      <c r="J233" s="4"/>
      <c r="K233" s="7"/>
      <c r="L233" s="2"/>
      <c r="M233" s="2"/>
    </row>
    <row r="234" spans="6:13" s="8" customFormat="1" ht="45" customHeight="1">
      <c r="F234" s="5"/>
      <c r="G234" s="4"/>
      <c r="H234" s="4"/>
      <c r="I234" s="6"/>
      <c r="J234" s="4"/>
      <c r="K234" s="7"/>
      <c r="L234" s="2"/>
      <c r="M234" s="2"/>
    </row>
    <row r="235" spans="6:13" s="8" customFormat="1" ht="45" customHeight="1">
      <c r="F235" s="5"/>
      <c r="G235" s="4"/>
      <c r="H235" s="4"/>
      <c r="I235" s="6"/>
      <c r="J235" s="4"/>
      <c r="K235" s="7"/>
      <c r="L235" s="2"/>
      <c r="M235" s="2"/>
    </row>
    <row r="236" spans="6:13" s="8" customFormat="1" ht="45" customHeight="1">
      <c r="F236" s="5"/>
      <c r="G236" s="4"/>
      <c r="H236" s="4"/>
      <c r="I236" s="6"/>
      <c r="J236" s="4"/>
      <c r="K236" s="7"/>
      <c r="L236" s="2"/>
      <c r="M236" s="2"/>
    </row>
    <row r="237" spans="6:13" s="8" customFormat="1" ht="45" customHeight="1">
      <c r="F237" s="5"/>
      <c r="G237" s="4"/>
      <c r="H237" s="4"/>
      <c r="I237" s="6"/>
      <c r="J237" s="4"/>
      <c r="K237" s="7"/>
      <c r="L237" s="2"/>
      <c r="M237" s="2"/>
    </row>
    <row r="238" spans="6:13" s="8" customFormat="1" ht="45" customHeight="1">
      <c r="F238" s="5"/>
      <c r="G238" s="4"/>
      <c r="H238" s="4"/>
      <c r="I238" s="6"/>
      <c r="J238" s="4"/>
      <c r="K238" s="7"/>
      <c r="L238" s="2"/>
      <c r="M238" s="2"/>
    </row>
    <row r="239" spans="6:13" s="8" customFormat="1" ht="45" customHeight="1">
      <c r="F239" s="5"/>
      <c r="G239" s="4"/>
      <c r="H239" s="4"/>
      <c r="I239" s="6"/>
      <c r="J239" s="4"/>
      <c r="K239" s="7"/>
      <c r="L239" s="2"/>
      <c r="M239" s="2"/>
    </row>
    <row r="240" spans="6:13" s="8" customFormat="1" ht="45" customHeight="1">
      <c r="F240" s="5"/>
      <c r="G240" s="4"/>
      <c r="H240" s="4"/>
      <c r="I240" s="6"/>
      <c r="J240" s="4"/>
      <c r="K240" s="7"/>
      <c r="L240" s="2"/>
      <c r="M240" s="2"/>
    </row>
    <row r="241" spans="6:13" s="8" customFormat="1" ht="45" customHeight="1">
      <c r="F241" s="5"/>
      <c r="G241" s="4"/>
      <c r="H241" s="4"/>
      <c r="I241" s="6"/>
      <c r="J241" s="4"/>
      <c r="K241" s="7"/>
      <c r="L241" s="2"/>
      <c r="M241" s="2"/>
    </row>
    <row r="242" spans="6:13" s="8" customFormat="1" ht="45" customHeight="1">
      <c r="F242" s="5"/>
      <c r="G242" s="4"/>
      <c r="H242" s="4"/>
      <c r="I242" s="6"/>
      <c r="J242" s="4"/>
      <c r="K242" s="7"/>
      <c r="L242" s="2"/>
      <c r="M242" s="2"/>
    </row>
    <row r="243" spans="6:13" s="8" customFormat="1" ht="45" customHeight="1">
      <c r="F243" s="5"/>
      <c r="G243" s="4"/>
      <c r="H243" s="4"/>
      <c r="I243" s="6"/>
      <c r="J243" s="4"/>
      <c r="K243" s="7"/>
      <c r="L243" s="2"/>
      <c r="M243" s="2"/>
    </row>
    <row r="244" spans="6:13" s="8" customFormat="1" ht="45" customHeight="1">
      <c r="F244" s="5"/>
      <c r="G244" s="4"/>
      <c r="H244" s="4"/>
      <c r="I244" s="6"/>
      <c r="J244" s="4"/>
      <c r="K244" s="7"/>
      <c r="L244" s="2"/>
      <c r="M244" s="2"/>
    </row>
    <row r="245" spans="6:13" s="8" customFormat="1" ht="45" customHeight="1">
      <c r="F245" s="5"/>
      <c r="G245" s="4"/>
      <c r="H245" s="4"/>
      <c r="I245" s="6"/>
      <c r="J245" s="4"/>
      <c r="K245" s="7"/>
      <c r="L245" s="2"/>
      <c r="M245" s="2"/>
    </row>
    <row r="246" spans="6:13" s="8" customFormat="1" ht="45" customHeight="1">
      <c r="F246" s="5"/>
      <c r="G246" s="4"/>
      <c r="H246" s="4"/>
      <c r="I246" s="6"/>
      <c r="J246" s="4"/>
      <c r="K246" s="7"/>
      <c r="L246" s="2"/>
      <c r="M246" s="2"/>
    </row>
    <row r="247" spans="6:13" s="8" customFormat="1" ht="45" customHeight="1">
      <c r="F247" s="5"/>
      <c r="G247" s="4"/>
      <c r="H247" s="4"/>
      <c r="I247" s="6"/>
      <c r="J247" s="4"/>
      <c r="K247" s="7"/>
      <c r="L247" s="2"/>
      <c r="M247" s="2"/>
    </row>
    <row r="248" spans="6:13" s="8" customFormat="1" ht="45" customHeight="1">
      <c r="F248" s="5"/>
      <c r="G248" s="4"/>
      <c r="H248" s="4"/>
      <c r="I248" s="6"/>
      <c r="J248" s="4"/>
      <c r="K248" s="7"/>
      <c r="L248" s="2"/>
      <c r="M248" s="2"/>
    </row>
    <row r="249" spans="6:13" s="8" customFormat="1" ht="45" customHeight="1">
      <c r="F249" s="5"/>
      <c r="G249" s="4"/>
      <c r="H249" s="4"/>
      <c r="I249" s="6"/>
      <c r="J249" s="4"/>
      <c r="K249" s="7"/>
      <c r="L249" s="2"/>
      <c r="M249" s="2"/>
    </row>
    <row r="250" spans="6:13" s="8" customFormat="1" ht="45" customHeight="1">
      <c r="F250" s="5"/>
      <c r="G250" s="4"/>
      <c r="H250" s="4"/>
      <c r="I250" s="6"/>
      <c r="J250" s="4"/>
      <c r="K250" s="7"/>
      <c r="L250" s="2"/>
      <c r="M250" s="2"/>
    </row>
    <row r="251" spans="6:13" s="8" customFormat="1" ht="45" customHeight="1">
      <c r="F251" s="5"/>
      <c r="G251" s="4"/>
      <c r="H251" s="4"/>
      <c r="I251" s="6"/>
      <c r="J251" s="4"/>
      <c r="K251" s="7"/>
      <c r="L251" s="2"/>
      <c r="M251" s="2"/>
    </row>
    <row r="252" spans="6:13" s="8" customFormat="1" ht="45" customHeight="1">
      <c r="F252" s="5"/>
      <c r="G252" s="4"/>
      <c r="H252" s="4"/>
      <c r="I252" s="6"/>
      <c r="J252" s="4"/>
      <c r="K252" s="7"/>
      <c r="L252" s="2"/>
      <c r="M252" s="2"/>
    </row>
    <row r="253" spans="6:13" s="8" customFormat="1" ht="45" customHeight="1">
      <c r="F253" s="5"/>
      <c r="G253" s="4"/>
      <c r="H253" s="4"/>
      <c r="I253" s="6"/>
      <c r="J253" s="4"/>
      <c r="K253" s="7"/>
      <c r="L253" s="2"/>
      <c r="M253" s="2"/>
    </row>
    <row r="254" spans="6:13" s="8" customFormat="1" ht="45" customHeight="1">
      <c r="F254" s="5"/>
      <c r="G254" s="4"/>
      <c r="H254" s="4"/>
      <c r="I254" s="6"/>
      <c r="J254" s="4"/>
      <c r="K254" s="7"/>
      <c r="L254" s="2"/>
      <c r="M254" s="2"/>
    </row>
    <row r="255" spans="6:13" s="8" customFormat="1" ht="45" customHeight="1">
      <c r="F255" s="5"/>
      <c r="G255" s="4"/>
      <c r="H255" s="4"/>
      <c r="I255" s="6"/>
      <c r="J255" s="4"/>
      <c r="K255" s="7"/>
      <c r="L255" s="2"/>
      <c r="M255" s="2"/>
    </row>
    <row r="256" spans="6:13" s="8" customFormat="1" ht="45" customHeight="1">
      <c r="F256" s="5"/>
      <c r="G256" s="4"/>
      <c r="H256" s="4"/>
      <c r="I256" s="6"/>
      <c r="J256" s="4"/>
      <c r="K256" s="7"/>
      <c r="L256" s="2"/>
      <c r="M256" s="2"/>
    </row>
    <row r="257" spans="6:13" s="8" customFormat="1" ht="45" customHeight="1">
      <c r="F257" s="5"/>
      <c r="G257" s="4"/>
      <c r="H257" s="4"/>
      <c r="I257" s="6"/>
      <c r="J257" s="4"/>
      <c r="K257" s="7"/>
      <c r="L257" s="2"/>
      <c r="M257" s="2"/>
    </row>
    <row r="258" spans="6:13" s="8" customFormat="1" ht="45" customHeight="1">
      <c r="F258" s="5"/>
      <c r="G258" s="4"/>
      <c r="H258" s="4"/>
      <c r="I258" s="6"/>
      <c r="J258" s="4"/>
      <c r="K258" s="7"/>
      <c r="L258" s="2"/>
      <c r="M258" s="2"/>
    </row>
    <row r="259" spans="6:13" s="8" customFormat="1" ht="45" customHeight="1">
      <c r="F259" s="5"/>
      <c r="G259" s="4"/>
      <c r="H259" s="4"/>
      <c r="I259" s="6"/>
      <c r="J259" s="4"/>
      <c r="K259" s="7"/>
      <c r="L259" s="2"/>
      <c r="M259" s="2"/>
    </row>
    <row r="260" spans="6:13" s="8" customFormat="1" ht="45" customHeight="1">
      <c r="F260" s="5"/>
      <c r="G260" s="4"/>
      <c r="H260" s="4"/>
      <c r="I260" s="6"/>
      <c r="J260" s="4"/>
      <c r="K260" s="7"/>
      <c r="L260" s="2"/>
      <c r="M260" s="2"/>
    </row>
    <row r="261" spans="6:13" s="8" customFormat="1" ht="45" customHeight="1">
      <c r="F261" s="5"/>
      <c r="G261" s="4"/>
      <c r="H261" s="4"/>
      <c r="I261" s="6"/>
      <c r="J261" s="4"/>
      <c r="K261" s="7"/>
      <c r="L261" s="2"/>
      <c r="M261" s="2"/>
    </row>
    <row r="262" spans="6:13" s="8" customFormat="1" ht="45" customHeight="1">
      <c r="F262" s="5"/>
      <c r="G262" s="4"/>
      <c r="H262" s="4"/>
      <c r="I262" s="6"/>
      <c r="J262" s="4"/>
      <c r="K262" s="7"/>
      <c r="L262" s="2"/>
      <c r="M262" s="2"/>
    </row>
    <row r="263" spans="6:13" s="8" customFormat="1" ht="45" customHeight="1">
      <c r="F263" s="5"/>
      <c r="G263" s="4"/>
      <c r="H263" s="4"/>
      <c r="I263" s="6"/>
      <c r="J263" s="4"/>
      <c r="K263" s="7"/>
      <c r="L263" s="2"/>
      <c r="M263" s="2"/>
    </row>
    <row r="264" spans="6:13" s="8" customFormat="1" ht="45" customHeight="1">
      <c r="F264" s="5"/>
      <c r="G264" s="4"/>
      <c r="H264" s="4"/>
      <c r="I264" s="6"/>
      <c r="J264" s="4"/>
      <c r="K264" s="7"/>
      <c r="L264" s="2"/>
      <c r="M264" s="2"/>
    </row>
    <row r="265" spans="6:13" s="8" customFormat="1" ht="45" customHeight="1">
      <c r="F265" s="5"/>
      <c r="G265" s="4"/>
      <c r="H265" s="4"/>
      <c r="I265" s="6"/>
      <c r="J265" s="4"/>
      <c r="K265" s="7"/>
      <c r="L265" s="2"/>
      <c r="M265" s="2"/>
    </row>
    <row r="266" spans="6:13" s="8" customFormat="1" ht="45" customHeight="1">
      <c r="F266" s="5"/>
      <c r="G266" s="4"/>
      <c r="H266" s="4"/>
      <c r="I266" s="6"/>
      <c r="J266" s="4"/>
      <c r="K266" s="7"/>
      <c r="L266" s="2"/>
      <c r="M266" s="2"/>
    </row>
    <row r="267" spans="6:13" s="8" customFormat="1" ht="45" customHeight="1">
      <c r="F267" s="5"/>
      <c r="G267" s="4"/>
      <c r="H267" s="4"/>
      <c r="I267" s="6"/>
      <c r="J267" s="4"/>
      <c r="K267" s="7"/>
      <c r="L267" s="2"/>
      <c r="M267" s="2"/>
    </row>
    <row r="268" spans="6:13" s="8" customFormat="1" ht="45" customHeight="1">
      <c r="F268" s="5"/>
      <c r="G268" s="4"/>
      <c r="H268" s="4"/>
      <c r="I268" s="6"/>
      <c r="J268" s="4"/>
      <c r="K268" s="7"/>
      <c r="L268" s="2"/>
      <c r="M268" s="2"/>
    </row>
    <row r="269" spans="6:13" s="8" customFormat="1" ht="45" customHeight="1">
      <c r="F269" s="5"/>
      <c r="G269" s="4"/>
      <c r="H269" s="4"/>
      <c r="I269" s="6"/>
      <c r="J269" s="4"/>
      <c r="K269" s="7"/>
      <c r="L269" s="2"/>
      <c r="M269" s="2"/>
    </row>
    <row r="270" spans="6:13" s="8" customFormat="1" ht="45" customHeight="1">
      <c r="F270" s="5"/>
      <c r="G270" s="4"/>
      <c r="H270" s="4"/>
      <c r="I270" s="6"/>
      <c r="J270" s="4"/>
      <c r="K270" s="7"/>
      <c r="L270" s="2"/>
      <c r="M270" s="2"/>
    </row>
    <row r="271" spans="6:13" s="8" customFormat="1" ht="45" customHeight="1">
      <c r="F271" s="5"/>
      <c r="G271" s="4"/>
      <c r="H271" s="4"/>
      <c r="I271" s="6"/>
      <c r="J271" s="4"/>
      <c r="K271" s="7"/>
      <c r="L271" s="2"/>
      <c r="M271" s="2"/>
    </row>
    <row r="272" spans="6:13" s="8" customFormat="1" ht="45" customHeight="1">
      <c r="F272" s="5"/>
      <c r="G272" s="4"/>
      <c r="H272" s="4"/>
      <c r="I272" s="6"/>
      <c r="J272" s="4"/>
      <c r="K272" s="7"/>
      <c r="L272" s="2"/>
      <c r="M272" s="2"/>
    </row>
    <row r="273" spans="6:13" s="8" customFormat="1" ht="45" customHeight="1">
      <c r="F273" s="5"/>
      <c r="G273" s="4"/>
      <c r="H273" s="4"/>
      <c r="I273" s="6"/>
      <c r="J273" s="4"/>
      <c r="K273" s="7"/>
      <c r="L273" s="2"/>
      <c r="M273" s="2"/>
    </row>
    <row r="274" spans="6:13" s="8" customFormat="1" ht="45" customHeight="1">
      <c r="F274" s="5"/>
      <c r="G274" s="4"/>
      <c r="H274" s="4"/>
      <c r="I274" s="6"/>
      <c r="J274" s="4"/>
      <c r="K274" s="7"/>
      <c r="L274" s="2"/>
      <c r="M274" s="2"/>
    </row>
    <row r="275" spans="6:13" s="8" customFormat="1" ht="45" customHeight="1">
      <c r="F275" s="5"/>
      <c r="G275" s="4"/>
      <c r="H275" s="4"/>
      <c r="I275" s="6"/>
      <c r="J275" s="4"/>
      <c r="K275" s="7"/>
      <c r="L275" s="2"/>
      <c r="M275" s="2"/>
    </row>
    <row r="276" spans="6:13" s="8" customFormat="1" ht="45" customHeight="1">
      <c r="F276" s="5"/>
      <c r="G276" s="4"/>
      <c r="H276" s="4"/>
      <c r="I276" s="6"/>
      <c r="J276" s="4"/>
      <c r="K276" s="7"/>
      <c r="L276" s="2"/>
      <c r="M276" s="2"/>
    </row>
    <row r="277" spans="6:13" s="8" customFormat="1" ht="45" customHeight="1">
      <c r="F277" s="5"/>
      <c r="G277" s="4"/>
      <c r="H277" s="4"/>
      <c r="I277" s="6"/>
      <c r="J277" s="4"/>
      <c r="K277" s="7"/>
      <c r="L277" s="2"/>
      <c r="M277" s="2"/>
    </row>
    <row r="278" spans="6:13" s="8" customFormat="1" ht="45" customHeight="1">
      <c r="F278" s="5"/>
      <c r="G278" s="4"/>
      <c r="H278" s="4"/>
      <c r="I278" s="6"/>
      <c r="J278" s="4"/>
      <c r="K278" s="7"/>
      <c r="L278" s="2"/>
      <c r="M278" s="2"/>
    </row>
    <row r="279" spans="6:13" s="8" customFormat="1" ht="45" customHeight="1">
      <c r="F279" s="5"/>
      <c r="G279" s="4"/>
      <c r="H279" s="4"/>
      <c r="I279" s="6"/>
      <c r="J279" s="4"/>
      <c r="K279" s="7"/>
      <c r="L279" s="2"/>
      <c r="M279" s="2"/>
    </row>
    <row r="280" spans="6:13" s="8" customFormat="1" ht="45" customHeight="1">
      <c r="F280" s="5"/>
      <c r="G280" s="4"/>
      <c r="H280" s="4"/>
      <c r="I280" s="6"/>
      <c r="J280" s="4"/>
      <c r="K280" s="7"/>
      <c r="L280" s="2"/>
      <c r="M280" s="2"/>
    </row>
    <row r="281" spans="6:13" s="8" customFormat="1" ht="45" customHeight="1">
      <c r="F281" s="5"/>
      <c r="G281" s="4"/>
      <c r="H281" s="4"/>
      <c r="I281" s="6"/>
      <c r="J281" s="4"/>
      <c r="K281" s="7"/>
      <c r="L281" s="2"/>
      <c r="M281" s="2"/>
    </row>
    <row r="282" spans="6:13" s="8" customFormat="1" ht="45" customHeight="1">
      <c r="F282" s="5"/>
      <c r="G282" s="4"/>
      <c r="H282" s="4"/>
      <c r="I282" s="6"/>
      <c r="J282" s="4"/>
      <c r="K282" s="7"/>
      <c r="L282" s="2"/>
      <c r="M282" s="2"/>
    </row>
    <row r="283" spans="6:13" s="8" customFormat="1" ht="45" customHeight="1">
      <c r="F283" s="5"/>
      <c r="G283" s="4"/>
      <c r="H283" s="4"/>
      <c r="I283" s="6"/>
      <c r="J283" s="4"/>
      <c r="K283" s="7"/>
      <c r="L283" s="2"/>
      <c r="M283" s="2"/>
    </row>
    <row r="284" spans="6:13" s="8" customFormat="1" ht="45" customHeight="1">
      <c r="F284" s="5"/>
      <c r="G284" s="4"/>
      <c r="H284" s="4"/>
      <c r="I284" s="6"/>
      <c r="J284" s="4"/>
      <c r="K284" s="7"/>
      <c r="L284" s="2"/>
      <c r="M284" s="2"/>
    </row>
    <row r="285" spans="6:13" s="8" customFormat="1" ht="45" customHeight="1">
      <c r="F285" s="5"/>
      <c r="G285" s="4"/>
      <c r="H285" s="4"/>
      <c r="I285" s="6"/>
      <c r="J285" s="4"/>
      <c r="K285" s="7"/>
      <c r="L285" s="2"/>
      <c r="M285" s="2"/>
    </row>
    <row r="286" spans="6:13" s="8" customFormat="1" ht="45" customHeight="1">
      <c r="F286" s="5"/>
      <c r="G286" s="4"/>
      <c r="H286" s="4"/>
      <c r="I286" s="6"/>
      <c r="J286" s="4"/>
      <c r="K286" s="7"/>
      <c r="L286" s="2"/>
      <c r="M286" s="2"/>
    </row>
    <row r="287" spans="6:13" s="8" customFormat="1" ht="45" customHeight="1">
      <c r="F287" s="5"/>
      <c r="G287" s="4"/>
      <c r="H287" s="4"/>
      <c r="I287" s="6"/>
      <c r="J287" s="4"/>
      <c r="K287" s="7"/>
      <c r="L287" s="2"/>
      <c r="M287" s="2"/>
    </row>
  </sheetData>
  <mergeCells count="2">
    <mergeCell ref="A1:J1"/>
    <mergeCell ref="A3:J3"/>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4"/>
  <sheetViews>
    <sheetView topLeftCell="A13" zoomScale="70" zoomScaleNormal="70" workbookViewId="0">
      <selection activeCell="E21" sqref="E21"/>
    </sheetView>
  </sheetViews>
  <sheetFormatPr defaultColWidth="9.140625" defaultRowHeight="15"/>
  <cols>
    <col min="1" max="1" width="8.28515625" style="8" bestFit="1" customWidth="1"/>
    <col min="2" max="2" width="15.5703125" style="8" customWidth="1"/>
    <col min="3" max="3" width="53.85546875" style="8" customWidth="1"/>
    <col min="4" max="4" width="19.7109375" style="8" customWidth="1"/>
    <col min="5" max="5" width="84.5703125" style="8" customWidth="1"/>
    <col min="6" max="6" width="75.42578125" style="5" customWidth="1"/>
    <col min="7" max="7" width="13.5703125" style="4" customWidth="1"/>
    <col min="8" max="8" width="16.28515625" style="4" customWidth="1"/>
    <col min="9" max="9" width="20.7109375" style="6" customWidth="1"/>
    <col min="10" max="10" width="14.7109375" style="4" customWidth="1"/>
    <col min="11" max="11" width="21.5703125" style="7" customWidth="1"/>
    <col min="12" max="12" width="16.140625" style="2" customWidth="1"/>
    <col min="13" max="16384" width="9.140625" style="2"/>
  </cols>
  <sheetData>
    <row r="1" spans="1:12" ht="40.15" customHeight="1">
      <c r="A1" s="153" t="s">
        <v>0</v>
      </c>
      <c r="B1" s="153"/>
      <c r="C1" s="153"/>
      <c r="D1" s="153"/>
      <c r="E1" s="153"/>
      <c r="F1" s="153"/>
      <c r="G1" s="153"/>
      <c r="H1" s="153"/>
      <c r="I1" s="153"/>
      <c r="J1" s="153"/>
    </row>
    <row r="2" spans="1:12" ht="21.75" customHeight="1" thickBot="1">
      <c r="A2" s="1"/>
      <c r="B2" s="1"/>
      <c r="C2" s="1"/>
      <c r="D2" s="1"/>
      <c r="E2" s="1"/>
      <c r="F2" s="1"/>
      <c r="G2" s="1"/>
      <c r="H2" s="12"/>
      <c r="I2" s="1"/>
      <c r="J2" s="1"/>
    </row>
    <row r="3" spans="1:12" ht="21.75" customHeight="1">
      <c r="A3" s="154"/>
      <c r="B3" s="154"/>
      <c r="C3" s="154"/>
      <c r="D3" s="154"/>
      <c r="E3" s="154"/>
      <c r="F3" s="154"/>
      <c r="G3" s="154"/>
      <c r="H3" s="154"/>
      <c r="I3" s="154"/>
      <c r="J3" s="155"/>
    </row>
    <row r="4" spans="1:12" ht="46.5" customHeight="1" thickBot="1">
      <c r="A4" s="110" t="s">
        <v>15</v>
      </c>
      <c r="B4" s="110" t="s">
        <v>16</v>
      </c>
      <c r="C4" s="110" t="s">
        <v>17</v>
      </c>
      <c r="D4" s="110" t="s">
        <v>18</v>
      </c>
      <c r="E4" s="110" t="s">
        <v>19</v>
      </c>
      <c r="F4" s="110" t="s">
        <v>20</v>
      </c>
      <c r="G4" s="110" t="s">
        <v>21</v>
      </c>
      <c r="H4" s="111" t="s">
        <v>22</v>
      </c>
      <c r="I4" s="112" t="s">
        <v>23</v>
      </c>
      <c r="J4" s="113" t="s">
        <v>24</v>
      </c>
      <c r="K4" s="14"/>
      <c r="L4" s="15"/>
    </row>
    <row r="5" spans="1:12" ht="45" customHeight="1">
      <c r="A5" s="22" t="s">
        <v>25</v>
      </c>
      <c r="B5" s="114" t="s">
        <v>96</v>
      </c>
      <c r="C5" s="23" t="s">
        <v>97</v>
      </c>
      <c r="D5" s="23" t="s">
        <v>98</v>
      </c>
      <c r="E5" s="23" t="s">
        <v>97</v>
      </c>
      <c r="F5" s="24" t="s">
        <v>433</v>
      </c>
      <c r="G5" s="25" t="s">
        <v>101</v>
      </c>
      <c r="H5" s="25">
        <v>16</v>
      </c>
      <c r="I5" s="200"/>
      <c r="J5" s="28">
        <f>ROUND((H5*I5),2)</f>
        <v>0</v>
      </c>
      <c r="K5" s="29"/>
      <c r="L5" s="29"/>
    </row>
    <row r="6" spans="1:12" ht="45" customHeight="1">
      <c r="A6" s="30" t="s">
        <v>434</v>
      </c>
      <c r="B6" s="115" t="s">
        <v>104</v>
      </c>
      <c r="C6" s="31" t="s">
        <v>105</v>
      </c>
      <c r="D6" s="31" t="s">
        <v>106</v>
      </c>
      <c r="E6" s="31" t="s">
        <v>105</v>
      </c>
      <c r="F6" s="32" t="s">
        <v>435</v>
      </c>
      <c r="G6" s="33" t="s">
        <v>108</v>
      </c>
      <c r="H6" s="33">
        <v>186</v>
      </c>
      <c r="I6" s="207"/>
      <c r="J6" s="35">
        <f>ROUND((H6*I6),2)</f>
        <v>0</v>
      </c>
      <c r="K6" s="29"/>
      <c r="L6" s="29"/>
    </row>
    <row r="7" spans="1:12" ht="45" customHeight="1">
      <c r="A7" s="30" t="s">
        <v>436</v>
      </c>
      <c r="B7" s="115" t="s">
        <v>110</v>
      </c>
      <c r="C7" s="31" t="s">
        <v>111</v>
      </c>
      <c r="D7" s="31" t="s">
        <v>112</v>
      </c>
      <c r="E7" s="31" t="s">
        <v>113</v>
      </c>
      <c r="F7" s="32" t="s">
        <v>114</v>
      </c>
      <c r="G7" s="33" t="s">
        <v>101</v>
      </c>
      <c r="H7" s="33" t="s">
        <v>437</v>
      </c>
      <c r="I7" s="207"/>
      <c r="J7" s="35">
        <f>ROUND((H7*I7),2)</f>
        <v>0</v>
      </c>
      <c r="K7" s="29"/>
      <c r="L7" s="29"/>
    </row>
    <row r="8" spans="1:12" ht="45" customHeight="1" thickBot="1">
      <c r="A8" s="30" t="s">
        <v>438</v>
      </c>
      <c r="B8" s="115" t="s">
        <v>439</v>
      </c>
      <c r="C8" s="31" t="s">
        <v>440</v>
      </c>
      <c r="D8" s="31" t="s">
        <v>441</v>
      </c>
      <c r="E8" s="31" t="s">
        <v>440</v>
      </c>
      <c r="F8" s="32" t="s">
        <v>442</v>
      </c>
      <c r="G8" s="33" t="s">
        <v>108</v>
      </c>
      <c r="H8" s="33">
        <v>186</v>
      </c>
      <c r="I8" s="207"/>
      <c r="J8" s="35">
        <f t="shared" ref="J8:J50" si="0">ROUND((H8*I8),2)</f>
        <v>0</v>
      </c>
      <c r="K8" s="29"/>
      <c r="L8" s="29"/>
    </row>
    <row r="9" spans="1:12" ht="45" customHeight="1" thickBot="1">
      <c r="A9" s="116" t="s">
        <v>443</v>
      </c>
      <c r="B9" s="117" t="s">
        <v>85</v>
      </c>
      <c r="C9" s="104" t="s">
        <v>444</v>
      </c>
      <c r="D9" s="104" t="s">
        <v>87</v>
      </c>
      <c r="E9" s="104" t="s">
        <v>86</v>
      </c>
      <c r="F9" s="118" t="s">
        <v>445</v>
      </c>
      <c r="G9" s="119" t="s">
        <v>89</v>
      </c>
      <c r="H9" s="119">
        <v>1.38</v>
      </c>
      <c r="I9" s="206"/>
      <c r="J9" s="120">
        <f t="shared" si="0"/>
        <v>0</v>
      </c>
      <c r="K9" s="43" t="s">
        <v>32</v>
      </c>
      <c r="L9" s="44">
        <f>ROUND(SUM(J5:J9),2)</f>
        <v>0</v>
      </c>
    </row>
    <row r="10" spans="1:12" ht="45" customHeight="1">
      <c r="A10" s="22" t="s">
        <v>33</v>
      </c>
      <c r="B10" s="23" t="s">
        <v>446</v>
      </c>
      <c r="C10" s="23" t="s">
        <v>447</v>
      </c>
      <c r="D10" s="23" t="s">
        <v>448</v>
      </c>
      <c r="E10" s="214" t="s">
        <v>636</v>
      </c>
      <c r="F10" s="215" t="s">
        <v>637</v>
      </c>
      <c r="G10" s="45" t="s">
        <v>108</v>
      </c>
      <c r="H10" s="25">
        <v>5</v>
      </c>
      <c r="I10" s="27"/>
      <c r="J10" s="28">
        <f t="shared" si="0"/>
        <v>0</v>
      </c>
      <c r="K10" s="29"/>
      <c r="L10" s="29"/>
    </row>
    <row r="11" spans="1:12" ht="45" customHeight="1">
      <c r="A11" s="195" t="s">
        <v>39</v>
      </c>
      <c r="B11" s="196" t="s">
        <v>446</v>
      </c>
      <c r="C11" s="196" t="s">
        <v>447</v>
      </c>
      <c r="D11" s="196" t="s">
        <v>448</v>
      </c>
      <c r="E11" s="196" t="s">
        <v>636</v>
      </c>
      <c r="F11" s="197" t="s">
        <v>561</v>
      </c>
      <c r="G11" s="194" t="s">
        <v>108</v>
      </c>
      <c r="H11" s="198" t="s">
        <v>580</v>
      </c>
      <c r="I11" s="207"/>
      <c r="J11" s="190">
        <v>0</v>
      </c>
      <c r="K11" s="29"/>
      <c r="L11" s="29"/>
    </row>
    <row r="12" spans="1:12" s="199" customFormat="1" ht="45" customHeight="1" thickBot="1">
      <c r="A12" s="189" t="s">
        <v>44</v>
      </c>
      <c r="B12" s="203" t="s">
        <v>446</v>
      </c>
      <c r="C12" s="203" t="s">
        <v>447</v>
      </c>
      <c r="D12" s="203" t="s">
        <v>448</v>
      </c>
      <c r="E12" s="208" t="s">
        <v>636</v>
      </c>
      <c r="F12" s="193" t="s">
        <v>449</v>
      </c>
      <c r="G12" s="202" t="s">
        <v>108</v>
      </c>
      <c r="H12" s="204">
        <v>25</v>
      </c>
      <c r="I12" s="207"/>
      <c r="J12" s="205">
        <f t="shared" ref="J12" si="1">ROUND((H12*I12),2)</f>
        <v>0</v>
      </c>
      <c r="K12" s="201"/>
      <c r="L12" s="201"/>
    </row>
    <row r="13" spans="1:12" ht="45" customHeight="1" thickBot="1">
      <c r="A13" s="209" t="s">
        <v>49</v>
      </c>
      <c r="B13" s="210" t="s">
        <v>446</v>
      </c>
      <c r="C13" s="210" t="s">
        <v>476</v>
      </c>
      <c r="D13" s="210" t="s">
        <v>477</v>
      </c>
      <c r="E13" s="210" t="s">
        <v>476</v>
      </c>
      <c r="F13" s="211" t="s">
        <v>612</v>
      </c>
      <c r="G13" s="212" t="s">
        <v>108</v>
      </c>
      <c r="H13" s="213">
        <v>25</v>
      </c>
      <c r="I13" s="206"/>
      <c r="J13" s="120">
        <f t="shared" si="0"/>
        <v>0</v>
      </c>
      <c r="K13" s="43" t="s">
        <v>115</v>
      </c>
      <c r="L13" s="44">
        <f>ROUND(SUM(J10:J13),2)</f>
        <v>0</v>
      </c>
    </row>
    <row r="14" spans="1:12" ht="45" customHeight="1">
      <c r="A14" s="22" t="s">
        <v>116</v>
      </c>
      <c r="B14" s="23" t="s">
        <v>446</v>
      </c>
      <c r="C14" s="23" t="s">
        <v>447</v>
      </c>
      <c r="D14" s="23" t="s">
        <v>448</v>
      </c>
      <c r="E14" s="23" t="s">
        <v>450</v>
      </c>
      <c r="F14" s="24" t="s">
        <v>450</v>
      </c>
      <c r="G14" s="45" t="s">
        <v>108</v>
      </c>
      <c r="H14" s="25">
        <v>4</v>
      </c>
      <c r="I14" s="200"/>
      <c r="J14" s="28">
        <f t="shared" si="0"/>
        <v>0</v>
      </c>
      <c r="K14" s="58"/>
      <c r="L14" s="29"/>
    </row>
    <row r="15" spans="1:12" ht="45" customHeight="1">
      <c r="A15" s="30" t="s">
        <v>120</v>
      </c>
      <c r="B15" s="31" t="s">
        <v>446</v>
      </c>
      <c r="C15" s="31" t="s">
        <v>447</v>
      </c>
      <c r="D15" s="31" t="s">
        <v>448</v>
      </c>
      <c r="E15" s="31" t="s">
        <v>449</v>
      </c>
      <c r="F15" s="32" t="s">
        <v>449</v>
      </c>
      <c r="G15" s="46" t="s">
        <v>108</v>
      </c>
      <c r="H15" s="33">
        <v>170</v>
      </c>
      <c r="I15" s="207"/>
      <c r="J15" s="35">
        <f t="shared" si="0"/>
        <v>0</v>
      </c>
      <c r="K15" s="29"/>
      <c r="L15" s="29"/>
    </row>
    <row r="16" spans="1:12" ht="45" customHeight="1">
      <c r="A16" s="30" t="s">
        <v>125</v>
      </c>
      <c r="B16" s="31" t="s">
        <v>451</v>
      </c>
      <c r="C16" s="31" t="s">
        <v>452</v>
      </c>
      <c r="D16" s="31" t="s">
        <v>453</v>
      </c>
      <c r="E16" s="31" t="s">
        <v>454</v>
      </c>
      <c r="F16" s="32" t="s">
        <v>455</v>
      </c>
      <c r="G16" s="46" t="s">
        <v>101</v>
      </c>
      <c r="H16" s="33">
        <v>0.38</v>
      </c>
      <c r="I16" s="206"/>
      <c r="J16" s="35">
        <f t="shared" si="0"/>
        <v>0</v>
      </c>
      <c r="K16" s="29"/>
      <c r="L16" s="29"/>
    </row>
    <row r="17" spans="1:13" s="199" customFormat="1" ht="45" customHeight="1" thickBot="1">
      <c r="A17" s="189" t="s">
        <v>130</v>
      </c>
      <c r="B17" s="159" t="s">
        <v>475</v>
      </c>
      <c r="C17" s="159" t="s">
        <v>476</v>
      </c>
      <c r="D17" s="159" t="s">
        <v>477</v>
      </c>
      <c r="E17" s="159" t="s">
        <v>476</v>
      </c>
      <c r="F17" s="160" t="s">
        <v>612</v>
      </c>
      <c r="G17" s="192" t="s">
        <v>108</v>
      </c>
      <c r="H17" s="191" t="s">
        <v>638</v>
      </c>
      <c r="I17" s="188"/>
      <c r="J17" s="205"/>
      <c r="K17" s="201"/>
      <c r="L17" s="201"/>
    </row>
    <row r="18" spans="1:13" ht="45" customHeight="1" thickBot="1">
      <c r="A18" s="141" t="s">
        <v>132</v>
      </c>
      <c r="B18" s="142" t="s">
        <v>605</v>
      </c>
      <c r="C18" s="142" t="s">
        <v>607</v>
      </c>
      <c r="D18" s="142" t="s">
        <v>606</v>
      </c>
      <c r="E18" s="142" t="s">
        <v>607</v>
      </c>
      <c r="F18" s="143" t="s">
        <v>608</v>
      </c>
      <c r="G18" s="144" t="s">
        <v>609</v>
      </c>
      <c r="H18" s="145" t="s">
        <v>610</v>
      </c>
      <c r="I18" s="135"/>
      <c r="J18" s="42">
        <f t="shared" si="0"/>
        <v>0</v>
      </c>
      <c r="K18" s="43" t="s">
        <v>156</v>
      </c>
      <c r="L18" s="44">
        <f>ROUND(SUM(J14:J18),2)</f>
        <v>0</v>
      </c>
    </row>
    <row r="19" spans="1:13" ht="45" customHeight="1">
      <c r="A19" s="22" t="s">
        <v>157</v>
      </c>
      <c r="B19" s="23" t="s">
        <v>456</v>
      </c>
      <c r="C19" s="23" t="s">
        <v>457</v>
      </c>
      <c r="D19" s="23" t="s">
        <v>458</v>
      </c>
      <c r="E19" s="23" t="s">
        <v>457</v>
      </c>
      <c r="F19" s="24" t="s">
        <v>459</v>
      </c>
      <c r="G19" s="45" t="s">
        <v>108</v>
      </c>
      <c r="H19" s="25">
        <v>15</v>
      </c>
      <c r="I19" s="200"/>
      <c r="J19" s="28">
        <f t="shared" si="0"/>
        <v>0</v>
      </c>
      <c r="K19" s="29"/>
      <c r="L19" s="29"/>
    </row>
    <row r="20" spans="1:13" ht="45" customHeight="1">
      <c r="A20" s="30" t="s">
        <v>161</v>
      </c>
      <c r="B20" s="31" t="s">
        <v>316</v>
      </c>
      <c r="C20" s="31" t="s">
        <v>317</v>
      </c>
      <c r="D20" s="31" t="s">
        <v>460</v>
      </c>
      <c r="E20" s="31" t="s">
        <v>461</v>
      </c>
      <c r="F20" s="32" t="s">
        <v>462</v>
      </c>
      <c r="G20" s="46" t="s">
        <v>108</v>
      </c>
      <c r="H20" s="33">
        <v>500</v>
      </c>
      <c r="I20" s="207"/>
      <c r="J20" s="35">
        <f t="shared" si="0"/>
        <v>0</v>
      </c>
      <c r="K20" s="29"/>
      <c r="L20" s="29"/>
    </row>
    <row r="21" spans="1:13" ht="45" customHeight="1" thickBot="1">
      <c r="A21" s="30" t="s">
        <v>166</v>
      </c>
      <c r="B21" s="31" t="s">
        <v>463</v>
      </c>
      <c r="C21" s="31" t="s">
        <v>136</v>
      </c>
      <c r="D21" s="31" t="s">
        <v>464</v>
      </c>
      <c r="E21" s="31" t="s">
        <v>136</v>
      </c>
      <c r="F21" s="32" t="s">
        <v>465</v>
      </c>
      <c r="G21" s="46" t="s">
        <v>108</v>
      </c>
      <c r="H21" s="33">
        <v>500</v>
      </c>
      <c r="I21" s="207"/>
      <c r="J21" s="35">
        <f t="shared" si="0"/>
        <v>0</v>
      </c>
      <c r="K21" s="29"/>
      <c r="L21" s="29"/>
    </row>
    <row r="22" spans="1:13" ht="45" customHeight="1" thickBot="1">
      <c r="A22" s="37" t="s">
        <v>170</v>
      </c>
      <c r="B22" s="38" t="s">
        <v>121</v>
      </c>
      <c r="C22" s="38" t="s">
        <v>122</v>
      </c>
      <c r="D22" s="38" t="s">
        <v>123</v>
      </c>
      <c r="E22" s="38" t="s">
        <v>122</v>
      </c>
      <c r="F22" s="39" t="s">
        <v>466</v>
      </c>
      <c r="G22" s="47" t="s">
        <v>101</v>
      </c>
      <c r="H22" s="41">
        <v>20</v>
      </c>
      <c r="I22" s="206"/>
      <c r="J22" s="42">
        <f t="shared" si="0"/>
        <v>0</v>
      </c>
      <c r="K22" s="43" t="s">
        <v>225</v>
      </c>
      <c r="L22" s="44">
        <f>ROUND(SUM(J19:J22),2)</f>
        <v>0</v>
      </c>
    </row>
    <row r="23" spans="1:13" ht="45" customHeight="1">
      <c r="A23" s="86" t="s">
        <v>226</v>
      </c>
      <c r="B23" s="87" t="s">
        <v>467</v>
      </c>
      <c r="C23" s="87" t="s">
        <v>468</v>
      </c>
      <c r="D23" s="87" t="s">
        <v>469</v>
      </c>
      <c r="E23" s="87" t="s">
        <v>468</v>
      </c>
      <c r="F23" s="88" t="s">
        <v>468</v>
      </c>
      <c r="G23" s="93" t="s">
        <v>83</v>
      </c>
      <c r="H23" s="89">
        <v>14</v>
      </c>
      <c r="I23" s="200"/>
      <c r="J23" s="91">
        <f t="shared" si="0"/>
        <v>0</v>
      </c>
      <c r="K23" s="29"/>
      <c r="L23" s="29"/>
    </row>
    <row r="24" spans="1:13" s="3" customFormat="1" ht="45" customHeight="1">
      <c r="A24" s="30" t="s">
        <v>232</v>
      </c>
      <c r="B24" s="31" t="s">
        <v>470</v>
      </c>
      <c r="C24" s="31" t="s">
        <v>471</v>
      </c>
      <c r="D24" s="31" t="s">
        <v>472</v>
      </c>
      <c r="E24" s="31" t="s">
        <v>473</v>
      </c>
      <c r="F24" s="32" t="s">
        <v>474</v>
      </c>
      <c r="G24" s="46" t="s">
        <v>83</v>
      </c>
      <c r="H24" s="33">
        <v>46</v>
      </c>
      <c r="I24" s="207"/>
      <c r="J24" s="35">
        <f t="shared" si="0"/>
        <v>0</v>
      </c>
      <c r="K24" s="96"/>
      <c r="L24" s="97"/>
      <c r="M24" s="2"/>
    </row>
    <row r="25" spans="1:13" s="3" customFormat="1" ht="45" customHeight="1">
      <c r="A25" s="166" t="s">
        <v>235</v>
      </c>
      <c r="B25" s="138" t="s">
        <v>470</v>
      </c>
      <c r="C25" s="138" t="s">
        <v>471</v>
      </c>
      <c r="D25" s="138" t="s">
        <v>472</v>
      </c>
      <c r="E25" s="138" t="s">
        <v>473</v>
      </c>
      <c r="F25" s="139" t="s">
        <v>574</v>
      </c>
      <c r="G25" s="124" t="s">
        <v>83</v>
      </c>
      <c r="H25" s="140" t="s">
        <v>575</v>
      </c>
      <c r="I25" s="207"/>
      <c r="J25" s="35">
        <f t="shared" si="0"/>
        <v>0</v>
      </c>
      <c r="K25" s="96"/>
      <c r="L25" s="97"/>
      <c r="M25" s="2"/>
    </row>
    <row r="26" spans="1:13" s="3" customFormat="1" ht="45" customHeight="1">
      <c r="A26" s="30" t="s">
        <v>238</v>
      </c>
      <c r="B26" s="31" t="s">
        <v>475</v>
      </c>
      <c r="C26" s="31" t="s">
        <v>476</v>
      </c>
      <c r="D26" s="31" t="s">
        <v>477</v>
      </c>
      <c r="E26" s="31" t="s">
        <v>476</v>
      </c>
      <c r="F26" s="32" t="s">
        <v>478</v>
      </c>
      <c r="G26" s="46" t="s">
        <v>108</v>
      </c>
      <c r="H26" s="33">
        <v>171</v>
      </c>
      <c r="I26" s="207"/>
      <c r="J26" s="35">
        <f t="shared" si="0"/>
        <v>0</v>
      </c>
      <c r="K26" s="50"/>
      <c r="L26" s="94"/>
      <c r="M26" s="2"/>
    </row>
    <row r="27" spans="1:13" s="3" customFormat="1" ht="45" customHeight="1">
      <c r="A27" s="86" t="s">
        <v>241</v>
      </c>
      <c r="B27" s="31" t="s">
        <v>479</v>
      </c>
      <c r="C27" s="31" t="s">
        <v>480</v>
      </c>
      <c r="D27" s="31" t="s">
        <v>481</v>
      </c>
      <c r="E27" s="31" t="s">
        <v>480</v>
      </c>
      <c r="F27" s="32" t="s">
        <v>482</v>
      </c>
      <c r="G27" s="46" t="s">
        <v>101</v>
      </c>
      <c r="H27" s="177">
        <v>34.5</v>
      </c>
      <c r="I27" s="207"/>
      <c r="J27" s="35">
        <f t="shared" si="0"/>
        <v>0</v>
      </c>
      <c r="K27" s="50"/>
      <c r="L27" s="94"/>
      <c r="M27" s="2"/>
    </row>
    <row r="28" spans="1:13" s="3" customFormat="1" ht="45" customHeight="1">
      <c r="A28" s="30" t="s">
        <v>246</v>
      </c>
      <c r="B28" s="31" t="s">
        <v>483</v>
      </c>
      <c r="C28" s="31" t="s">
        <v>484</v>
      </c>
      <c r="D28" s="31" t="s">
        <v>485</v>
      </c>
      <c r="E28" s="31" t="s">
        <v>484</v>
      </c>
      <c r="F28" s="32" t="s">
        <v>486</v>
      </c>
      <c r="G28" s="46" t="s">
        <v>108</v>
      </c>
      <c r="H28" s="33">
        <v>230</v>
      </c>
      <c r="I28" s="207"/>
      <c r="J28" s="35">
        <f t="shared" si="0"/>
        <v>0</v>
      </c>
      <c r="K28" s="50"/>
      <c r="L28" s="94"/>
      <c r="M28" s="2"/>
    </row>
    <row r="29" spans="1:13" s="3" customFormat="1" ht="45" customHeight="1">
      <c r="A29" s="86" t="s">
        <v>491</v>
      </c>
      <c r="B29" s="31" t="s">
        <v>487</v>
      </c>
      <c r="C29" s="31" t="s">
        <v>488</v>
      </c>
      <c r="D29" s="31" t="s">
        <v>489</v>
      </c>
      <c r="E29" s="31" t="s">
        <v>490</v>
      </c>
      <c r="F29" s="139" t="s">
        <v>588</v>
      </c>
      <c r="G29" s="46" t="s">
        <v>108</v>
      </c>
      <c r="H29" s="33">
        <v>230</v>
      </c>
      <c r="I29" s="207"/>
      <c r="J29" s="35">
        <f t="shared" si="0"/>
        <v>0</v>
      </c>
      <c r="K29" s="50"/>
      <c r="L29" s="94"/>
      <c r="M29" s="2"/>
    </row>
    <row r="30" spans="1:13" s="3" customFormat="1" ht="45" customHeight="1">
      <c r="A30" s="30" t="s">
        <v>496</v>
      </c>
      <c r="B30" s="31" t="s">
        <v>492</v>
      </c>
      <c r="C30" s="31" t="s">
        <v>493</v>
      </c>
      <c r="D30" s="31" t="s">
        <v>494</v>
      </c>
      <c r="E30" s="31" t="s">
        <v>495</v>
      </c>
      <c r="F30" s="139" t="s">
        <v>572</v>
      </c>
      <c r="G30" s="46" t="s">
        <v>108</v>
      </c>
      <c r="H30" s="33">
        <v>230</v>
      </c>
      <c r="I30" s="207"/>
      <c r="J30" s="35">
        <f t="shared" si="0"/>
        <v>0</v>
      </c>
      <c r="K30" s="50"/>
      <c r="L30" s="94"/>
      <c r="M30" s="2"/>
    </row>
    <row r="31" spans="1:13" s="3" customFormat="1" ht="45" customHeight="1">
      <c r="A31" s="86" t="s">
        <v>501</v>
      </c>
      <c r="B31" s="31" t="s">
        <v>497</v>
      </c>
      <c r="C31" s="31" t="s">
        <v>297</v>
      </c>
      <c r="D31" s="31" t="s">
        <v>498</v>
      </c>
      <c r="E31" s="31" t="s">
        <v>499</v>
      </c>
      <c r="F31" s="32" t="s">
        <v>500</v>
      </c>
      <c r="G31" s="46" t="s">
        <v>108</v>
      </c>
      <c r="H31" s="33">
        <v>230</v>
      </c>
      <c r="I31" s="207"/>
      <c r="J31" s="35">
        <f t="shared" si="0"/>
        <v>0</v>
      </c>
      <c r="K31" s="50"/>
      <c r="L31" s="94"/>
      <c r="M31" s="2"/>
    </row>
    <row r="32" spans="1:13" s="3" customFormat="1" ht="45" customHeight="1">
      <c r="A32" s="30" t="s">
        <v>506</v>
      </c>
      <c r="B32" s="31" t="s">
        <v>502</v>
      </c>
      <c r="C32" s="31" t="s">
        <v>503</v>
      </c>
      <c r="D32" s="31" t="s">
        <v>504</v>
      </c>
      <c r="E32" s="31" t="s">
        <v>503</v>
      </c>
      <c r="F32" s="32" t="s">
        <v>505</v>
      </c>
      <c r="G32" s="46" t="s">
        <v>83</v>
      </c>
      <c r="H32" s="33">
        <v>43</v>
      </c>
      <c r="I32" s="207"/>
      <c r="J32" s="35">
        <f t="shared" si="0"/>
        <v>0</v>
      </c>
      <c r="K32" s="50"/>
      <c r="L32" s="94"/>
      <c r="M32" s="2"/>
    </row>
    <row r="33" spans="1:13" s="3" customFormat="1" ht="45" customHeight="1">
      <c r="A33" s="86" t="s">
        <v>508</v>
      </c>
      <c r="B33" s="31" t="s">
        <v>479</v>
      </c>
      <c r="C33" s="31" t="s">
        <v>480</v>
      </c>
      <c r="D33" s="31" t="s">
        <v>481</v>
      </c>
      <c r="E33" s="31" t="s">
        <v>480</v>
      </c>
      <c r="F33" s="32" t="s">
        <v>507</v>
      </c>
      <c r="G33" s="124" t="s">
        <v>101</v>
      </c>
      <c r="H33" s="177">
        <v>7.3</v>
      </c>
      <c r="I33" s="207"/>
      <c r="J33" s="35">
        <f t="shared" si="0"/>
        <v>0</v>
      </c>
      <c r="K33" s="50"/>
      <c r="L33" s="94"/>
      <c r="M33" s="2"/>
    </row>
    <row r="34" spans="1:13" s="3" customFormat="1" ht="45" customHeight="1">
      <c r="A34" s="30" t="s">
        <v>510</v>
      </c>
      <c r="B34" s="31" t="s">
        <v>483</v>
      </c>
      <c r="C34" s="31" t="s">
        <v>484</v>
      </c>
      <c r="D34" s="31" t="s">
        <v>485</v>
      </c>
      <c r="E34" s="31" t="s">
        <v>484</v>
      </c>
      <c r="F34" s="32" t="s">
        <v>509</v>
      </c>
      <c r="G34" s="46" t="s">
        <v>108</v>
      </c>
      <c r="H34" s="33">
        <v>57</v>
      </c>
      <c r="I34" s="207"/>
      <c r="J34" s="35">
        <f t="shared" si="0"/>
        <v>0</v>
      </c>
      <c r="K34" s="50"/>
      <c r="L34" s="94"/>
      <c r="M34" s="2"/>
    </row>
    <row r="35" spans="1:13" s="3" customFormat="1" ht="45" customHeight="1">
      <c r="A35" s="166" t="s">
        <v>512</v>
      </c>
      <c r="B35" s="138" t="s">
        <v>492</v>
      </c>
      <c r="C35" s="138" t="s">
        <v>488</v>
      </c>
      <c r="D35" s="138" t="s">
        <v>489</v>
      </c>
      <c r="E35" s="138" t="s">
        <v>490</v>
      </c>
      <c r="F35" s="139" t="s">
        <v>588</v>
      </c>
      <c r="G35" s="124" t="s">
        <v>108</v>
      </c>
      <c r="H35" s="140">
        <v>57</v>
      </c>
      <c r="I35" s="207"/>
      <c r="J35" s="35">
        <v>0</v>
      </c>
      <c r="K35" s="50"/>
      <c r="L35" s="94"/>
      <c r="M35" s="2"/>
    </row>
    <row r="36" spans="1:13" s="3" customFormat="1" ht="45" customHeight="1">
      <c r="A36" s="137" t="s">
        <v>513</v>
      </c>
      <c r="B36" s="138" t="s">
        <v>483</v>
      </c>
      <c r="C36" s="178" t="s">
        <v>578</v>
      </c>
      <c r="D36" s="138" t="s">
        <v>485</v>
      </c>
      <c r="E36" s="178" t="s">
        <v>578</v>
      </c>
      <c r="F36" s="139" t="s">
        <v>577</v>
      </c>
      <c r="G36" s="124" t="s">
        <v>108</v>
      </c>
      <c r="H36" s="140">
        <v>57</v>
      </c>
      <c r="I36" s="207"/>
      <c r="J36" s="35">
        <f t="shared" si="0"/>
        <v>0</v>
      </c>
      <c r="K36" s="50"/>
      <c r="L36" s="94"/>
      <c r="M36" s="2"/>
    </row>
    <row r="37" spans="1:13" s="3" customFormat="1" ht="45" customHeight="1">
      <c r="A37" s="86" t="s">
        <v>515</v>
      </c>
      <c r="B37" s="31" t="s">
        <v>487</v>
      </c>
      <c r="C37" s="31" t="s">
        <v>488</v>
      </c>
      <c r="D37" s="31" t="s">
        <v>489</v>
      </c>
      <c r="E37" s="31" t="s">
        <v>488</v>
      </c>
      <c r="F37" s="32" t="s">
        <v>511</v>
      </c>
      <c r="G37" s="46" t="s">
        <v>108</v>
      </c>
      <c r="H37" s="33">
        <v>57</v>
      </c>
      <c r="I37" s="207"/>
      <c r="J37" s="35">
        <f t="shared" si="0"/>
        <v>0</v>
      </c>
      <c r="K37" s="96"/>
      <c r="L37" s="97"/>
      <c r="M37" s="2"/>
    </row>
    <row r="38" spans="1:13" s="3" customFormat="1" ht="45" customHeight="1">
      <c r="A38" s="86" t="s">
        <v>517</v>
      </c>
      <c r="B38" s="31" t="s">
        <v>492</v>
      </c>
      <c r="C38" s="31" t="s">
        <v>493</v>
      </c>
      <c r="D38" s="31" t="s">
        <v>494</v>
      </c>
      <c r="E38" s="31" t="s">
        <v>493</v>
      </c>
      <c r="F38" s="139" t="s">
        <v>589</v>
      </c>
      <c r="G38" s="124" t="s">
        <v>108</v>
      </c>
      <c r="H38" s="140">
        <v>57</v>
      </c>
      <c r="I38" s="207"/>
      <c r="J38" s="35">
        <f t="shared" si="0"/>
        <v>0</v>
      </c>
      <c r="K38" s="50"/>
      <c r="L38" s="94"/>
      <c r="M38" s="2"/>
    </row>
    <row r="39" spans="1:13" s="3" customFormat="1" ht="45" customHeight="1">
      <c r="A39" s="166" t="s">
        <v>523</v>
      </c>
      <c r="B39" s="138" t="s">
        <v>492</v>
      </c>
      <c r="C39" s="138" t="s">
        <v>493</v>
      </c>
      <c r="D39" s="138" t="s">
        <v>494</v>
      </c>
      <c r="E39" s="138" t="s">
        <v>493</v>
      </c>
      <c r="F39" s="139" t="s">
        <v>590</v>
      </c>
      <c r="G39" s="124" t="s">
        <v>108</v>
      </c>
      <c r="H39" s="140">
        <v>57</v>
      </c>
      <c r="I39" s="207"/>
      <c r="J39" s="35">
        <f t="shared" si="0"/>
        <v>0</v>
      </c>
      <c r="K39" s="50"/>
      <c r="L39" s="94"/>
      <c r="M39" s="2"/>
    </row>
    <row r="40" spans="1:13" s="3" customFormat="1" ht="45" customHeight="1">
      <c r="A40" s="30" t="s">
        <v>526</v>
      </c>
      <c r="B40" s="31" t="s">
        <v>497</v>
      </c>
      <c r="C40" s="31" t="s">
        <v>297</v>
      </c>
      <c r="D40" s="31" t="s">
        <v>498</v>
      </c>
      <c r="E40" s="31" t="s">
        <v>297</v>
      </c>
      <c r="F40" s="32" t="s">
        <v>514</v>
      </c>
      <c r="G40" s="46" t="s">
        <v>108</v>
      </c>
      <c r="H40" s="33">
        <v>57</v>
      </c>
      <c r="I40" s="207"/>
      <c r="J40" s="35">
        <f t="shared" si="0"/>
        <v>0</v>
      </c>
      <c r="K40" s="50"/>
      <c r="L40" s="94"/>
      <c r="M40" s="2"/>
    </row>
    <row r="41" spans="1:13" s="3" customFormat="1" ht="45" customHeight="1">
      <c r="A41" s="86" t="s">
        <v>532</v>
      </c>
      <c r="B41" s="31" t="s">
        <v>502</v>
      </c>
      <c r="C41" s="31" t="s">
        <v>503</v>
      </c>
      <c r="D41" s="31" t="s">
        <v>504</v>
      </c>
      <c r="E41" s="31" t="s">
        <v>503</v>
      </c>
      <c r="F41" s="32" t="s">
        <v>516</v>
      </c>
      <c r="G41" s="46" t="s">
        <v>83</v>
      </c>
      <c r="H41" s="33">
        <v>46</v>
      </c>
      <c r="I41" s="206"/>
      <c r="J41" s="35">
        <f t="shared" si="0"/>
        <v>0</v>
      </c>
      <c r="K41" s="50"/>
      <c r="L41" s="94"/>
      <c r="M41" s="2"/>
    </row>
    <row r="42" spans="1:13" s="3" customFormat="1" ht="45" customHeight="1">
      <c r="A42" s="30" t="s">
        <v>538</v>
      </c>
      <c r="B42" s="31" t="s">
        <v>518</v>
      </c>
      <c r="C42" s="31" t="s">
        <v>519</v>
      </c>
      <c r="D42" s="31" t="s">
        <v>520</v>
      </c>
      <c r="E42" s="31" t="s">
        <v>521</v>
      </c>
      <c r="F42" s="32" t="s">
        <v>522</v>
      </c>
      <c r="G42" s="46" t="s">
        <v>38</v>
      </c>
      <c r="H42" s="33">
        <v>6</v>
      </c>
      <c r="I42" s="207"/>
      <c r="J42" s="35">
        <f t="shared" si="0"/>
        <v>0</v>
      </c>
      <c r="K42" s="50"/>
      <c r="L42" s="94"/>
      <c r="M42" s="2"/>
    </row>
    <row r="43" spans="1:13" s="3" customFormat="1" ht="45" customHeight="1">
      <c r="A43" s="86" t="s">
        <v>573</v>
      </c>
      <c r="B43" s="31" t="s">
        <v>518</v>
      </c>
      <c r="C43" s="31" t="s">
        <v>519</v>
      </c>
      <c r="D43" s="31" t="s">
        <v>520</v>
      </c>
      <c r="E43" s="31" t="s">
        <v>524</v>
      </c>
      <c r="F43" s="32" t="s">
        <v>525</v>
      </c>
      <c r="G43" s="46" t="s">
        <v>38</v>
      </c>
      <c r="H43" s="33">
        <v>2</v>
      </c>
      <c r="I43" s="207"/>
      <c r="J43" s="35">
        <f t="shared" si="0"/>
        <v>0</v>
      </c>
      <c r="K43" s="50"/>
      <c r="L43" s="94"/>
      <c r="M43" s="2"/>
    </row>
    <row r="44" spans="1:13" s="3" customFormat="1" ht="45" customHeight="1">
      <c r="A44" s="30" t="s">
        <v>576</v>
      </c>
      <c r="B44" s="31" t="s">
        <v>527</v>
      </c>
      <c r="C44" s="31" t="s">
        <v>528</v>
      </c>
      <c r="D44" s="31" t="s">
        <v>529</v>
      </c>
      <c r="E44" s="31" t="s">
        <v>530</v>
      </c>
      <c r="F44" s="32" t="s">
        <v>531</v>
      </c>
      <c r="G44" s="46" t="s">
        <v>83</v>
      </c>
      <c r="H44" s="33">
        <v>30</v>
      </c>
      <c r="I44" s="207"/>
      <c r="J44" s="35">
        <f t="shared" si="0"/>
        <v>0</v>
      </c>
      <c r="K44" s="50"/>
      <c r="L44" s="94"/>
      <c r="M44" s="2"/>
    </row>
    <row r="45" spans="1:13" s="3" customFormat="1" ht="45" customHeight="1" thickBot="1">
      <c r="A45" s="86" t="s">
        <v>591</v>
      </c>
      <c r="B45" s="31" t="s">
        <v>533</v>
      </c>
      <c r="C45" s="31" t="s">
        <v>534</v>
      </c>
      <c r="D45" s="31" t="s">
        <v>535</v>
      </c>
      <c r="E45" s="31" t="s">
        <v>536</v>
      </c>
      <c r="F45" s="32" t="s">
        <v>537</v>
      </c>
      <c r="G45" s="46" t="s">
        <v>83</v>
      </c>
      <c r="H45" s="33">
        <v>30</v>
      </c>
      <c r="I45" s="207"/>
      <c r="J45" s="35">
        <f t="shared" si="0"/>
        <v>0</v>
      </c>
      <c r="K45" s="50"/>
      <c r="L45" s="94"/>
      <c r="M45" s="2"/>
    </row>
    <row r="46" spans="1:13" s="3" customFormat="1" ht="45" customHeight="1" thickBot="1">
      <c r="A46" s="30" t="s">
        <v>592</v>
      </c>
      <c r="B46" s="38" t="s">
        <v>539</v>
      </c>
      <c r="C46" s="38" t="s">
        <v>540</v>
      </c>
      <c r="D46" s="38" t="s">
        <v>541</v>
      </c>
      <c r="E46" s="38" t="s">
        <v>540</v>
      </c>
      <c r="F46" s="39" t="s">
        <v>542</v>
      </c>
      <c r="G46" s="47" t="s">
        <v>83</v>
      </c>
      <c r="H46" s="40">
        <v>46</v>
      </c>
      <c r="I46" s="206"/>
      <c r="J46" s="42">
        <f t="shared" si="0"/>
        <v>0</v>
      </c>
      <c r="K46" s="43" t="s">
        <v>252</v>
      </c>
      <c r="L46" s="44">
        <f>ROUND(SUM(J23:J46),2)</f>
        <v>0</v>
      </c>
      <c r="M46" s="2"/>
    </row>
    <row r="47" spans="1:13" s="3" customFormat="1" ht="45" customHeight="1">
      <c r="A47" s="22" t="s">
        <v>253</v>
      </c>
      <c r="B47" s="23" t="s">
        <v>518</v>
      </c>
      <c r="C47" s="23" t="s">
        <v>519</v>
      </c>
      <c r="D47" s="23" t="s">
        <v>543</v>
      </c>
      <c r="E47" s="23" t="s">
        <v>544</v>
      </c>
      <c r="F47" s="24" t="s">
        <v>544</v>
      </c>
      <c r="G47" s="45" t="s">
        <v>83</v>
      </c>
      <c r="H47" s="25">
        <v>5.6</v>
      </c>
      <c r="I47" s="27"/>
      <c r="J47" s="28">
        <f>ROUND((H47*I47),2)</f>
        <v>0</v>
      </c>
      <c r="K47" s="50"/>
      <c r="L47" s="94"/>
      <c r="M47" s="2"/>
    </row>
    <row r="48" spans="1:13" s="3" customFormat="1" ht="45" customHeight="1" thickBot="1">
      <c r="A48" s="137" t="s">
        <v>258</v>
      </c>
      <c r="B48" s="138" t="s">
        <v>613</v>
      </c>
      <c r="C48" s="138" t="s">
        <v>614</v>
      </c>
      <c r="D48" s="138" t="s">
        <v>613</v>
      </c>
      <c r="E48" s="138" t="s">
        <v>614</v>
      </c>
      <c r="F48" s="139" t="s">
        <v>616</v>
      </c>
      <c r="G48" s="124" t="s">
        <v>609</v>
      </c>
      <c r="H48" s="140" t="s">
        <v>615</v>
      </c>
      <c r="I48" s="136"/>
      <c r="J48" s="35">
        <f>ROUND((H48*I48),2)</f>
        <v>0</v>
      </c>
      <c r="K48" s="50"/>
      <c r="L48" s="94"/>
      <c r="M48" s="2"/>
    </row>
    <row r="49" spans="1:13" s="3" customFormat="1" ht="45" customHeight="1" thickBot="1">
      <c r="A49" s="141" t="s">
        <v>264</v>
      </c>
      <c r="B49" s="38" t="s">
        <v>518</v>
      </c>
      <c r="C49" s="38" t="s">
        <v>519</v>
      </c>
      <c r="D49" s="38" t="s">
        <v>543</v>
      </c>
      <c r="E49" s="38" t="s">
        <v>545</v>
      </c>
      <c r="F49" s="39" t="s">
        <v>545</v>
      </c>
      <c r="G49" s="47" t="s">
        <v>38</v>
      </c>
      <c r="H49" s="40">
        <v>2</v>
      </c>
      <c r="I49" s="135"/>
      <c r="J49" s="42">
        <f t="shared" si="0"/>
        <v>0</v>
      </c>
      <c r="K49" s="43" t="s">
        <v>283</v>
      </c>
      <c r="L49" s="44">
        <f>ROUND(SUM(J47:J49),2)</f>
        <v>0</v>
      </c>
      <c r="M49" s="2"/>
    </row>
    <row r="50" spans="1:13" s="3" customFormat="1" ht="45" customHeight="1" thickBot="1">
      <c r="A50" s="82" t="s">
        <v>284</v>
      </c>
      <c r="B50" s="52" t="s">
        <v>546</v>
      </c>
      <c r="C50" s="52" t="s">
        <v>408</v>
      </c>
      <c r="D50" s="52" t="s">
        <v>547</v>
      </c>
      <c r="E50" s="52" t="s">
        <v>408</v>
      </c>
      <c r="F50" s="53" t="s">
        <v>548</v>
      </c>
      <c r="G50" s="101" t="s">
        <v>83</v>
      </c>
      <c r="H50" s="179">
        <v>46</v>
      </c>
      <c r="I50" s="27"/>
      <c r="J50" s="85">
        <f t="shared" si="0"/>
        <v>0</v>
      </c>
      <c r="K50" s="43" t="s">
        <v>289</v>
      </c>
      <c r="L50" s="44">
        <f>ROUND(SUM(J50),2)</f>
        <v>0</v>
      </c>
      <c r="M50" s="2"/>
    </row>
    <row r="51" spans="1:13" ht="45" customHeight="1" thickBot="1">
      <c r="A51" s="54"/>
      <c r="B51" s="54"/>
      <c r="C51" s="54"/>
      <c r="D51" s="54"/>
      <c r="E51" s="54"/>
      <c r="F51" s="54"/>
      <c r="G51" s="55"/>
      <c r="H51" s="55"/>
      <c r="I51" s="56" t="s">
        <v>549</v>
      </c>
      <c r="J51" s="57">
        <f>SUM(J5:J50)</f>
        <v>0</v>
      </c>
      <c r="K51" s="58"/>
      <c r="L51" s="59"/>
    </row>
    <row r="52" spans="1:13" ht="45" customHeight="1">
      <c r="A52" s="11"/>
      <c r="B52" s="11"/>
      <c r="C52" s="11"/>
      <c r="D52" s="11"/>
      <c r="E52" s="11"/>
      <c r="F52" s="10"/>
      <c r="G52" s="10"/>
      <c r="H52" s="13"/>
      <c r="I52" s="10"/>
      <c r="J52" s="9"/>
    </row>
    <row r="53" spans="1:13" ht="45" customHeight="1"/>
    <row r="54" spans="1:13" ht="45" customHeight="1"/>
    <row r="55" spans="1:13" ht="45" customHeight="1"/>
    <row r="56" spans="1:13" ht="45" customHeight="1"/>
    <row r="57" spans="1:13" ht="45" customHeight="1"/>
    <row r="58" spans="1:13" ht="45" customHeight="1"/>
    <row r="59" spans="1:13" ht="45" customHeight="1"/>
    <row r="60" spans="1:13" ht="45" customHeight="1"/>
    <row r="61" spans="1:13" ht="45" customHeight="1"/>
    <row r="62" spans="1:13" ht="45" customHeight="1"/>
    <row r="63" spans="1:13" ht="45" customHeight="1"/>
    <row r="64" spans="1:13"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4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45" customHeight="1"/>
    <row r="89" ht="45" customHeight="1"/>
    <row r="90" ht="45" customHeight="1"/>
    <row r="91" ht="45" customHeight="1"/>
    <row r="92" ht="45" customHeight="1"/>
    <row r="93" ht="45" customHeight="1"/>
    <row r="94" ht="45" customHeight="1"/>
    <row r="95" ht="45" customHeight="1"/>
    <row r="96" ht="45" customHeight="1"/>
    <row r="97" ht="45" customHeight="1"/>
    <row r="98" ht="45" customHeight="1"/>
    <row r="99" ht="45" customHeight="1"/>
    <row r="100" ht="45" customHeight="1"/>
    <row r="101" ht="45" customHeight="1"/>
    <row r="102" ht="45" customHeight="1"/>
    <row r="103" ht="45" customHeight="1"/>
    <row r="104" ht="45" customHeight="1"/>
    <row r="105" ht="45" customHeight="1"/>
    <row r="106" ht="45" customHeight="1"/>
    <row r="107" ht="45" customHeight="1"/>
    <row r="108" ht="45" customHeight="1"/>
    <row r="109" ht="45" customHeight="1"/>
    <row r="110" ht="45" customHeight="1"/>
    <row r="111" ht="45" customHeight="1"/>
    <row r="112" ht="45" customHeight="1"/>
    <row r="113" ht="45" customHeight="1"/>
    <row r="114" ht="45" customHeight="1"/>
    <row r="115" ht="45" customHeight="1"/>
    <row r="116" ht="45" customHeight="1"/>
    <row r="117" ht="45" customHeight="1"/>
    <row r="118" ht="45" customHeight="1"/>
    <row r="119" ht="45" customHeight="1"/>
    <row r="120" ht="45" customHeight="1"/>
    <row r="121" ht="45" customHeight="1"/>
    <row r="122" ht="45" customHeight="1"/>
    <row r="123" ht="45" customHeight="1"/>
    <row r="124" ht="45" customHeight="1"/>
    <row r="125" ht="45" customHeight="1"/>
    <row r="126" ht="45" customHeight="1"/>
    <row r="127" ht="45" customHeight="1"/>
    <row r="128"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row r="190" ht="45" customHeight="1"/>
    <row r="191" ht="45" customHeight="1"/>
    <row r="192" ht="45" customHeight="1"/>
    <row r="193" ht="45" customHeight="1"/>
    <row r="194" ht="45" customHeight="1"/>
    <row r="195" ht="45" customHeight="1"/>
    <row r="196" ht="45" customHeight="1"/>
    <row r="197" ht="45" customHeight="1"/>
    <row r="198" ht="45" customHeight="1"/>
    <row r="199" ht="45" customHeight="1"/>
    <row r="200" ht="45" customHeight="1"/>
    <row r="201" ht="45" customHeight="1"/>
    <row r="202" ht="45" customHeight="1"/>
    <row r="203" ht="45" customHeight="1"/>
    <row r="204" ht="45" customHeight="1"/>
    <row r="205" ht="45" customHeight="1"/>
    <row r="206" ht="45" customHeight="1"/>
    <row r="207" ht="45" customHeight="1"/>
    <row r="208" ht="45" customHeight="1"/>
    <row r="209" ht="45" customHeight="1"/>
    <row r="210" ht="45" customHeight="1"/>
    <row r="211" ht="45" customHeight="1"/>
    <row r="212" ht="45" customHeight="1"/>
    <row r="213" ht="45" customHeight="1"/>
    <row r="214" ht="45" customHeight="1"/>
    <row r="215" ht="45" customHeight="1"/>
    <row r="216" ht="45" customHeight="1"/>
    <row r="217" ht="45" customHeight="1"/>
    <row r="218" ht="45" customHeight="1"/>
    <row r="219" ht="45" customHeight="1"/>
    <row r="220" ht="45" customHeight="1"/>
    <row r="221" ht="45" customHeight="1"/>
    <row r="222" ht="45" customHeight="1"/>
    <row r="223" ht="45" customHeight="1"/>
    <row r="224" ht="45" customHeight="1"/>
    <row r="225" ht="45" customHeight="1"/>
    <row r="226" ht="45" customHeight="1"/>
    <row r="227" ht="45" customHeight="1"/>
    <row r="228" ht="45" customHeight="1"/>
    <row r="229" ht="45" customHeight="1"/>
    <row r="230" ht="45" customHeight="1"/>
    <row r="231" ht="45" customHeight="1"/>
    <row r="232" ht="45" customHeight="1"/>
    <row r="233" ht="45" customHeight="1"/>
    <row r="234" ht="45" customHeight="1"/>
  </sheetData>
  <mergeCells count="2">
    <mergeCell ref="A1:J1"/>
    <mergeCell ref="A3:J3"/>
  </mergeCells>
  <phoneticPr fontId="6" type="noConversion"/>
  <pageMargins left="0.7" right="0.7" top="0.75" bottom="0.75" header="0.3" footer="0.3"/>
  <pageSetup paperSize="9" orientation="portrait" r:id="rId1"/>
  <ignoredErrors>
    <ignoredError sqref="H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U225"/>
  <sheetViews>
    <sheetView tabSelected="1" topLeftCell="A16" zoomScale="70" zoomScaleNormal="70" workbookViewId="0">
      <selection activeCell="F18" sqref="F18"/>
    </sheetView>
  </sheetViews>
  <sheetFormatPr defaultColWidth="9.140625" defaultRowHeight="14.25"/>
  <cols>
    <col min="1" max="1" width="8.28515625" style="64" bestFit="1" customWidth="1"/>
    <col min="2" max="2" width="15.5703125" style="64" customWidth="1"/>
    <col min="3" max="3" width="53.85546875" style="64" customWidth="1"/>
    <col min="4" max="4" width="19.7109375" style="64" customWidth="1"/>
    <col min="5" max="5" width="87.140625" style="64" customWidth="1"/>
    <col min="6" max="6" width="75.42578125" style="65" customWidth="1"/>
    <col min="7" max="7" width="13.5703125" style="66" customWidth="1"/>
    <col min="8" max="8" width="16.28515625" style="66" customWidth="1"/>
    <col min="9" max="9" width="20.7109375" style="67" customWidth="1"/>
    <col min="10" max="10" width="14.7109375" style="66" customWidth="1"/>
    <col min="11" max="11" width="21.5703125" style="14" customWidth="1"/>
    <col min="12" max="12" width="16.140625" style="15" customWidth="1"/>
    <col min="13" max="16384" width="9.140625" style="15"/>
  </cols>
  <sheetData>
    <row r="1" spans="1:1009" ht="40.15" customHeight="1">
      <c r="A1" s="153" t="s">
        <v>0</v>
      </c>
      <c r="B1" s="153"/>
      <c r="C1" s="153"/>
      <c r="D1" s="153"/>
      <c r="E1" s="153"/>
      <c r="F1" s="153"/>
      <c r="G1" s="153"/>
      <c r="H1" s="153"/>
      <c r="I1" s="153"/>
      <c r="J1" s="153"/>
    </row>
    <row r="2" spans="1:1009" ht="21.75" customHeight="1" thickBot="1">
      <c r="A2" s="16"/>
      <c r="B2" s="16"/>
      <c r="C2" s="16"/>
      <c r="D2" s="16"/>
      <c r="E2" s="16"/>
      <c r="F2" s="16"/>
      <c r="G2" s="16"/>
      <c r="H2" s="17"/>
      <c r="I2" s="16"/>
      <c r="J2" s="16"/>
    </row>
    <row r="3" spans="1:1009" ht="21.75" customHeight="1" thickBot="1">
      <c r="A3" s="156"/>
      <c r="B3" s="157"/>
      <c r="C3" s="157"/>
      <c r="D3" s="157"/>
      <c r="E3" s="157"/>
      <c r="F3" s="157"/>
      <c r="G3" s="157"/>
      <c r="H3" s="157"/>
      <c r="I3" s="157"/>
      <c r="J3" s="158"/>
    </row>
    <row r="4" spans="1:1009" ht="46.5" customHeight="1" thickBot="1">
      <c r="A4" s="18" t="s">
        <v>15</v>
      </c>
      <c r="B4" s="18" t="s">
        <v>16</v>
      </c>
      <c r="C4" s="18" t="s">
        <v>17</v>
      </c>
      <c r="D4" s="18" t="s">
        <v>18</v>
      </c>
      <c r="E4" s="18" t="s">
        <v>19</v>
      </c>
      <c r="F4" s="18" t="s">
        <v>20</v>
      </c>
      <c r="G4" s="18" t="s">
        <v>21</v>
      </c>
      <c r="H4" s="19" t="s">
        <v>22</v>
      </c>
      <c r="I4" s="20" t="s">
        <v>23</v>
      </c>
      <c r="J4" s="21" t="s">
        <v>24</v>
      </c>
    </row>
    <row r="5" spans="1:1009" ht="45" customHeight="1" thickBot="1">
      <c r="A5" s="22" t="s">
        <v>25</v>
      </c>
      <c r="B5" s="23" t="s">
        <v>96</v>
      </c>
      <c r="C5" s="23" t="s">
        <v>97</v>
      </c>
      <c r="D5" s="23" t="s">
        <v>98</v>
      </c>
      <c r="E5" s="23" t="s">
        <v>97</v>
      </c>
      <c r="F5" s="24" t="s">
        <v>550</v>
      </c>
      <c r="G5" s="25" t="s">
        <v>101</v>
      </c>
      <c r="H5" s="26">
        <v>2.9</v>
      </c>
      <c r="I5" s="27"/>
      <c r="J5" s="28">
        <f t="shared" ref="J5:J41" si="0">ROUND((H5*I5),2)</f>
        <v>0</v>
      </c>
      <c r="K5" s="29"/>
    </row>
    <row r="6" spans="1:1009" ht="45" customHeight="1" thickBot="1">
      <c r="A6" s="30" t="s">
        <v>434</v>
      </c>
      <c r="B6" s="31" t="s">
        <v>104</v>
      </c>
      <c r="C6" s="31" t="s">
        <v>105</v>
      </c>
      <c r="D6" s="31" t="s">
        <v>106</v>
      </c>
      <c r="E6" s="31" t="s">
        <v>105</v>
      </c>
      <c r="F6" s="32" t="s">
        <v>435</v>
      </c>
      <c r="G6" s="33" t="s">
        <v>108</v>
      </c>
      <c r="H6" s="34">
        <v>80</v>
      </c>
      <c r="I6" s="27"/>
      <c r="J6" s="35">
        <f t="shared" si="0"/>
        <v>0</v>
      </c>
      <c r="K6" s="29"/>
    </row>
    <row r="7" spans="1:1009" ht="45" customHeight="1" thickBot="1">
      <c r="A7" s="30" t="s">
        <v>436</v>
      </c>
      <c r="B7" s="31" t="s">
        <v>110</v>
      </c>
      <c r="C7" s="31" t="s">
        <v>111</v>
      </c>
      <c r="D7" s="31" t="s">
        <v>112</v>
      </c>
      <c r="E7" s="31" t="s">
        <v>113</v>
      </c>
      <c r="F7" s="32" t="s">
        <v>114</v>
      </c>
      <c r="G7" s="33" t="s">
        <v>101</v>
      </c>
      <c r="H7" s="36">
        <v>8</v>
      </c>
      <c r="I7" s="27"/>
      <c r="J7" s="35">
        <f t="shared" si="0"/>
        <v>0</v>
      </c>
      <c r="K7" s="29"/>
    </row>
    <row r="8" spans="1:1009" ht="45" customHeight="1" thickBot="1">
      <c r="A8" s="30" t="s">
        <v>438</v>
      </c>
      <c r="B8" s="31" t="s">
        <v>439</v>
      </c>
      <c r="C8" s="31" t="s">
        <v>440</v>
      </c>
      <c r="D8" s="31" t="s">
        <v>441</v>
      </c>
      <c r="E8" s="31" t="s">
        <v>440</v>
      </c>
      <c r="F8" s="32" t="s">
        <v>442</v>
      </c>
      <c r="G8" s="33" t="s">
        <v>108</v>
      </c>
      <c r="H8" s="34">
        <v>33.33</v>
      </c>
      <c r="I8" s="27"/>
      <c r="J8" s="35">
        <f t="shared" si="0"/>
        <v>0</v>
      </c>
      <c r="K8" s="29"/>
    </row>
    <row r="9" spans="1:1009" ht="45" customHeight="1" thickBot="1">
      <c r="A9" s="30" t="s">
        <v>443</v>
      </c>
      <c r="B9" s="31" t="s">
        <v>85</v>
      </c>
      <c r="C9" s="31" t="s">
        <v>444</v>
      </c>
      <c r="D9" s="31" t="s">
        <v>87</v>
      </c>
      <c r="E9" s="31" t="s">
        <v>86</v>
      </c>
      <c r="F9" s="32" t="s">
        <v>445</v>
      </c>
      <c r="G9" s="33" t="s">
        <v>89</v>
      </c>
      <c r="H9" s="34">
        <v>0.12</v>
      </c>
      <c r="I9" s="27"/>
      <c r="J9" s="35">
        <f t="shared" si="0"/>
        <v>0</v>
      </c>
      <c r="K9" s="29"/>
    </row>
    <row r="10" spans="1:1009" ht="45" customHeight="1" thickBot="1">
      <c r="A10" s="37" t="s">
        <v>551</v>
      </c>
      <c r="B10" s="38" t="s">
        <v>140</v>
      </c>
      <c r="C10" s="38" t="s">
        <v>141</v>
      </c>
      <c r="D10" s="38" t="s">
        <v>142</v>
      </c>
      <c r="E10" s="38" t="s">
        <v>141</v>
      </c>
      <c r="F10" s="39" t="s">
        <v>552</v>
      </c>
      <c r="G10" s="40" t="s">
        <v>101</v>
      </c>
      <c r="H10" s="41">
        <v>105</v>
      </c>
      <c r="I10" s="27"/>
      <c r="J10" s="42">
        <f t="shared" si="0"/>
        <v>0</v>
      </c>
      <c r="K10" s="43" t="s">
        <v>32</v>
      </c>
      <c r="L10" s="44">
        <f>ROUND(SUM(J5:J10),2)</f>
        <v>0</v>
      </c>
    </row>
    <row r="11" spans="1:1009" ht="45" customHeight="1" thickBot="1">
      <c r="A11" s="22" t="s">
        <v>33</v>
      </c>
      <c r="B11" s="23" t="s">
        <v>316</v>
      </c>
      <c r="C11" s="23" t="s">
        <v>317</v>
      </c>
      <c r="D11" s="23" t="s">
        <v>553</v>
      </c>
      <c r="E11" s="23" t="s">
        <v>147</v>
      </c>
      <c r="F11" s="24" t="s">
        <v>554</v>
      </c>
      <c r="G11" s="45" t="s">
        <v>101</v>
      </c>
      <c r="H11" s="26">
        <v>100</v>
      </c>
      <c r="I11" s="27"/>
      <c r="J11" s="28">
        <f t="shared" si="0"/>
        <v>0</v>
      </c>
      <c r="K11" s="29"/>
    </row>
    <row r="12" spans="1:1009" ht="45" customHeight="1" thickBot="1">
      <c r="A12" s="30" t="s">
        <v>39</v>
      </c>
      <c r="B12" s="31" t="s">
        <v>555</v>
      </c>
      <c r="C12" s="31" t="s">
        <v>334</v>
      </c>
      <c r="D12" s="31" t="s">
        <v>556</v>
      </c>
      <c r="E12" s="31" t="s">
        <v>334</v>
      </c>
      <c r="F12" s="32" t="s">
        <v>557</v>
      </c>
      <c r="G12" s="46" t="s">
        <v>83</v>
      </c>
      <c r="H12" s="34">
        <v>8</v>
      </c>
      <c r="I12" s="27"/>
      <c r="J12" s="35">
        <f t="shared" si="0"/>
        <v>0</v>
      </c>
      <c r="K12" s="29"/>
    </row>
    <row r="13" spans="1:1009" s="48" customFormat="1" ht="45" customHeight="1" thickBot="1">
      <c r="A13" s="30" t="s">
        <v>44</v>
      </c>
      <c r="B13" s="38" t="s">
        <v>316</v>
      </c>
      <c r="C13" s="38" t="s">
        <v>317</v>
      </c>
      <c r="D13" s="38" t="s">
        <v>460</v>
      </c>
      <c r="E13" s="38" t="s">
        <v>461</v>
      </c>
      <c r="F13" s="39" t="s">
        <v>558</v>
      </c>
      <c r="G13" s="47" t="s">
        <v>108</v>
      </c>
      <c r="H13" s="41">
        <v>64</v>
      </c>
      <c r="I13" s="27"/>
      <c r="J13" s="42">
        <f t="shared" si="0"/>
        <v>0</v>
      </c>
      <c r="K13" s="43" t="s">
        <v>115</v>
      </c>
      <c r="L13" s="44">
        <f>ROUND(SUM(J11:J13),2)</f>
        <v>0</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row>
    <row r="14" spans="1:1009" ht="45" customHeight="1" thickBot="1">
      <c r="A14" s="180" t="s">
        <v>116</v>
      </c>
      <c r="B14" s="181" t="s">
        <v>446</v>
      </c>
      <c r="C14" s="181" t="s">
        <v>447</v>
      </c>
      <c r="D14" s="181" t="s">
        <v>448</v>
      </c>
      <c r="E14" s="181" t="s">
        <v>559</v>
      </c>
      <c r="F14" s="167" t="s">
        <v>559</v>
      </c>
      <c r="G14" s="169" t="s">
        <v>108</v>
      </c>
      <c r="H14" s="182">
        <v>30.1</v>
      </c>
      <c r="I14" s="27"/>
      <c r="J14" s="28">
        <f t="shared" si="0"/>
        <v>0</v>
      </c>
      <c r="K14" s="29"/>
    </row>
    <row r="15" spans="1:1009" s="49" customFormat="1" ht="45" customHeight="1" thickBot="1">
      <c r="A15" s="137" t="s">
        <v>120</v>
      </c>
      <c r="B15" s="138" t="s">
        <v>446</v>
      </c>
      <c r="C15" s="138" t="s">
        <v>447</v>
      </c>
      <c r="D15" s="138" t="s">
        <v>448</v>
      </c>
      <c r="E15" s="138" t="s">
        <v>560</v>
      </c>
      <c r="F15" s="139" t="s">
        <v>560</v>
      </c>
      <c r="G15" s="124" t="s">
        <v>108</v>
      </c>
      <c r="H15" s="177">
        <v>4.45</v>
      </c>
      <c r="I15" s="27"/>
      <c r="J15" s="35">
        <f t="shared" si="0"/>
        <v>0</v>
      </c>
      <c r="K15" s="29"/>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row>
    <row r="16" spans="1:1009" s="49" customFormat="1" ht="45" customHeight="1" thickBot="1">
      <c r="A16" s="137" t="s">
        <v>125</v>
      </c>
      <c r="B16" s="138" t="s">
        <v>446</v>
      </c>
      <c r="C16" s="138" t="s">
        <v>447</v>
      </c>
      <c r="D16" s="138" t="s">
        <v>448</v>
      </c>
      <c r="E16" s="138" t="s">
        <v>561</v>
      </c>
      <c r="F16" s="139" t="s">
        <v>561</v>
      </c>
      <c r="G16" s="124" t="s">
        <v>108</v>
      </c>
      <c r="H16" s="177">
        <v>1.1100000000000001</v>
      </c>
      <c r="I16" s="27"/>
      <c r="J16" s="35">
        <f t="shared" si="0"/>
        <v>0</v>
      </c>
      <c r="K16" s="29"/>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row>
    <row r="17" spans="1:1009" ht="45" customHeight="1" thickBot="1">
      <c r="A17" s="137" t="s">
        <v>130</v>
      </c>
      <c r="B17" s="138" t="s">
        <v>446</v>
      </c>
      <c r="C17" s="138" t="s">
        <v>447</v>
      </c>
      <c r="D17" s="138" t="s">
        <v>448</v>
      </c>
      <c r="E17" s="138" t="s">
        <v>562</v>
      </c>
      <c r="F17" s="139" t="s">
        <v>562</v>
      </c>
      <c r="G17" s="124" t="s">
        <v>108</v>
      </c>
      <c r="H17" s="177">
        <v>30.1</v>
      </c>
      <c r="I17" s="27"/>
      <c r="J17" s="35">
        <f t="shared" si="0"/>
        <v>0</v>
      </c>
      <c r="K17" s="29"/>
    </row>
    <row r="18" spans="1:1009" s="48" customFormat="1" ht="45" customHeight="1" thickBot="1">
      <c r="A18" s="137" t="s">
        <v>132</v>
      </c>
      <c r="B18" s="142" t="s">
        <v>475</v>
      </c>
      <c r="C18" s="142" t="s">
        <v>476</v>
      </c>
      <c r="D18" s="142" t="s">
        <v>477</v>
      </c>
      <c r="E18" s="142" t="s">
        <v>476</v>
      </c>
      <c r="F18" s="143" t="s">
        <v>635</v>
      </c>
      <c r="G18" s="144" t="s">
        <v>108</v>
      </c>
      <c r="H18" s="183">
        <v>30.1</v>
      </c>
      <c r="I18" s="27"/>
      <c r="J18" s="42">
        <f t="shared" si="0"/>
        <v>0</v>
      </c>
      <c r="K18" s="43" t="s">
        <v>156</v>
      </c>
      <c r="L18" s="44">
        <f>ROUND(SUM(J14:J18),2)</f>
        <v>0</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5"/>
      <c r="JS18" s="15"/>
      <c r="JT18" s="15"/>
      <c r="JU18" s="15"/>
      <c r="JV18" s="15"/>
      <c r="JW18" s="15"/>
      <c r="JX18" s="15"/>
      <c r="JY18" s="15"/>
      <c r="JZ18" s="15"/>
      <c r="KA18" s="15"/>
      <c r="KB18" s="15"/>
      <c r="KC18" s="15"/>
      <c r="KD18" s="15"/>
      <c r="KE18" s="15"/>
      <c r="KF18" s="15"/>
      <c r="KG18" s="15"/>
      <c r="KH18" s="15"/>
      <c r="KI18" s="15"/>
      <c r="KJ18" s="15"/>
      <c r="KK18" s="15"/>
      <c r="KL18" s="15"/>
      <c r="KM18" s="15"/>
      <c r="KN18" s="15"/>
      <c r="KO18" s="15"/>
      <c r="KP18" s="15"/>
      <c r="KQ18" s="15"/>
      <c r="KR18" s="15"/>
      <c r="KS18" s="15"/>
      <c r="KT18" s="15"/>
      <c r="KU18" s="15"/>
      <c r="KV18" s="15"/>
      <c r="KW18" s="15"/>
      <c r="KX18" s="15"/>
      <c r="KY18" s="15"/>
      <c r="KZ18" s="15"/>
      <c r="LA18" s="15"/>
      <c r="LB18" s="15"/>
      <c r="LC18" s="15"/>
      <c r="LD18" s="15"/>
      <c r="LE18" s="15"/>
      <c r="LF18" s="15"/>
      <c r="LG18" s="15"/>
      <c r="LH18" s="15"/>
      <c r="LI18" s="15"/>
      <c r="LJ18" s="15"/>
      <c r="LK18" s="15"/>
      <c r="LL18" s="15"/>
      <c r="LM18" s="15"/>
      <c r="LN18" s="15"/>
      <c r="LO18" s="15"/>
      <c r="LP18" s="15"/>
      <c r="LQ18" s="15"/>
      <c r="LR18" s="15"/>
      <c r="LS18" s="15"/>
      <c r="LT18" s="15"/>
      <c r="LU18" s="15"/>
      <c r="LV18" s="15"/>
      <c r="LW18" s="15"/>
      <c r="LX18" s="15"/>
      <c r="LY18" s="15"/>
      <c r="LZ18" s="15"/>
      <c r="MA18" s="15"/>
      <c r="MB18" s="15"/>
      <c r="MC18" s="15"/>
      <c r="MD18" s="15"/>
      <c r="ME18" s="15"/>
      <c r="MF18" s="15"/>
      <c r="MG18" s="15"/>
      <c r="MH18" s="15"/>
      <c r="MI18" s="15"/>
      <c r="MJ18" s="15"/>
      <c r="MK18" s="15"/>
      <c r="ML18" s="15"/>
      <c r="MM18" s="15"/>
      <c r="MN18" s="15"/>
      <c r="MO18" s="15"/>
      <c r="MP18" s="15"/>
      <c r="MQ18" s="15"/>
      <c r="MR18" s="15"/>
      <c r="MS18" s="15"/>
      <c r="MT18" s="15"/>
      <c r="MU18" s="15"/>
      <c r="MV18" s="15"/>
      <c r="MW18" s="15"/>
      <c r="MX18" s="15"/>
      <c r="MY18" s="15"/>
      <c r="MZ18" s="15"/>
      <c r="NA18" s="15"/>
      <c r="NB18" s="15"/>
      <c r="NC18" s="15"/>
      <c r="ND18" s="15"/>
      <c r="NE18" s="15"/>
      <c r="NF18" s="15"/>
      <c r="NG18" s="15"/>
      <c r="NH18" s="15"/>
      <c r="NI18" s="15"/>
      <c r="NJ18" s="15"/>
      <c r="NK18" s="15"/>
      <c r="NL18" s="15"/>
      <c r="NM18" s="15"/>
      <c r="NN18" s="15"/>
      <c r="NO18" s="15"/>
      <c r="NP18" s="15"/>
      <c r="NQ18" s="15"/>
      <c r="NR18" s="15"/>
      <c r="NS18" s="15"/>
      <c r="NT18" s="15"/>
      <c r="NU18" s="15"/>
      <c r="NV18" s="15"/>
      <c r="NW18" s="15"/>
      <c r="NX18" s="15"/>
      <c r="NY18" s="15"/>
      <c r="NZ18" s="15"/>
      <c r="OA18" s="15"/>
      <c r="OB18" s="15"/>
      <c r="OC18" s="15"/>
      <c r="OD18" s="15"/>
      <c r="OE18" s="15"/>
      <c r="OF18" s="15"/>
      <c r="OG18" s="15"/>
      <c r="OH18" s="15"/>
      <c r="OI18" s="15"/>
      <c r="OJ18" s="15"/>
      <c r="OK18" s="15"/>
      <c r="OL18" s="15"/>
      <c r="OM18" s="15"/>
      <c r="ON18" s="15"/>
      <c r="OO18" s="15"/>
      <c r="OP18" s="15"/>
      <c r="OQ18" s="15"/>
      <c r="OR18" s="15"/>
      <c r="OS18" s="15"/>
      <c r="OT18" s="15"/>
      <c r="OU18" s="15"/>
      <c r="OV18" s="15"/>
      <c r="OW18" s="15"/>
      <c r="OX18" s="15"/>
      <c r="OY18" s="15"/>
      <c r="OZ18" s="15"/>
      <c r="PA18" s="15"/>
      <c r="PB18" s="15"/>
      <c r="PC18" s="15"/>
      <c r="PD18" s="15"/>
      <c r="PE18" s="15"/>
      <c r="PF18" s="15"/>
      <c r="PG18" s="15"/>
      <c r="PH18" s="15"/>
      <c r="PI18" s="15"/>
      <c r="PJ18" s="15"/>
      <c r="PK18" s="15"/>
      <c r="PL18" s="15"/>
      <c r="PM18" s="15"/>
      <c r="PN18" s="15"/>
      <c r="PO18" s="15"/>
      <c r="PP18" s="15"/>
      <c r="PQ18" s="15"/>
      <c r="PR18" s="15"/>
      <c r="PS18" s="15"/>
      <c r="PT18" s="15"/>
      <c r="PU18" s="15"/>
      <c r="PV18" s="15"/>
      <c r="PW18" s="15"/>
      <c r="PX18" s="15"/>
      <c r="PY18" s="15"/>
      <c r="PZ18" s="15"/>
      <c r="QA18" s="15"/>
      <c r="QB18" s="15"/>
      <c r="QC18" s="15"/>
      <c r="QD18" s="15"/>
      <c r="QE18" s="15"/>
      <c r="QF18" s="15"/>
      <c r="QG18" s="15"/>
      <c r="QH18" s="15"/>
      <c r="QI18" s="15"/>
      <c r="QJ18" s="15"/>
      <c r="QK18" s="15"/>
      <c r="QL18" s="15"/>
      <c r="QM18" s="15"/>
      <c r="QN18" s="15"/>
      <c r="QO18" s="15"/>
      <c r="QP18" s="15"/>
      <c r="QQ18" s="15"/>
      <c r="QR18" s="15"/>
      <c r="QS18" s="15"/>
      <c r="QT18" s="15"/>
      <c r="QU18" s="15"/>
      <c r="QV18" s="15"/>
      <c r="QW18" s="15"/>
      <c r="QX18" s="15"/>
      <c r="QY18" s="15"/>
      <c r="QZ18" s="15"/>
      <c r="RA18" s="15"/>
      <c r="RB18" s="15"/>
      <c r="RC18" s="15"/>
      <c r="RD18" s="15"/>
      <c r="RE18" s="15"/>
      <c r="RF18" s="15"/>
      <c r="RG18" s="15"/>
      <c r="RH18" s="15"/>
      <c r="RI18" s="15"/>
      <c r="RJ18" s="15"/>
      <c r="RK18" s="15"/>
      <c r="RL18" s="15"/>
      <c r="RM18" s="15"/>
      <c r="RN18" s="15"/>
      <c r="RO18" s="15"/>
      <c r="RP18" s="15"/>
      <c r="RQ18" s="15"/>
      <c r="RR18" s="15"/>
      <c r="RS18" s="15"/>
      <c r="RT18" s="15"/>
      <c r="RU18" s="15"/>
      <c r="RV18" s="15"/>
      <c r="RW18" s="15"/>
      <c r="RX18" s="15"/>
      <c r="RY18" s="15"/>
      <c r="RZ18" s="15"/>
      <c r="SA18" s="15"/>
      <c r="SB18" s="15"/>
      <c r="SC18" s="15"/>
      <c r="SD18" s="15"/>
      <c r="SE18" s="15"/>
      <c r="SF18" s="15"/>
      <c r="SG18" s="15"/>
      <c r="SH18" s="15"/>
      <c r="SI18" s="15"/>
      <c r="SJ18" s="15"/>
      <c r="SK18" s="15"/>
      <c r="SL18" s="15"/>
      <c r="SM18" s="15"/>
      <c r="SN18" s="15"/>
      <c r="SO18" s="15"/>
      <c r="SP18" s="15"/>
      <c r="SQ18" s="15"/>
      <c r="SR18" s="15"/>
      <c r="SS18" s="15"/>
      <c r="ST18" s="15"/>
      <c r="SU18" s="15"/>
      <c r="SV18" s="15"/>
      <c r="SW18" s="15"/>
      <c r="SX18" s="15"/>
      <c r="SY18" s="15"/>
      <c r="SZ18" s="15"/>
      <c r="TA18" s="15"/>
      <c r="TB18" s="15"/>
      <c r="TC18" s="15"/>
      <c r="TD18" s="15"/>
      <c r="TE18" s="15"/>
      <c r="TF18" s="15"/>
      <c r="TG18" s="15"/>
      <c r="TH18" s="15"/>
      <c r="TI18" s="15"/>
      <c r="TJ18" s="15"/>
      <c r="TK18" s="15"/>
      <c r="TL18" s="15"/>
      <c r="TM18" s="15"/>
      <c r="TN18" s="15"/>
      <c r="TO18" s="15"/>
      <c r="TP18" s="15"/>
      <c r="TQ18" s="15"/>
      <c r="TR18" s="15"/>
      <c r="TS18" s="15"/>
      <c r="TT18" s="15"/>
      <c r="TU18" s="15"/>
      <c r="TV18" s="15"/>
      <c r="TW18" s="15"/>
      <c r="TX18" s="15"/>
      <c r="TY18" s="15"/>
      <c r="TZ18" s="15"/>
      <c r="UA18" s="15"/>
      <c r="UB18" s="15"/>
      <c r="UC18" s="15"/>
      <c r="UD18" s="15"/>
      <c r="UE18" s="15"/>
      <c r="UF18" s="15"/>
      <c r="UG18" s="15"/>
      <c r="UH18" s="15"/>
      <c r="UI18" s="15"/>
      <c r="UJ18" s="15"/>
      <c r="UK18" s="15"/>
      <c r="UL18" s="15"/>
      <c r="UM18" s="15"/>
      <c r="UN18" s="15"/>
      <c r="UO18" s="15"/>
      <c r="UP18" s="15"/>
      <c r="UQ18" s="15"/>
      <c r="UR18" s="15"/>
      <c r="US18" s="15"/>
      <c r="UT18" s="15"/>
      <c r="UU18" s="15"/>
      <c r="UV18" s="15"/>
      <c r="UW18" s="15"/>
      <c r="UX18" s="15"/>
      <c r="UY18" s="15"/>
      <c r="UZ18" s="15"/>
      <c r="VA18" s="15"/>
      <c r="VB18" s="15"/>
      <c r="VC18" s="15"/>
      <c r="VD18" s="15"/>
      <c r="VE18" s="15"/>
      <c r="VF18" s="15"/>
      <c r="VG18" s="15"/>
      <c r="VH18" s="15"/>
      <c r="VI18" s="15"/>
      <c r="VJ18" s="15"/>
      <c r="VK18" s="15"/>
      <c r="VL18" s="15"/>
      <c r="VM18" s="15"/>
      <c r="VN18" s="15"/>
      <c r="VO18" s="15"/>
      <c r="VP18" s="15"/>
      <c r="VQ18" s="15"/>
      <c r="VR18" s="15"/>
      <c r="VS18" s="15"/>
      <c r="VT18" s="15"/>
      <c r="VU18" s="15"/>
      <c r="VV18" s="15"/>
      <c r="VW18" s="15"/>
      <c r="VX18" s="15"/>
      <c r="VY18" s="15"/>
      <c r="VZ18" s="15"/>
      <c r="WA18" s="15"/>
      <c r="WB18" s="15"/>
      <c r="WC18" s="15"/>
      <c r="WD18" s="15"/>
      <c r="WE18" s="15"/>
      <c r="WF18" s="15"/>
      <c r="WG18" s="15"/>
      <c r="WH18" s="15"/>
      <c r="WI18" s="15"/>
      <c r="WJ18" s="15"/>
      <c r="WK18" s="15"/>
      <c r="WL18" s="15"/>
      <c r="WM18" s="15"/>
      <c r="WN18" s="15"/>
      <c r="WO18" s="15"/>
      <c r="WP18" s="15"/>
      <c r="WQ18" s="15"/>
      <c r="WR18" s="15"/>
      <c r="WS18" s="15"/>
      <c r="WT18" s="15"/>
      <c r="WU18" s="15"/>
      <c r="WV18" s="15"/>
      <c r="WW18" s="15"/>
      <c r="WX18" s="15"/>
      <c r="WY18" s="15"/>
      <c r="WZ18" s="15"/>
      <c r="XA18" s="15"/>
      <c r="XB18" s="15"/>
      <c r="XC18" s="15"/>
      <c r="XD18" s="15"/>
      <c r="XE18" s="15"/>
      <c r="XF18" s="15"/>
      <c r="XG18" s="15"/>
      <c r="XH18" s="15"/>
      <c r="XI18" s="15"/>
      <c r="XJ18" s="15"/>
      <c r="XK18" s="15"/>
      <c r="XL18" s="15"/>
      <c r="XM18" s="15"/>
      <c r="XN18" s="15"/>
      <c r="XO18" s="15"/>
      <c r="XP18" s="15"/>
      <c r="XQ18" s="15"/>
      <c r="XR18" s="15"/>
      <c r="XS18" s="15"/>
      <c r="XT18" s="15"/>
      <c r="XU18" s="15"/>
      <c r="XV18" s="15"/>
      <c r="XW18" s="15"/>
      <c r="XX18" s="15"/>
      <c r="XY18" s="15"/>
      <c r="XZ18" s="15"/>
      <c r="YA18" s="15"/>
      <c r="YB18" s="15"/>
      <c r="YC18" s="15"/>
      <c r="YD18" s="15"/>
      <c r="YE18" s="15"/>
      <c r="YF18" s="15"/>
      <c r="YG18" s="15"/>
      <c r="YH18" s="15"/>
      <c r="YI18" s="15"/>
      <c r="YJ18" s="15"/>
      <c r="YK18" s="15"/>
      <c r="YL18" s="15"/>
      <c r="YM18" s="15"/>
      <c r="YN18" s="15"/>
      <c r="YO18" s="15"/>
      <c r="YP18" s="15"/>
      <c r="YQ18" s="15"/>
      <c r="YR18" s="15"/>
      <c r="YS18" s="15"/>
      <c r="YT18" s="15"/>
      <c r="YU18" s="15"/>
      <c r="YV18" s="15"/>
      <c r="YW18" s="15"/>
      <c r="YX18" s="15"/>
      <c r="YY18" s="15"/>
      <c r="YZ18" s="15"/>
      <c r="ZA18" s="15"/>
      <c r="ZB18" s="15"/>
      <c r="ZC18" s="15"/>
      <c r="ZD18" s="15"/>
      <c r="ZE18" s="15"/>
      <c r="ZF18" s="15"/>
      <c r="ZG18" s="15"/>
      <c r="ZH18" s="15"/>
      <c r="ZI18" s="15"/>
      <c r="ZJ18" s="15"/>
      <c r="ZK18" s="15"/>
      <c r="ZL18" s="15"/>
      <c r="ZM18" s="15"/>
      <c r="ZN18" s="15"/>
      <c r="ZO18" s="15"/>
      <c r="ZP18" s="15"/>
      <c r="ZQ18" s="15"/>
      <c r="ZR18" s="15"/>
      <c r="ZS18" s="15"/>
      <c r="ZT18" s="15"/>
      <c r="ZU18" s="15"/>
      <c r="ZV18" s="15"/>
      <c r="ZW18" s="15"/>
      <c r="ZX18" s="15"/>
      <c r="ZY18" s="15"/>
      <c r="ZZ18" s="15"/>
      <c r="AAA18" s="15"/>
      <c r="AAB18" s="15"/>
      <c r="AAC18" s="15"/>
      <c r="AAD18" s="15"/>
      <c r="AAE18" s="15"/>
      <c r="AAF18" s="15"/>
      <c r="AAG18" s="15"/>
      <c r="AAH18" s="15"/>
      <c r="AAI18" s="15"/>
      <c r="AAJ18" s="15"/>
      <c r="AAK18" s="15"/>
      <c r="AAL18" s="15"/>
      <c r="AAM18" s="15"/>
      <c r="AAN18" s="15"/>
      <c r="AAO18" s="15"/>
      <c r="AAP18" s="15"/>
      <c r="AAQ18" s="15"/>
      <c r="AAR18" s="15"/>
      <c r="AAS18" s="15"/>
      <c r="AAT18" s="15"/>
      <c r="AAU18" s="15"/>
      <c r="AAV18" s="15"/>
      <c r="AAW18" s="15"/>
      <c r="AAX18" s="15"/>
      <c r="AAY18" s="15"/>
      <c r="AAZ18" s="15"/>
      <c r="ABA18" s="15"/>
      <c r="ABB18" s="15"/>
      <c r="ABC18" s="15"/>
      <c r="ABD18" s="15"/>
      <c r="ABE18" s="15"/>
      <c r="ABF18" s="15"/>
      <c r="ABG18" s="15"/>
      <c r="ABH18" s="15"/>
      <c r="ABI18" s="15"/>
      <c r="ABJ18" s="15"/>
      <c r="ABK18" s="15"/>
      <c r="ABL18" s="15"/>
      <c r="ABM18" s="15"/>
      <c r="ABN18" s="15"/>
      <c r="ABO18" s="15"/>
      <c r="ABP18" s="15"/>
      <c r="ABQ18" s="15"/>
      <c r="ABR18" s="15"/>
      <c r="ABS18" s="15"/>
      <c r="ABT18" s="15"/>
      <c r="ABU18" s="15"/>
      <c r="ABV18" s="15"/>
      <c r="ABW18" s="15"/>
      <c r="ABX18" s="15"/>
      <c r="ABY18" s="15"/>
      <c r="ABZ18" s="15"/>
      <c r="ACA18" s="15"/>
      <c r="ACB18" s="15"/>
      <c r="ACC18" s="15"/>
      <c r="ACD18" s="15"/>
      <c r="ACE18" s="15"/>
      <c r="ACF18" s="15"/>
      <c r="ACG18" s="15"/>
      <c r="ACH18" s="15"/>
      <c r="ACI18" s="15"/>
      <c r="ACJ18" s="15"/>
      <c r="ACK18" s="15"/>
      <c r="ACL18" s="15"/>
      <c r="ACM18" s="15"/>
      <c r="ACN18" s="15"/>
      <c r="ACO18" s="15"/>
      <c r="ACP18" s="15"/>
      <c r="ACQ18" s="15"/>
      <c r="ACR18" s="15"/>
      <c r="ACS18" s="15"/>
      <c r="ACT18" s="15"/>
      <c r="ACU18" s="15"/>
      <c r="ACV18" s="15"/>
      <c r="ACW18" s="15"/>
      <c r="ACX18" s="15"/>
      <c r="ACY18" s="15"/>
      <c r="ACZ18" s="15"/>
      <c r="ADA18" s="15"/>
      <c r="ADB18" s="15"/>
      <c r="ADC18" s="15"/>
      <c r="ADD18" s="15"/>
      <c r="ADE18" s="15"/>
      <c r="ADF18" s="15"/>
      <c r="ADG18" s="15"/>
      <c r="ADH18" s="15"/>
      <c r="ADI18" s="15"/>
      <c r="ADJ18" s="15"/>
      <c r="ADK18" s="15"/>
      <c r="ADL18" s="15"/>
      <c r="ADM18" s="15"/>
      <c r="ADN18" s="15"/>
      <c r="ADO18" s="15"/>
      <c r="ADP18" s="15"/>
      <c r="ADQ18" s="15"/>
      <c r="ADR18" s="15"/>
      <c r="ADS18" s="15"/>
      <c r="ADT18" s="15"/>
      <c r="ADU18" s="15"/>
      <c r="ADV18" s="15"/>
      <c r="ADW18" s="15"/>
      <c r="ADX18" s="15"/>
      <c r="ADY18" s="15"/>
      <c r="ADZ18" s="15"/>
      <c r="AEA18" s="15"/>
      <c r="AEB18" s="15"/>
      <c r="AEC18" s="15"/>
      <c r="AED18" s="15"/>
      <c r="AEE18" s="15"/>
      <c r="AEF18" s="15"/>
      <c r="AEG18" s="15"/>
      <c r="AEH18" s="15"/>
      <c r="AEI18" s="15"/>
      <c r="AEJ18" s="15"/>
      <c r="AEK18" s="15"/>
      <c r="AEL18" s="15"/>
      <c r="AEM18" s="15"/>
      <c r="AEN18" s="15"/>
      <c r="AEO18" s="15"/>
      <c r="AEP18" s="15"/>
      <c r="AEQ18" s="15"/>
      <c r="AER18" s="15"/>
      <c r="AES18" s="15"/>
      <c r="AET18" s="15"/>
      <c r="AEU18" s="15"/>
      <c r="AEV18" s="15"/>
      <c r="AEW18" s="15"/>
      <c r="AEX18" s="15"/>
      <c r="AEY18" s="15"/>
      <c r="AEZ18" s="15"/>
      <c r="AFA18" s="15"/>
      <c r="AFB18" s="15"/>
      <c r="AFC18" s="15"/>
      <c r="AFD18" s="15"/>
      <c r="AFE18" s="15"/>
      <c r="AFF18" s="15"/>
      <c r="AFG18" s="15"/>
      <c r="AFH18" s="15"/>
      <c r="AFI18" s="15"/>
      <c r="AFJ18" s="15"/>
      <c r="AFK18" s="15"/>
      <c r="AFL18" s="15"/>
      <c r="AFM18" s="15"/>
      <c r="AFN18" s="15"/>
      <c r="AFO18" s="15"/>
      <c r="AFP18" s="15"/>
      <c r="AFQ18" s="15"/>
      <c r="AFR18" s="15"/>
      <c r="AFS18" s="15"/>
      <c r="AFT18" s="15"/>
      <c r="AFU18" s="15"/>
      <c r="AFV18" s="15"/>
      <c r="AFW18" s="15"/>
      <c r="AFX18" s="15"/>
      <c r="AFY18" s="15"/>
      <c r="AFZ18" s="15"/>
      <c r="AGA18" s="15"/>
      <c r="AGB18" s="15"/>
      <c r="AGC18" s="15"/>
      <c r="AGD18" s="15"/>
      <c r="AGE18" s="15"/>
      <c r="AGF18" s="15"/>
      <c r="AGG18" s="15"/>
      <c r="AGH18" s="15"/>
      <c r="AGI18" s="15"/>
      <c r="AGJ18" s="15"/>
      <c r="AGK18" s="15"/>
      <c r="AGL18" s="15"/>
      <c r="AGM18" s="15"/>
      <c r="AGN18" s="15"/>
      <c r="AGO18" s="15"/>
      <c r="AGP18" s="15"/>
      <c r="AGQ18" s="15"/>
      <c r="AGR18" s="15"/>
      <c r="AGS18" s="15"/>
      <c r="AGT18" s="15"/>
      <c r="AGU18" s="15"/>
      <c r="AGV18" s="15"/>
      <c r="AGW18" s="15"/>
      <c r="AGX18" s="15"/>
      <c r="AGY18" s="15"/>
      <c r="AGZ18" s="15"/>
      <c r="AHA18" s="15"/>
      <c r="AHB18" s="15"/>
      <c r="AHC18" s="15"/>
      <c r="AHD18" s="15"/>
      <c r="AHE18" s="15"/>
      <c r="AHF18" s="15"/>
      <c r="AHG18" s="15"/>
      <c r="AHH18" s="15"/>
      <c r="AHI18" s="15"/>
      <c r="AHJ18" s="15"/>
      <c r="AHK18" s="15"/>
      <c r="AHL18" s="15"/>
      <c r="AHM18" s="15"/>
      <c r="AHN18" s="15"/>
      <c r="AHO18" s="15"/>
      <c r="AHP18" s="15"/>
      <c r="AHQ18" s="15"/>
      <c r="AHR18" s="15"/>
      <c r="AHS18" s="15"/>
      <c r="AHT18" s="15"/>
      <c r="AHU18" s="15"/>
      <c r="AHV18" s="15"/>
      <c r="AHW18" s="15"/>
      <c r="AHX18" s="15"/>
      <c r="AHY18" s="15"/>
      <c r="AHZ18" s="15"/>
      <c r="AIA18" s="15"/>
      <c r="AIB18" s="15"/>
      <c r="AIC18" s="15"/>
      <c r="AID18" s="15"/>
      <c r="AIE18" s="15"/>
      <c r="AIF18" s="15"/>
      <c r="AIG18" s="15"/>
      <c r="AIH18" s="15"/>
      <c r="AII18" s="15"/>
      <c r="AIJ18" s="15"/>
      <c r="AIK18" s="15"/>
      <c r="AIL18" s="15"/>
      <c r="AIM18" s="15"/>
      <c r="AIN18" s="15"/>
      <c r="AIO18" s="15"/>
      <c r="AIP18" s="15"/>
      <c r="AIQ18" s="15"/>
      <c r="AIR18" s="15"/>
      <c r="AIS18" s="15"/>
      <c r="AIT18" s="15"/>
      <c r="AIU18" s="15"/>
      <c r="AIV18" s="15"/>
      <c r="AIW18" s="15"/>
      <c r="AIX18" s="15"/>
      <c r="AIY18" s="15"/>
      <c r="AIZ18" s="15"/>
      <c r="AJA18" s="15"/>
      <c r="AJB18" s="15"/>
      <c r="AJC18" s="15"/>
      <c r="AJD18" s="15"/>
      <c r="AJE18" s="15"/>
      <c r="AJF18" s="15"/>
      <c r="AJG18" s="15"/>
      <c r="AJH18" s="15"/>
      <c r="AJI18" s="15"/>
      <c r="AJJ18" s="15"/>
      <c r="AJK18" s="15"/>
      <c r="AJL18" s="15"/>
      <c r="AJM18" s="15"/>
      <c r="AJN18" s="15"/>
      <c r="AJO18" s="15"/>
      <c r="AJP18" s="15"/>
      <c r="AJQ18" s="15"/>
      <c r="AJR18" s="15"/>
      <c r="AJS18" s="15"/>
      <c r="AJT18" s="15"/>
      <c r="AJU18" s="15"/>
      <c r="AJV18" s="15"/>
      <c r="AJW18" s="15"/>
      <c r="AJX18" s="15"/>
      <c r="AJY18" s="15"/>
      <c r="AJZ18" s="15"/>
      <c r="AKA18" s="15"/>
      <c r="AKB18" s="15"/>
      <c r="AKC18" s="15"/>
      <c r="AKD18" s="15"/>
      <c r="AKE18" s="15"/>
      <c r="AKF18" s="15"/>
      <c r="AKG18" s="15"/>
      <c r="AKH18" s="15"/>
      <c r="AKI18" s="15"/>
      <c r="AKJ18" s="15"/>
      <c r="AKK18" s="15"/>
      <c r="AKL18" s="15"/>
      <c r="AKM18" s="15"/>
      <c r="AKN18" s="15"/>
      <c r="AKO18" s="15"/>
      <c r="AKP18" s="15"/>
      <c r="AKQ18" s="15"/>
      <c r="AKR18" s="15"/>
      <c r="AKS18" s="15"/>
      <c r="AKT18" s="15"/>
      <c r="AKU18" s="15"/>
      <c r="AKV18" s="15"/>
      <c r="AKW18" s="15"/>
      <c r="AKX18" s="15"/>
      <c r="AKY18" s="15"/>
      <c r="AKZ18" s="15"/>
      <c r="ALA18" s="15"/>
      <c r="ALB18" s="15"/>
      <c r="ALC18" s="15"/>
      <c r="ALD18" s="15"/>
      <c r="ALE18" s="15"/>
      <c r="ALF18" s="15"/>
      <c r="ALG18" s="15"/>
      <c r="ALH18" s="15"/>
      <c r="ALI18" s="15"/>
      <c r="ALJ18" s="15"/>
      <c r="ALK18" s="15"/>
      <c r="ALL18" s="15"/>
      <c r="ALM18" s="15"/>
      <c r="ALN18" s="15"/>
      <c r="ALO18" s="15"/>
      <c r="ALP18" s="15"/>
      <c r="ALQ18" s="15"/>
      <c r="ALR18" s="15"/>
      <c r="ALS18" s="15"/>
      <c r="ALT18" s="15"/>
      <c r="ALU18" s="15"/>
    </row>
    <row r="19" spans="1:1009" ht="45" customHeight="1">
      <c r="A19" s="22" t="s">
        <v>157</v>
      </c>
      <c r="B19" s="23" t="s">
        <v>446</v>
      </c>
      <c r="C19" s="23" t="s">
        <v>447</v>
      </c>
      <c r="D19" s="23" t="s">
        <v>448</v>
      </c>
      <c r="E19" s="23" t="s">
        <v>559</v>
      </c>
      <c r="F19" s="24" t="s">
        <v>559</v>
      </c>
      <c r="G19" s="45" t="s">
        <v>108</v>
      </c>
      <c r="H19" s="26">
        <v>53.12</v>
      </c>
      <c r="I19" s="27"/>
      <c r="J19" s="28">
        <f t="shared" ref="J19:J31" si="1">ROUND((H19*I19),2)</f>
        <v>0</v>
      </c>
      <c r="K19" s="29"/>
    </row>
    <row r="20" spans="1:1009" s="49" customFormat="1" ht="45" customHeight="1">
      <c r="A20" s="30" t="s">
        <v>161</v>
      </c>
      <c r="B20" s="31" t="s">
        <v>446</v>
      </c>
      <c r="C20" s="31" t="s">
        <v>447</v>
      </c>
      <c r="D20" s="31" t="s">
        <v>448</v>
      </c>
      <c r="E20" s="31" t="s">
        <v>560</v>
      </c>
      <c r="F20" s="32" t="s">
        <v>560</v>
      </c>
      <c r="G20" s="46" t="s">
        <v>108</v>
      </c>
      <c r="H20" s="34">
        <v>8</v>
      </c>
      <c r="I20" s="136"/>
      <c r="J20" s="35">
        <f t="shared" si="1"/>
        <v>0</v>
      </c>
      <c r="K20" s="29"/>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5"/>
      <c r="JP20" s="15"/>
      <c r="JQ20" s="15"/>
      <c r="JR20" s="15"/>
      <c r="JS20" s="15"/>
      <c r="JT20" s="15"/>
      <c r="JU20" s="15"/>
      <c r="JV20" s="15"/>
      <c r="JW20" s="15"/>
      <c r="JX20" s="15"/>
      <c r="JY20" s="15"/>
      <c r="JZ20" s="15"/>
      <c r="KA20" s="15"/>
      <c r="KB20" s="15"/>
      <c r="KC20" s="15"/>
      <c r="KD20" s="15"/>
      <c r="KE20" s="15"/>
      <c r="KF20" s="15"/>
      <c r="KG20" s="15"/>
      <c r="KH20" s="15"/>
      <c r="KI20" s="15"/>
      <c r="KJ20" s="15"/>
      <c r="KK20" s="15"/>
      <c r="KL20" s="15"/>
      <c r="KM20" s="15"/>
      <c r="KN20" s="15"/>
      <c r="KO20" s="15"/>
      <c r="KP20" s="15"/>
      <c r="KQ20" s="15"/>
      <c r="KR20" s="15"/>
      <c r="KS20" s="15"/>
      <c r="KT20" s="15"/>
      <c r="KU20" s="15"/>
      <c r="KV20" s="15"/>
      <c r="KW20" s="15"/>
      <c r="KX20" s="15"/>
      <c r="KY20" s="15"/>
      <c r="KZ20" s="15"/>
      <c r="LA20" s="15"/>
      <c r="LB20" s="15"/>
      <c r="LC20" s="15"/>
      <c r="LD20" s="15"/>
      <c r="LE20" s="15"/>
      <c r="LF20" s="15"/>
      <c r="LG20" s="15"/>
      <c r="LH20" s="15"/>
      <c r="LI20" s="15"/>
      <c r="LJ20" s="15"/>
      <c r="LK20" s="15"/>
      <c r="LL20" s="15"/>
      <c r="LM20" s="15"/>
      <c r="LN20" s="15"/>
      <c r="LO20" s="15"/>
      <c r="LP20" s="15"/>
      <c r="LQ20" s="15"/>
      <c r="LR20" s="15"/>
      <c r="LS20" s="15"/>
      <c r="LT20" s="15"/>
      <c r="LU20" s="15"/>
      <c r="LV20" s="15"/>
      <c r="LW20" s="15"/>
      <c r="LX20" s="15"/>
      <c r="LY20" s="15"/>
      <c r="LZ20" s="15"/>
      <c r="MA20" s="15"/>
      <c r="MB20" s="15"/>
      <c r="MC20" s="15"/>
      <c r="MD20" s="15"/>
      <c r="ME20" s="15"/>
      <c r="MF20" s="15"/>
      <c r="MG20" s="15"/>
      <c r="MH20" s="15"/>
      <c r="MI20" s="15"/>
      <c r="MJ20" s="15"/>
      <c r="MK20" s="15"/>
      <c r="ML20" s="15"/>
      <c r="MM20" s="15"/>
      <c r="MN20" s="15"/>
      <c r="MO20" s="15"/>
      <c r="MP20" s="15"/>
      <c r="MQ20" s="15"/>
      <c r="MR20" s="15"/>
      <c r="MS20" s="15"/>
      <c r="MT20" s="15"/>
      <c r="MU20" s="15"/>
      <c r="MV20" s="15"/>
      <c r="MW20" s="15"/>
      <c r="MX20" s="15"/>
      <c r="MY20" s="15"/>
      <c r="MZ20" s="15"/>
      <c r="NA20" s="15"/>
      <c r="NB20" s="15"/>
      <c r="NC20" s="15"/>
      <c r="ND20" s="15"/>
      <c r="NE20" s="15"/>
      <c r="NF20" s="15"/>
      <c r="NG20" s="15"/>
      <c r="NH20" s="15"/>
      <c r="NI20" s="15"/>
      <c r="NJ20" s="15"/>
      <c r="NK20" s="15"/>
      <c r="NL20" s="15"/>
      <c r="NM20" s="15"/>
      <c r="NN20" s="15"/>
      <c r="NO20" s="15"/>
      <c r="NP20" s="15"/>
      <c r="NQ20" s="15"/>
      <c r="NR20" s="15"/>
      <c r="NS20" s="15"/>
      <c r="NT20" s="15"/>
      <c r="NU20" s="15"/>
      <c r="NV20" s="15"/>
      <c r="NW20" s="15"/>
      <c r="NX20" s="15"/>
      <c r="NY20" s="15"/>
      <c r="NZ20" s="15"/>
      <c r="OA20" s="15"/>
      <c r="OB20" s="15"/>
      <c r="OC20" s="15"/>
      <c r="OD20" s="15"/>
      <c r="OE20" s="15"/>
      <c r="OF20" s="15"/>
      <c r="OG20" s="15"/>
      <c r="OH20" s="15"/>
      <c r="OI20" s="15"/>
      <c r="OJ20" s="15"/>
      <c r="OK20" s="15"/>
      <c r="OL20" s="15"/>
      <c r="OM20" s="15"/>
      <c r="ON20" s="15"/>
      <c r="OO20" s="15"/>
      <c r="OP20" s="15"/>
      <c r="OQ20" s="15"/>
      <c r="OR20" s="15"/>
      <c r="OS20" s="15"/>
      <c r="OT20" s="15"/>
      <c r="OU20" s="15"/>
      <c r="OV20" s="15"/>
      <c r="OW20" s="15"/>
      <c r="OX20" s="15"/>
      <c r="OY20" s="15"/>
      <c r="OZ20" s="15"/>
      <c r="PA20" s="15"/>
      <c r="PB20" s="15"/>
      <c r="PC20" s="15"/>
      <c r="PD20" s="15"/>
      <c r="PE20" s="15"/>
      <c r="PF20" s="15"/>
      <c r="PG20" s="15"/>
      <c r="PH20" s="15"/>
      <c r="PI20" s="15"/>
      <c r="PJ20" s="15"/>
      <c r="PK20" s="15"/>
      <c r="PL20" s="15"/>
      <c r="PM20" s="15"/>
      <c r="PN20" s="15"/>
      <c r="PO20" s="15"/>
      <c r="PP20" s="15"/>
      <c r="PQ20" s="15"/>
      <c r="PR20" s="15"/>
      <c r="PS20" s="15"/>
      <c r="PT20" s="15"/>
      <c r="PU20" s="15"/>
      <c r="PV20" s="15"/>
      <c r="PW20" s="15"/>
      <c r="PX20" s="15"/>
      <c r="PY20" s="15"/>
      <c r="PZ20" s="15"/>
      <c r="QA20" s="15"/>
      <c r="QB20" s="15"/>
      <c r="QC20" s="15"/>
      <c r="QD20" s="15"/>
      <c r="QE20" s="15"/>
      <c r="QF20" s="15"/>
      <c r="QG20" s="15"/>
      <c r="QH20" s="15"/>
      <c r="QI20" s="15"/>
      <c r="QJ20" s="15"/>
      <c r="QK20" s="15"/>
      <c r="QL20" s="15"/>
      <c r="QM20" s="15"/>
      <c r="QN20" s="15"/>
      <c r="QO20" s="15"/>
      <c r="QP20" s="15"/>
      <c r="QQ20" s="15"/>
      <c r="QR20" s="15"/>
      <c r="QS20" s="15"/>
      <c r="QT20" s="15"/>
      <c r="QU20" s="15"/>
      <c r="QV20" s="15"/>
      <c r="QW20" s="15"/>
      <c r="QX20" s="15"/>
      <c r="QY20" s="15"/>
      <c r="QZ20" s="15"/>
      <c r="RA20" s="15"/>
      <c r="RB20" s="15"/>
      <c r="RC20" s="15"/>
      <c r="RD20" s="15"/>
      <c r="RE20" s="15"/>
      <c r="RF20" s="15"/>
      <c r="RG20" s="15"/>
      <c r="RH20" s="15"/>
      <c r="RI20" s="15"/>
      <c r="RJ20" s="15"/>
      <c r="RK20" s="15"/>
      <c r="RL20" s="15"/>
      <c r="RM20" s="15"/>
      <c r="RN20" s="15"/>
      <c r="RO20" s="15"/>
      <c r="RP20" s="15"/>
      <c r="RQ20" s="15"/>
      <c r="RR20" s="15"/>
      <c r="RS20" s="15"/>
      <c r="RT20" s="15"/>
      <c r="RU20" s="15"/>
      <c r="RV20" s="15"/>
      <c r="RW20" s="15"/>
      <c r="RX20" s="15"/>
      <c r="RY20" s="15"/>
      <c r="RZ20" s="15"/>
      <c r="SA20" s="15"/>
      <c r="SB20" s="15"/>
      <c r="SC20" s="15"/>
      <c r="SD20" s="15"/>
      <c r="SE20" s="15"/>
      <c r="SF20" s="15"/>
      <c r="SG20" s="15"/>
      <c r="SH20" s="15"/>
      <c r="SI20" s="15"/>
      <c r="SJ20" s="15"/>
      <c r="SK20" s="15"/>
      <c r="SL20" s="15"/>
      <c r="SM20" s="15"/>
      <c r="SN20" s="15"/>
      <c r="SO20" s="15"/>
      <c r="SP20" s="15"/>
      <c r="SQ20" s="15"/>
      <c r="SR20" s="15"/>
      <c r="SS20" s="15"/>
      <c r="ST20" s="15"/>
      <c r="SU20" s="15"/>
      <c r="SV20" s="15"/>
      <c r="SW20" s="15"/>
      <c r="SX20" s="15"/>
      <c r="SY20" s="15"/>
      <c r="SZ20" s="15"/>
      <c r="TA20" s="15"/>
      <c r="TB20" s="15"/>
      <c r="TC20" s="15"/>
      <c r="TD20" s="15"/>
      <c r="TE20" s="15"/>
      <c r="TF20" s="15"/>
      <c r="TG20" s="15"/>
      <c r="TH20" s="15"/>
      <c r="TI20" s="15"/>
      <c r="TJ20" s="15"/>
      <c r="TK20" s="15"/>
      <c r="TL20" s="15"/>
      <c r="TM20" s="15"/>
      <c r="TN20" s="15"/>
      <c r="TO20" s="15"/>
      <c r="TP20" s="15"/>
      <c r="TQ20" s="15"/>
      <c r="TR20" s="15"/>
      <c r="TS20" s="15"/>
      <c r="TT20" s="15"/>
      <c r="TU20" s="15"/>
      <c r="TV20" s="15"/>
      <c r="TW20" s="15"/>
      <c r="TX20" s="15"/>
      <c r="TY20" s="15"/>
      <c r="TZ20" s="15"/>
      <c r="UA20" s="15"/>
      <c r="UB20" s="15"/>
      <c r="UC20" s="15"/>
      <c r="UD20" s="15"/>
      <c r="UE20" s="15"/>
      <c r="UF20" s="15"/>
      <c r="UG20" s="15"/>
      <c r="UH20" s="15"/>
      <c r="UI20" s="15"/>
      <c r="UJ20" s="15"/>
      <c r="UK20" s="15"/>
      <c r="UL20" s="15"/>
      <c r="UM20" s="15"/>
      <c r="UN20" s="15"/>
      <c r="UO20" s="15"/>
      <c r="UP20" s="15"/>
      <c r="UQ20" s="15"/>
      <c r="UR20" s="15"/>
      <c r="US20" s="15"/>
      <c r="UT20" s="15"/>
      <c r="UU20" s="15"/>
      <c r="UV20" s="15"/>
      <c r="UW20" s="15"/>
      <c r="UX20" s="15"/>
      <c r="UY20" s="15"/>
      <c r="UZ20" s="15"/>
      <c r="VA20" s="15"/>
      <c r="VB20" s="15"/>
      <c r="VC20" s="15"/>
      <c r="VD20" s="15"/>
      <c r="VE20" s="15"/>
      <c r="VF20" s="15"/>
      <c r="VG20" s="15"/>
      <c r="VH20" s="15"/>
      <c r="VI20" s="15"/>
      <c r="VJ20" s="15"/>
      <c r="VK20" s="15"/>
      <c r="VL20" s="15"/>
      <c r="VM20" s="15"/>
      <c r="VN20" s="15"/>
      <c r="VO20" s="15"/>
      <c r="VP20" s="15"/>
      <c r="VQ20" s="15"/>
      <c r="VR20" s="15"/>
      <c r="VS20" s="15"/>
      <c r="VT20" s="15"/>
      <c r="VU20" s="15"/>
      <c r="VV20" s="15"/>
      <c r="VW20" s="15"/>
      <c r="VX20" s="15"/>
      <c r="VY20" s="15"/>
      <c r="VZ20" s="15"/>
      <c r="WA20" s="15"/>
      <c r="WB20" s="15"/>
      <c r="WC20" s="15"/>
      <c r="WD20" s="15"/>
      <c r="WE20" s="15"/>
      <c r="WF20" s="15"/>
      <c r="WG20" s="15"/>
      <c r="WH20" s="15"/>
      <c r="WI20" s="15"/>
      <c r="WJ20" s="15"/>
      <c r="WK20" s="15"/>
      <c r="WL20" s="15"/>
      <c r="WM20" s="15"/>
      <c r="WN20" s="15"/>
      <c r="WO20" s="15"/>
      <c r="WP20" s="15"/>
      <c r="WQ20" s="15"/>
      <c r="WR20" s="15"/>
      <c r="WS20" s="15"/>
      <c r="WT20" s="15"/>
      <c r="WU20" s="15"/>
      <c r="WV20" s="15"/>
      <c r="WW20" s="15"/>
      <c r="WX20" s="15"/>
      <c r="WY20" s="15"/>
      <c r="WZ20" s="15"/>
      <c r="XA20" s="15"/>
      <c r="XB20" s="15"/>
      <c r="XC20" s="15"/>
      <c r="XD20" s="15"/>
      <c r="XE20" s="15"/>
      <c r="XF20" s="15"/>
      <c r="XG20" s="15"/>
      <c r="XH20" s="15"/>
      <c r="XI20" s="15"/>
      <c r="XJ20" s="15"/>
      <c r="XK20" s="15"/>
      <c r="XL20" s="15"/>
      <c r="XM20" s="15"/>
      <c r="XN20" s="15"/>
      <c r="XO20" s="15"/>
      <c r="XP20" s="15"/>
      <c r="XQ20" s="15"/>
      <c r="XR20" s="15"/>
      <c r="XS20" s="15"/>
      <c r="XT20" s="15"/>
      <c r="XU20" s="15"/>
      <c r="XV20" s="15"/>
      <c r="XW20" s="15"/>
      <c r="XX20" s="15"/>
      <c r="XY20" s="15"/>
      <c r="XZ20" s="15"/>
      <c r="YA20" s="15"/>
      <c r="YB20" s="15"/>
      <c r="YC20" s="15"/>
      <c r="YD20" s="15"/>
      <c r="YE20" s="15"/>
      <c r="YF20" s="15"/>
      <c r="YG20" s="15"/>
      <c r="YH20" s="15"/>
      <c r="YI20" s="15"/>
      <c r="YJ20" s="15"/>
      <c r="YK20" s="15"/>
      <c r="YL20" s="15"/>
      <c r="YM20" s="15"/>
      <c r="YN20" s="15"/>
      <c r="YO20" s="15"/>
      <c r="YP20" s="15"/>
      <c r="YQ20" s="15"/>
      <c r="YR20" s="15"/>
      <c r="YS20" s="15"/>
      <c r="YT20" s="15"/>
      <c r="YU20" s="15"/>
      <c r="YV20" s="15"/>
      <c r="YW20" s="15"/>
      <c r="YX20" s="15"/>
      <c r="YY20" s="15"/>
      <c r="YZ20" s="15"/>
      <c r="ZA20" s="15"/>
      <c r="ZB20" s="15"/>
      <c r="ZC20" s="15"/>
      <c r="ZD20" s="15"/>
      <c r="ZE20" s="15"/>
      <c r="ZF20" s="15"/>
      <c r="ZG20" s="15"/>
      <c r="ZH20" s="15"/>
      <c r="ZI20" s="15"/>
      <c r="ZJ20" s="15"/>
      <c r="ZK20" s="15"/>
      <c r="ZL20" s="15"/>
      <c r="ZM20" s="15"/>
      <c r="ZN20" s="15"/>
      <c r="ZO20" s="15"/>
      <c r="ZP20" s="15"/>
      <c r="ZQ20" s="15"/>
      <c r="ZR20" s="15"/>
      <c r="ZS20" s="15"/>
      <c r="ZT20" s="15"/>
      <c r="ZU20" s="15"/>
      <c r="ZV20" s="15"/>
      <c r="ZW20" s="15"/>
      <c r="ZX20" s="15"/>
      <c r="ZY20" s="15"/>
      <c r="ZZ20" s="15"/>
      <c r="AAA20" s="15"/>
      <c r="AAB20" s="15"/>
      <c r="AAC20" s="15"/>
      <c r="AAD20" s="15"/>
      <c r="AAE20" s="15"/>
      <c r="AAF20" s="15"/>
      <c r="AAG20" s="15"/>
      <c r="AAH20" s="15"/>
      <c r="AAI20" s="15"/>
      <c r="AAJ20" s="15"/>
      <c r="AAK20" s="15"/>
      <c r="AAL20" s="15"/>
      <c r="AAM20" s="15"/>
      <c r="AAN20" s="15"/>
      <c r="AAO20" s="15"/>
      <c r="AAP20" s="15"/>
      <c r="AAQ20" s="15"/>
      <c r="AAR20" s="15"/>
      <c r="AAS20" s="15"/>
      <c r="AAT20" s="15"/>
      <c r="AAU20" s="15"/>
      <c r="AAV20" s="15"/>
      <c r="AAW20" s="15"/>
      <c r="AAX20" s="15"/>
      <c r="AAY20" s="15"/>
      <c r="AAZ20" s="15"/>
      <c r="ABA20" s="15"/>
      <c r="ABB20" s="15"/>
      <c r="ABC20" s="15"/>
      <c r="ABD20" s="15"/>
      <c r="ABE20" s="15"/>
      <c r="ABF20" s="15"/>
      <c r="ABG20" s="15"/>
      <c r="ABH20" s="15"/>
      <c r="ABI20" s="15"/>
      <c r="ABJ20" s="15"/>
      <c r="ABK20" s="15"/>
      <c r="ABL20" s="15"/>
      <c r="ABM20" s="15"/>
      <c r="ABN20" s="15"/>
      <c r="ABO20" s="15"/>
      <c r="ABP20" s="15"/>
      <c r="ABQ20" s="15"/>
      <c r="ABR20" s="15"/>
      <c r="ABS20" s="15"/>
      <c r="ABT20" s="15"/>
      <c r="ABU20" s="15"/>
      <c r="ABV20" s="15"/>
      <c r="ABW20" s="15"/>
      <c r="ABX20" s="15"/>
      <c r="ABY20" s="15"/>
      <c r="ABZ20" s="15"/>
      <c r="ACA20" s="15"/>
      <c r="ACB20" s="15"/>
      <c r="ACC20" s="15"/>
      <c r="ACD20" s="15"/>
      <c r="ACE20" s="15"/>
      <c r="ACF20" s="15"/>
      <c r="ACG20" s="15"/>
      <c r="ACH20" s="15"/>
      <c r="ACI20" s="15"/>
      <c r="ACJ20" s="15"/>
      <c r="ACK20" s="15"/>
      <c r="ACL20" s="15"/>
      <c r="ACM20" s="15"/>
      <c r="ACN20" s="15"/>
      <c r="ACO20" s="15"/>
      <c r="ACP20" s="15"/>
      <c r="ACQ20" s="15"/>
      <c r="ACR20" s="15"/>
      <c r="ACS20" s="15"/>
      <c r="ACT20" s="15"/>
      <c r="ACU20" s="15"/>
      <c r="ACV20" s="15"/>
      <c r="ACW20" s="15"/>
      <c r="ACX20" s="15"/>
      <c r="ACY20" s="15"/>
      <c r="ACZ20" s="15"/>
      <c r="ADA20" s="15"/>
      <c r="ADB20" s="15"/>
      <c r="ADC20" s="15"/>
      <c r="ADD20" s="15"/>
      <c r="ADE20" s="15"/>
      <c r="ADF20" s="15"/>
      <c r="ADG20" s="15"/>
      <c r="ADH20" s="15"/>
      <c r="ADI20" s="15"/>
      <c r="ADJ20" s="15"/>
      <c r="ADK20" s="15"/>
      <c r="ADL20" s="15"/>
      <c r="ADM20" s="15"/>
      <c r="ADN20" s="15"/>
      <c r="ADO20" s="15"/>
      <c r="ADP20" s="15"/>
      <c r="ADQ20" s="15"/>
      <c r="ADR20" s="15"/>
      <c r="ADS20" s="15"/>
      <c r="ADT20" s="15"/>
      <c r="ADU20" s="15"/>
      <c r="ADV20" s="15"/>
      <c r="ADW20" s="15"/>
      <c r="ADX20" s="15"/>
      <c r="ADY20" s="15"/>
      <c r="ADZ20" s="15"/>
      <c r="AEA20" s="15"/>
      <c r="AEB20" s="15"/>
      <c r="AEC20" s="15"/>
      <c r="AED20" s="15"/>
      <c r="AEE20" s="15"/>
      <c r="AEF20" s="15"/>
      <c r="AEG20" s="15"/>
      <c r="AEH20" s="15"/>
      <c r="AEI20" s="15"/>
      <c r="AEJ20" s="15"/>
      <c r="AEK20" s="15"/>
      <c r="AEL20" s="15"/>
      <c r="AEM20" s="15"/>
      <c r="AEN20" s="15"/>
      <c r="AEO20" s="15"/>
      <c r="AEP20" s="15"/>
      <c r="AEQ20" s="15"/>
      <c r="AER20" s="15"/>
      <c r="AES20" s="15"/>
      <c r="AET20" s="15"/>
      <c r="AEU20" s="15"/>
      <c r="AEV20" s="15"/>
      <c r="AEW20" s="15"/>
      <c r="AEX20" s="15"/>
      <c r="AEY20" s="15"/>
      <c r="AEZ20" s="15"/>
      <c r="AFA20" s="15"/>
      <c r="AFB20" s="15"/>
      <c r="AFC20" s="15"/>
      <c r="AFD20" s="15"/>
      <c r="AFE20" s="15"/>
      <c r="AFF20" s="15"/>
      <c r="AFG20" s="15"/>
      <c r="AFH20" s="15"/>
      <c r="AFI20" s="15"/>
      <c r="AFJ20" s="15"/>
      <c r="AFK20" s="15"/>
      <c r="AFL20" s="15"/>
      <c r="AFM20" s="15"/>
      <c r="AFN20" s="15"/>
      <c r="AFO20" s="15"/>
      <c r="AFP20" s="15"/>
      <c r="AFQ20" s="15"/>
      <c r="AFR20" s="15"/>
      <c r="AFS20" s="15"/>
      <c r="AFT20" s="15"/>
      <c r="AFU20" s="15"/>
      <c r="AFV20" s="15"/>
      <c r="AFW20" s="15"/>
      <c r="AFX20" s="15"/>
      <c r="AFY20" s="15"/>
      <c r="AFZ20" s="15"/>
      <c r="AGA20" s="15"/>
      <c r="AGB20" s="15"/>
      <c r="AGC20" s="15"/>
      <c r="AGD20" s="15"/>
      <c r="AGE20" s="15"/>
      <c r="AGF20" s="15"/>
      <c r="AGG20" s="15"/>
      <c r="AGH20" s="15"/>
      <c r="AGI20" s="15"/>
      <c r="AGJ20" s="15"/>
      <c r="AGK20" s="15"/>
      <c r="AGL20" s="15"/>
      <c r="AGM20" s="15"/>
      <c r="AGN20" s="15"/>
      <c r="AGO20" s="15"/>
      <c r="AGP20" s="15"/>
      <c r="AGQ20" s="15"/>
      <c r="AGR20" s="15"/>
      <c r="AGS20" s="15"/>
      <c r="AGT20" s="15"/>
      <c r="AGU20" s="15"/>
      <c r="AGV20" s="15"/>
      <c r="AGW20" s="15"/>
      <c r="AGX20" s="15"/>
      <c r="AGY20" s="15"/>
      <c r="AGZ20" s="15"/>
      <c r="AHA20" s="15"/>
      <c r="AHB20" s="15"/>
      <c r="AHC20" s="15"/>
      <c r="AHD20" s="15"/>
      <c r="AHE20" s="15"/>
      <c r="AHF20" s="15"/>
      <c r="AHG20" s="15"/>
      <c r="AHH20" s="15"/>
      <c r="AHI20" s="15"/>
      <c r="AHJ20" s="15"/>
      <c r="AHK20" s="15"/>
      <c r="AHL20" s="15"/>
      <c r="AHM20" s="15"/>
      <c r="AHN20" s="15"/>
      <c r="AHO20" s="15"/>
      <c r="AHP20" s="15"/>
      <c r="AHQ20" s="15"/>
      <c r="AHR20" s="15"/>
      <c r="AHS20" s="15"/>
      <c r="AHT20" s="15"/>
      <c r="AHU20" s="15"/>
      <c r="AHV20" s="15"/>
      <c r="AHW20" s="15"/>
      <c r="AHX20" s="15"/>
      <c r="AHY20" s="15"/>
      <c r="AHZ20" s="15"/>
      <c r="AIA20" s="15"/>
      <c r="AIB20" s="15"/>
      <c r="AIC20" s="15"/>
      <c r="AID20" s="15"/>
      <c r="AIE20" s="15"/>
      <c r="AIF20" s="15"/>
      <c r="AIG20" s="15"/>
      <c r="AIH20" s="15"/>
      <c r="AII20" s="15"/>
      <c r="AIJ20" s="15"/>
      <c r="AIK20" s="15"/>
      <c r="AIL20" s="15"/>
      <c r="AIM20" s="15"/>
      <c r="AIN20" s="15"/>
      <c r="AIO20" s="15"/>
      <c r="AIP20" s="15"/>
      <c r="AIQ20" s="15"/>
      <c r="AIR20" s="15"/>
      <c r="AIS20" s="15"/>
      <c r="AIT20" s="15"/>
      <c r="AIU20" s="15"/>
      <c r="AIV20" s="15"/>
      <c r="AIW20" s="15"/>
      <c r="AIX20" s="15"/>
      <c r="AIY20" s="15"/>
      <c r="AIZ20" s="15"/>
      <c r="AJA20" s="15"/>
      <c r="AJB20" s="15"/>
      <c r="AJC20" s="15"/>
      <c r="AJD20" s="15"/>
      <c r="AJE20" s="15"/>
      <c r="AJF20" s="15"/>
      <c r="AJG20" s="15"/>
      <c r="AJH20" s="15"/>
      <c r="AJI20" s="15"/>
      <c r="AJJ20" s="15"/>
      <c r="AJK20" s="15"/>
      <c r="AJL20" s="15"/>
      <c r="AJM20" s="15"/>
      <c r="AJN20" s="15"/>
      <c r="AJO20" s="15"/>
      <c r="AJP20" s="15"/>
      <c r="AJQ20" s="15"/>
      <c r="AJR20" s="15"/>
      <c r="AJS20" s="15"/>
      <c r="AJT20" s="15"/>
      <c r="AJU20" s="15"/>
      <c r="AJV20" s="15"/>
      <c r="AJW20" s="15"/>
      <c r="AJX20" s="15"/>
      <c r="AJY20" s="15"/>
      <c r="AJZ20" s="15"/>
      <c r="AKA20" s="15"/>
      <c r="AKB20" s="15"/>
      <c r="AKC20" s="15"/>
      <c r="AKD20" s="15"/>
      <c r="AKE20" s="15"/>
      <c r="AKF20" s="15"/>
      <c r="AKG20" s="15"/>
      <c r="AKH20" s="15"/>
      <c r="AKI20" s="15"/>
      <c r="AKJ20" s="15"/>
      <c r="AKK20" s="15"/>
      <c r="AKL20" s="15"/>
      <c r="AKM20" s="15"/>
      <c r="AKN20" s="15"/>
      <c r="AKO20" s="15"/>
      <c r="AKP20" s="15"/>
      <c r="AKQ20" s="15"/>
      <c r="AKR20" s="15"/>
      <c r="AKS20" s="15"/>
      <c r="AKT20" s="15"/>
      <c r="AKU20" s="15"/>
      <c r="AKV20" s="15"/>
      <c r="AKW20" s="15"/>
      <c r="AKX20" s="15"/>
      <c r="AKY20" s="15"/>
      <c r="AKZ20" s="15"/>
      <c r="ALA20" s="15"/>
      <c r="ALB20" s="15"/>
      <c r="ALC20" s="15"/>
      <c r="ALD20" s="15"/>
      <c r="ALE20" s="15"/>
      <c r="ALF20" s="15"/>
      <c r="ALG20" s="15"/>
      <c r="ALH20" s="15"/>
      <c r="ALI20" s="15"/>
      <c r="ALJ20" s="15"/>
      <c r="ALK20" s="15"/>
      <c r="ALL20" s="15"/>
      <c r="ALM20" s="15"/>
      <c r="ALN20" s="15"/>
      <c r="ALO20" s="15"/>
      <c r="ALP20" s="15"/>
      <c r="ALQ20" s="15"/>
      <c r="ALR20" s="15"/>
      <c r="ALS20" s="15"/>
      <c r="ALT20" s="15"/>
      <c r="ALU20" s="15"/>
    </row>
    <row r="21" spans="1:1009" s="49" customFormat="1" ht="45" customHeight="1">
      <c r="A21" s="30" t="s">
        <v>166</v>
      </c>
      <c r="B21" s="31" t="s">
        <v>446</v>
      </c>
      <c r="C21" s="31" t="s">
        <v>447</v>
      </c>
      <c r="D21" s="31" t="s">
        <v>448</v>
      </c>
      <c r="E21" s="31" t="s">
        <v>561</v>
      </c>
      <c r="F21" s="32" t="s">
        <v>561</v>
      </c>
      <c r="G21" s="46" t="s">
        <v>108</v>
      </c>
      <c r="H21" s="34">
        <v>2</v>
      </c>
      <c r="I21" s="136"/>
      <c r="J21" s="35">
        <f t="shared" si="1"/>
        <v>0</v>
      </c>
      <c r="K21" s="29"/>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c r="IZ21" s="15"/>
      <c r="JA21" s="15"/>
      <c r="JB21" s="15"/>
      <c r="JC21" s="15"/>
      <c r="JD21" s="15"/>
      <c r="JE21" s="15"/>
      <c r="JF21" s="15"/>
      <c r="JG21" s="15"/>
      <c r="JH21" s="15"/>
      <c r="JI21" s="15"/>
      <c r="JJ21" s="15"/>
      <c r="JK21" s="15"/>
      <c r="JL21" s="15"/>
      <c r="JM21" s="15"/>
      <c r="JN21" s="15"/>
      <c r="JO21" s="15"/>
      <c r="JP21" s="15"/>
      <c r="JQ21" s="15"/>
      <c r="JR21" s="15"/>
      <c r="JS21" s="15"/>
      <c r="JT21" s="15"/>
      <c r="JU21" s="15"/>
      <c r="JV21" s="15"/>
      <c r="JW21" s="15"/>
      <c r="JX21" s="15"/>
      <c r="JY21" s="15"/>
      <c r="JZ21" s="15"/>
      <c r="KA21" s="15"/>
      <c r="KB21" s="15"/>
      <c r="KC21" s="15"/>
      <c r="KD21" s="15"/>
      <c r="KE21" s="15"/>
      <c r="KF21" s="15"/>
      <c r="KG21" s="15"/>
      <c r="KH21" s="15"/>
      <c r="KI21" s="15"/>
      <c r="KJ21" s="15"/>
      <c r="KK21" s="15"/>
      <c r="KL21" s="15"/>
      <c r="KM21" s="15"/>
      <c r="KN21" s="15"/>
      <c r="KO21" s="15"/>
      <c r="KP21" s="15"/>
      <c r="KQ21" s="15"/>
      <c r="KR21" s="15"/>
      <c r="KS21" s="15"/>
      <c r="KT21" s="15"/>
      <c r="KU21" s="15"/>
      <c r="KV21" s="15"/>
      <c r="KW21" s="15"/>
      <c r="KX21" s="15"/>
      <c r="KY21" s="15"/>
      <c r="KZ21" s="15"/>
      <c r="LA21" s="15"/>
      <c r="LB21" s="15"/>
      <c r="LC21" s="15"/>
      <c r="LD21" s="15"/>
      <c r="LE21" s="15"/>
      <c r="LF21" s="15"/>
      <c r="LG21" s="15"/>
      <c r="LH21" s="15"/>
      <c r="LI21" s="15"/>
      <c r="LJ21" s="15"/>
      <c r="LK21" s="15"/>
      <c r="LL21" s="15"/>
      <c r="LM21" s="15"/>
      <c r="LN21" s="15"/>
      <c r="LO21" s="15"/>
      <c r="LP21" s="15"/>
      <c r="LQ21" s="15"/>
      <c r="LR21" s="15"/>
      <c r="LS21" s="15"/>
      <c r="LT21" s="15"/>
      <c r="LU21" s="15"/>
      <c r="LV21" s="15"/>
      <c r="LW21" s="15"/>
      <c r="LX21" s="15"/>
      <c r="LY21" s="15"/>
      <c r="LZ21" s="15"/>
      <c r="MA21" s="15"/>
      <c r="MB21" s="15"/>
      <c r="MC21" s="15"/>
      <c r="MD21" s="15"/>
      <c r="ME21" s="15"/>
      <c r="MF21" s="15"/>
      <c r="MG21" s="15"/>
      <c r="MH21" s="15"/>
      <c r="MI21" s="15"/>
      <c r="MJ21" s="15"/>
      <c r="MK21" s="15"/>
      <c r="ML21" s="15"/>
      <c r="MM21" s="15"/>
      <c r="MN21" s="15"/>
      <c r="MO21" s="15"/>
      <c r="MP21" s="15"/>
      <c r="MQ21" s="15"/>
      <c r="MR21" s="15"/>
      <c r="MS21" s="15"/>
      <c r="MT21" s="15"/>
      <c r="MU21" s="15"/>
      <c r="MV21" s="15"/>
      <c r="MW21" s="15"/>
      <c r="MX21" s="15"/>
      <c r="MY21" s="15"/>
      <c r="MZ21" s="15"/>
      <c r="NA21" s="15"/>
      <c r="NB21" s="15"/>
      <c r="NC21" s="15"/>
      <c r="ND21" s="15"/>
      <c r="NE21" s="15"/>
      <c r="NF21" s="15"/>
      <c r="NG21" s="15"/>
      <c r="NH21" s="15"/>
      <c r="NI21" s="15"/>
      <c r="NJ21" s="15"/>
      <c r="NK21" s="15"/>
      <c r="NL21" s="15"/>
      <c r="NM21" s="15"/>
      <c r="NN21" s="15"/>
      <c r="NO21" s="15"/>
      <c r="NP21" s="15"/>
      <c r="NQ21" s="15"/>
      <c r="NR21" s="15"/>
      <c r="NS21" s="15"/>
      <c r="NT21" s="15"/>
      <c r="NU21" s="15"/>
      <c r="NV21" s="15"/>
      <c r="NW21" s="15"/>
      <c r="NX21" s="15"/>
      <c r="NY21" s="15"/>
      <c r="NZ21" s="15"/>
      <c r="OA21" s="15"/>
      <c r="OB21" s="15"/>
      <c r="OC21" s="15"/>
      <c r="OD21" s="15"/>
      <c r="OE21" s="15"/>
      <c r="OF21" s="15"/>
      <c r="OG21" s="15"/>
      <c r="OH21" s="15"/>
      <c r="OI21" s="15"/>
      <c r="OJ21" s="15"/>
      <c r="OK21" s="15"/>
      <c r="OL21" s="15"/>
      <c r="OM21" s="15"/>
      <c r="ON21" s="15"/>
      <c r="OO21" s="15"/>
      <c r="OP21" s="15"/>
      <c r="OQ21" s="15"/>
      <c r="OR21" s="15"/>
      <c r="OS21" s="15"/>
      <c r="OT21" s="15"/>
      <c r="OU21" s="15"/>
      <c r="OV21" s="15"/>
      <c r="OW21" s="15"/>
      <c r="OX21" s="15"/>
      <c r="OY21" s="15"/>
      <c r="OZ21" s="15"/>
      <c r="PA21" s="15"/>
      <c r="PB21" s="15"/>
      <c r="PC21" s="15"/>
      <c r="PD21" s="15"/>
      <c r="PE21" s="15"/>
      <c r="PF21" s="15"/>
      <c r="PG21" s="15"/>
      <c r="PH21" s="15"/>
      <c r="PI21" s="15"/>
      <c r="PJ21" s="15"/>
      <c r="PK21" s="15"/>
      <c r="PL21" s="15"/>
      <c r="PM21" s="15"/>
      <c r="PN21" s="15"/>
      <c r="PO21" s="15"/>
      <c r="PP21" s="15"/>
      <c r="PQ21" s="15"/>
      <c r="PR21" s="15"/>
      <c r="PS21" s="15"/>
      <c r="PT21" s="15"/>
      <c r="PU21" s="15"/>
      <c r="PV21" s="15"/>
      <c r="PW21" s="15"/>
      <c r="PX21" s="15"/>
      <c r="PY21" s="15"/>
      <c r="PZ21" s="15"/>
      <c r="QA21" s="15"/>
      <c r="QB21" s="15"/>
      <c r="QC21" s="15"/>
      <c r="QD21" s="15"/>
      <c r="QE21" s="15"/>
      <c r="QF21" s="15"/>
      <c r="QG21" s="15"/>
      <c r="QH21" s="15"/>
      <c r="QI21" s="15"/>
      <c r="QJ21" s="15"/>
      <c r="QK21" s="15"/>
      <c r="QL21" s="15"/>
      <c r="QM21" s="15"/>
      <c r="QN21" s="15"/>
      <c r="QO21" s="15"/>
      <c r="QP21" s="15"/>
      <c r="QQ21" s="15"/>
      <c r="QR21" s="15"/>
      <c r="QS21" s="15"/>
      <c r="QT21" s="15"/>
      <c r="QU21" s="15"/>
      <c r="QV21" s="15"/>
      <c r="QW21" s="15"/>
      <c r="QX21" s="15"/>
      <c r="QY21" s="15"/>
      <c r="QZ21" s="15"/>
      <c r="RA21" s="15"/>
      <c r="RB21" s="15"/>
      <c r="RC21" s="15"/>
      <c r="RD21" s="15"/>
      <c r="RE21" s="15"/>
      <c r="RF21" s="15"/>
      <c r="RG21" s="15"/>
      <c r="RH21" s="15"/>
      <c r="RI21" s="15"/>
      <c r="RJ21" s="15"/>
      <c r="RK21" s="15"/>
      <c r="RL21" s="15"/>
      <c r="RM21" s="15"/>
      <c r="RN21" s="15"/>
      <c r="RO21" s="15"/>
      <c r="RP21" s="15"/>
      <c r="RQ21" s="15"/>
      <c r="RR21" s="15"/>
      <c r="RS21" s="15"/>
      <c r="RT21" s="15"/>
      <c r="RU21" s="15"/>
      <c r="RV21" s="15"/>
      <c r="RW21" s="15"/>
      <c r="RX21" s="15"/>
      <c r="RY21" s="15"/>
      <c r="RZ21" s="15"/>
      <c r="SA21" s="15"/>
      <c r="SB21" s="15"/>
      <c r="SC21" s="15"/>
      <c r="SD21" s="15"/>
      <c r="SE21" s="15"/>
      <c r="SF21" s="15"/>
      <c r="SG21" s="15"/>
      <c r="SH21" s="15"/>
      <c r="SI21" s="15"/>
      <c r="SJ21" s="15"/>
      <c r="SK21" s="15"/>
      <c r="SL21" s="15"/>
      <c r="SM21" s="15"/>
      <c r="SN21" s="15"/>
      <c r="SO21" s="15"/>
      <c r="SP21" s="15"/>
      <c r="SQ21" s="15"/>
      <c r="SR21" s="15"/>
      <c r="SS21" s="15"/>
      <c r="ST21" s="15"/>
      <c r="SU21" s="15"/>
      <c r="SV21" s="15"/>
      <c r="SW21" s="15"/>
      <c r="SX21" s="15"/>
      <c r="SY21" s="15"/>
      <c r="SZ21" s="15"/>
      <c r="TA21" s="15"/>
      <c r="TB21" s="15"/>
      <c r="TC21" s="15"/>
      <c r="TD21" s="15"/>
      <c r="TE21" s="15"/>
      <c r="TF21" s="15"/>
      <c r="TG21" s="15"/>
      <c r="TH21" s="15"/>
      <c r="TI21" s="15"/>
      <c r="TJ21" s="15"/>
      <c r="TK21" s="15"/>
      <c r="TL21" s="15"/>
      <c r="TM21" s="15"/>
      <c r="TN21" s="15"/>
      <c r="TO21" s="15"/>
      <c r="TP21" s="15"/>
      <c r="TQ21" s="15"/>
      <c r="TR21" s="15"/>
      <c r="TS21" s="15"/>
      <c r="TT21" s="15"/>
      <c r="TU21" s="15"/>
      <c r="TV21" s="15"/>
      <c r="TW21" s="15"/>
      <c r="TX21" s="15"/>
      <c r="TY21" s="15"/>
      <c r="TZ21" s="15"/>
      <c r="UA21" s="15"/>
      <c r="UB21" s="15"/>
      <c r="UC21" s="15"/>
      <c r="UD21" s="15"/>
      <c r="UE21" s="15"/>
      <c r="UF21" s="15"/>
      <c r="UG21" s="15"/>
      <c r="UH21" s="15"/>
      <c r="UI21" s="15"/>
      <c r="UJ21" s="15"/>
      <c r="UK21" s="15"/>
      <c r="UL21" s="15"/>
      <c r="UM21" s="15"/>
      <c r="UN21" s="15"/>
      <c r="UO21" s="15"/>
      <c r="UP21" s="15"/>
      <c r="UQ21" s="15"/>
      <c r="UR21" s="15"/>
      <c r="US21" s="15"/>
      <c r="UT21" s="15"/>
      <c r="UU21" s="15"/>
      <c r="UV21" s="15"/>
      <c r="UW21" s="15"/>
      <c r="UX21" s="15"/>
      <c r="UY21" s="15"/>
      <c r="UZ21" s="15"/>
      <c r="VA21" s="15"/>
      <c r="VB21" s="15"/>
      <c r="VC21" s="15"/>
      <c r="VD21" s="15"/>
      <c r="VE21" s="15"/>
      <c r="VF21" s="15"/>
      <c r="VG21" s="15"/>
      <c r="VH21" s="15"/>
      <c r="VI21" s="15"/>
      <c r="VJ21" s="15"/>
      <c r="VK21" s="15"/>
      <c r="VL21" s="15"/>
      <c r="VM21" s="15"/>
      <c r="VN21" s="15"/>
      <c r="VO21" s="15"/>
      <c r="VP21" s="15"/>
      <c r="VQ21" s="15"/>
      <c r="VR21" s="15"/>
      <c r="VS21" s="15"/>
      <c r="VT21" s="15"/>
      <c r="VU21" s="15"/>
      <c r="VV21" s="15"/>
      <c r="VW21" s="15"/>
      <c r="VX21" s="15"/>
      <c r="VY21" s="15"/>
      <c r="VZ21" s="15"/>
      <c r="WA21" s="15"/>
      <c r="WB21" s="15"/>
      <c r="WC21" s="15"/>
      <c r="WD21" s="15"/>
      <c r="WE21" s="15"/>
      <c r="WF21" s="15"/>
      <c r="WG21" s="15"/>
      <c r="WH21" s="15"/>
      <c r="WI21" s="15"/>
      <c r="WJ21" s="15"/>
      <c r="WK21" s="15"/>
      <c r="WL21" s="15"/>
      <c r="WM21" s="15"/>
      <c r="WN21" s="15"/>
      <c r="WO21" s="15"/>
      <c r="WP21" s="15"/>
      <c r="WQ21" s="15"/>
      <c r="WR21" s="15"/>
      <c r="WS21" s="15"/>
      <c r="WT21" s="15"/>
      <c r="WU21" s="15"/>
      <c r="WV21" s="15"/>
      <c r="WW21" s="15"/>
      <c r="WX21" s="15"/>
      <c r="WY21" s="15"/>
      <c r="WZ21" s="15"/>
      <c r="XA21" s="15"/>
      <c r="XB21" s="15"/>
      <c r="XC21" s="15"/>
      <c r="XD21" s="15"/>
      <c r="XE21" s="15"/>
      <c r="XF21" s="15"/>
      <c r="XG21" s="15"/>
      <c r="XH21" s="15"/>
      <c r="XI21" s="15"/>
      <c r="XJ21" s="15"/>
      <c r="XK21" s="15"/>
      <c r="XL21" s="15"/>
      <c r="XM21" s="15"/>
      <c r="XN21" s="15"/>
      <c r="XO21" s="15"/>
      <c r="XP21" s="15"/>
      <c r="XQ21" s="15"/>
      <c r="XR21" s="15"/>
      <c r="XS21" s="15"/>
      <c r="XT21" s="15"/>
      <c r="XU21" s="15"/>
      <c r="XV21" s="15"/>
      <c r="XW21" s="15"/>
      <c r="XX21" s="15"/>
      <c r="XY21" s="15"/>
      <c r="XZ21" s="15"/>
      <c r="YA21" s="15"/>
      <c r="YB21" s="15"/>
      <c r="YC21" s="15"/>
      <c r="YD21" s="15"/>
      <c r="YE21" s="15"/>
      <c r="YF21" s="15"/>
      <c r="YG21" s="15"/>
      <c r="YH21" s="15"/>
      <c r="YI21" s="15"/>
      <c r="YJ21" s="15"/>
      <c r="YK21" s="15"/>
      <c r="YL21" s="15"/>
      <c r="YM21" s="15"/>
      <c r="YN21" s="15"/>
      <c r="YO21" s="15"/>
      <c r="YP21" s="15"/>
      <c r="YQ21" s="15"/>
      <c r="YR21" s="15"/>
      <c r="YS21" s="15"/>
      <c r="YT21" s="15"/>
      <c r="YU21" s="15"/>
      <c r="YV21" s="15"/>
      <c r="YW21" s="15"/>
      <c r="YX21" s="15"/>
      <c r="YY21" s="15"/>
      <c r="YZ21" s="15"/>
      <c r="ZA21" s="15"/>
      <c r="ZB21" s="15"/>
      <c r="ZC21" s="15"/>
      <c r="ZD21" s="15"/>
      <c r="ZE21" s="15"/>
      <c r="ZF21" s="15"/>
      <c r="ZG21" s="15"/>
      <c r="ZH21" s="15"/>
      <c r="ZI21" s="15"/>
      <c r="ZJ21" s="15"/>
      <c r="ZK21" s="15"/>
      <c r="ZL21" s="15"/>
      <c r="ZM21" s="15"/>
      <c r="ZN21" s="15"/>
      <c r="ZO21" s="15"/>
      <c r="ZP21" s="15"/>
      <c r="ZQ21" s="15"/>
      <c r="ZR21" s="15"/>
      <c r="ZS21" s="15"/>
      <c r="ZT21" s="15"/>
      <c r="ZU21" s="15"/>
      <c r="ZV21" s="15"/>
      <c r="ZW21" s="15"/>
      <c r="ZX21" s="15"/>
      <c r="ZY21" s="15"/>
      <c r="ZZ21" s="15"/>
      <c r="AAA21" s="15"/>
      <c r="AAB21" s="15"/>
      <c r="AAC21" s="15"/>
      <c r="AAD21" s="15"/>
      <c r="AAE21" s="15"/>
      <c r="AAF21" s="15"/>
      <c r="AAG21" s="15"/>
      <c r="AAH21" s="15"/>
      <c r="AAI21" s="15"/>
      <c r="AAJ21" s="15"/>
      <c r="AAK21" s="15"/>
      <c r="AAL21" s="15"/>
      <c r="AAM21" s="15"/>
      <c r="AAN21" s="15"/>
      <c r="AAO21" s="15"/>
      <c r="AAP21" s="15"/>
      <c r="AAQ21" s="15"/>
      <c r="AAR21" s="15"/>
      <c r="AAS21" s="15"/>
      <c r="AAT21" s="15"/>
      <c r="AAU21" s="15"/>
      <c r="AAV21" s="15"/>
      <c r="AAW21" s="15"/>
      <c r="AAX21" s="15"/>
      <c r="AAY21" s="15"/>
      <c r="AAZ21" s="15"/>
      <c r="ABA21" s="15"/>
      <c r="ABB21" s="15"/>
      <c r="ABC21" s="15"/>
      <c r="ABD21" s="15"/>
      <c r="ABE21" s="15"/>
      <c r="ABF21" s="15"/>
      <c r="ABG21" s="15"/>
      <c r="ABH21" s="15"/>
      <c r="ABI21" s="15"/>
      <c r="ABJ21" s="15"/>
      <c r="ABK21" s="15"/>
      <c r="ABL21" s="15"/>
      <c r="ABM21" s="15"/>
      <c r="ABN21" s="15"/>
      <c r="ABO21" s="15"/>
      <c r="ABP21" s="15"/>
      <c r="ABQ21" s="15"/>
      <c r="ABR21" s="15"/>
      <c r="ABS21" s="15"/>
      <c r="ABT21" s="15"/>
      <c r="ABU21" s="15"/>
      <c r="ABV21" s="15"/>
      <c r="ABW21" s="15"/>
      <c r="ABX21" s="15"/>
      <c r="ABY21" s="15"/>
      <c r="ABZ21" s="15"/>
      <c r="ACA21" s="15"/>
      <c r="ACB21" s="15"/>
      <c r="ACC21" s="15"/>
      <c r="ACD21" s="15"/>
      <c r="ACE21" s="15"/>
      <c r="ACF21" s="15"/>
      <c r="ACG21" s="15"/>
      <c r="ACH21" s="15"/>
      <c r="ACI21" s="15"/>
      <c r="ACJ21" s="15"/>
      <c r="ACK21" s="15"/>
      <c r="ACL21" s="15"/>
      <c r="ACM21" s="15"/>
      <c r="ACN21" s="15"/>
      <c r="ACO21" s="15"/>
      <c r="ACP21" s="15"/>
      <c r="ACQ21" s="15"/>
      <c r="ACR21" s="15"/>
      <c r="ACS21" s="15"/>
      <c r="ACT21" s="15"/>
      <c r="ACU21" s="15"/>
      <c r="ACV21" s="15"/>
      <c r="ACW21" s="15"/>
      <c r="ACX21" s="15"/>
      <c r="ACY21" s="15"/>
      <c r="ACZ21" s="15"/>
      <c r="ADA21" s="15"/>
      <c r="ADB21" s="15"/>
      <c r="ADC21" s="15"/>
      <c r="ADD21" s="15"/>
      <c r="ADE21" s="15"/>
      <c r="ADF21" s="15"/>
      <c r="ADG21" s="15"/>
      <c r="ADH21" s="15"/>
      <c r="ADI21" s="15"/>
      <c r="ADJ21" s="15"/>
      <c r="ADK21" s="15"/>
      <c r="ADL21" s="15"/>
      <c r="ADM21" s="15"/>
      <c r="ADN21" s="15"/>
      <c r="ADO21" s="15"/>
      <c r="ADP21" s="15"/>
      <c r="ADQ21" s="15"/>
      <c r="ADR21" s="15"/>
      <c r="ADS21" s="15"/>
      <c r="ADT21" s="15"/>
      <c r="ADU21" s="15"/>
      <c r="ADV21" s="15"/>
      <c r="ADW21" s="15"/>
      <c r="ADX21" s="15"/>
      <c r="ADY21" s="15"/>
      <c r="ADZ21" s="15"/>
      <c r="AEA21" s="15"/>
      <c r="AEB21" s="15"/>
      <c r="AEC21" s="15"/>
      <c r="AED21" s="15"/>
      <c r="AEE21" s="15"/>
      <c r="AEF21" s="15"/>
      <c r="AEG21" s="15"/>
      <c r="AEH21" s="15"/>
      <c r="AEI21" s="15"/>
      <c r="AEJ21" s="15"/>
      <c r="AEK21" s="15"/>
      <c r="AEL21" s="15"/>
      <c r="AEM21" s="15"/>
      <c r="AEN21" s="15"/>
      <c r="AEO21" s="15"/>
      <c r="AEP21" s="15"/>
      <c r="AEQ21" s="15"/>
      <c r="AER21" s="15"/>
      <c r="AES21" s="15"/>
      <c r="AET21" s="15"/>
      <c r="AEU21" s="15"/>
      <c r="AEV21" s="15"/>
      <c r="AEW21" s="15"/>
      <c r="AEX21" s="15"/>
      <c r="AEY21" s="15"/>
      <c r="AEZ21" s="15"/>
      <c r="AFA21" s="15"/>
      <c r="AFB21" s="15"/>
      <c r="AFC21" s="15"/>
      <c r="AFD21" s="15"/>
      <c r="AFE21" s="15"/>
      <c r="AFF21" s="15"/>
      <c r="AFG21" s="15"/>
      <c r="AFH21" s="15"/>
      <c r="AFI21" s="15"/>
      <c r="AFJ21" s="15"/>
      <c r="AFK21" s="15"/>
      <c r="AFL21" s="15"/>
      <c r="AFM21" s="15"/>
      <c r="AFN21" s="15"/>
      <c r="AFO21" s="15"/>
      <c r="AFP21" s="15"/>
      <c r="AFQ21" s="15"/>
      <c r="AFR21" s="15"/>
      <c r="AFS21" s="15"/>
      <c r="AFT21" s="15"/>
      <c r="AFU21" s="15"/>
      <c r="AFV21" s="15"/>
      <c r="AFW21" s="15"/>
      <c r="AFX21" s="15"/>
      <c r="AFY21" s="15"/>
      <c r="AFZ21" s="15"/>
      <c r="AGA21" s="15"/>
      <c r="AGB21" s="15"/>
      <c r="AGC21" s="15"/>
      <c r="AGD21" s="15"/>
      <c r="AGE21" s="15"/>
      <c r="AGF21" s="15"/>
      <c r="AGG21" s="15"/>
      <c r="AGH21" s="15"/>
      <c r="AGI21" s="15"/>
      <c r="AGJ21" s="15"/>
      <c r="AGK21" s="15"/>
      <c r="AGL21" s="15"/>
      <c r="AGM21" s="15"/>
      <c r="AGN21" s="15"/>
      <c r="AGO21" s="15"/>
      <c r="AGP21" s="15"/>
      <c r="AGQ21" s="15"/>
      <c r="AGR21" s="15"/>
      <c r="AGS21" s="15"/>
      <c r="AGT21" s="15"/>
      <c r="AGU21" s="15"/>
      <c r="AGV21" s="15"/>
      <c r="AGW21" s="15"/>
      <c r="AGX21" s="15"/>
      <c r="AGY21" s="15"/>
      <c r="AGZ21" s="15"/>
      <c r="AHA21" s="15"/>
      <c r="AHB21" s="15"/>
      <c r="AHC21" s="15"/>
      <c r="AHD21" s="15"/>
      <c r="AHE21" s="15"/>
      <c r="AHF21" s="15"/>
      <c r="AHG21" s="15"/>
      <c r="AHH21" s="15"/>
      <c r="AHI21" s="15"/>
      <c r="AHJ21" s="15"/>
      <c r="AHK21" s="15"/>
      <c r="AHL21" s="15"/>
      <c r="AHM21" s="15"/>
      <c r="AHN21" s="15"/>
      <c r="AHO21" s="15"/>
      <c r="AHP21" s="15"/>
      <c r="AHQ21" s="15"/>
      <c r="AHR21" s="15"/>
      <c r="AHS21" s="15"/>
      <c r="AHT21" s="15"/>
      <c r="AHU21" s="15"/>
      <c r="AHV21" s="15"/>
      <c r="AHW21" s="15"/>
      <c r="AHX21" s="15"/>
      <c r="AHY21" s="15"/>
      <c r="AHZ21" s="15"/>
      <c r="AIA21" s="15"/>
      <c r="AIB21" s="15"/>
      <c r="AIC21" s="15"/>
      <c r="AID21" s="15"/>
      <c r="AIE21" s="15"/>
      <c r="AIF21" s="15"/>
      <c r="AIG21" s="15"/>
      <c r="AIH21" s="15"/>
      <c r="AII21" s="15"/>
      <c r="AIJ21" s="15"/>
      <c r="AIK21" s="15"/>
      <c r="AIL21" s="15"/>
      <c r="AIM21" s="15"/>
      <c r="AIN21" s="15"/>
      <c r="AIO21" s="15"/>
      <c r="AIP21" s="15"/>
      <c r="AIQ21" s="15"/>
      <c r="AIR21" s="15"/>
      <c r="AIS21" s="15"/>
      <c r="AIT21" s="15"/>
      <c r="AIU21" s="15"/>
      <c r="AIV21" s="15"/>
      <c r="AIW21" s="15"/>
      <c r="AIX21" s="15"/>
      <c r="AIY21" s="15"/>
      <c r="AIZ21" s="15"/>
      <c r="AJA21" s="15"/>
      <c r="AJB21" s="15"/>
      <c r="AJC21" s="15"/>
      <c r="AJD21" s="15"/>
      <c r="AJE21" s="15"/>
      <c r="AJF21" s="15"/>
      <c r="AJG21" s="15"/>
      <c r="AJH21" s="15"/>
      <c r="AJI21" s="15"/>
      <c r="AJJ21" s="15"/>
      <c r="AJK21" s="15"/>
      <c r="AJL21" s="15"/>
      <c r="AJM21" s="15"/>
      <c r="AJN21" s="15"/>
      <c r="AJO21" s="15"/>
      <c r="AJP21" s="15"/>
      <c r="AJQ21" s="15"/>
      <c r="AJR21" s="15"/>
      <c r="AJS21" s="15"/>
      <c r="AJT21" s="15"/>
      <c r="AJU21" s="15"/>
      <c r="AJV21" s="15"/>
      <c r="AJW21" s="15"/>
      <c r="AJX21" s="15"/>
      <c r="AJY21" s="15"/>
      <c r="AJZ21" s="15"/>
      <c r="AKA21" s="15"/>
      <c r="AKB21" s="15"/>
      <c r="AKC21" s="15"/>
      <c r="AKD21" s="15"/>
      <c r="AKE21" s="15"/>
      <c r="AKF21" s="15"/>
      <c r="AKG21" s="15"/>
      <c r="AKH21" s="15"/>
      <c r="AKI21" s="15"/>
      <c r="AKJ21" s="15"/>
      <c r="AKK21" s="15"/>
      <c r="AKL21" s="15"/>
      <c r="AKM21" s="15"/>
      <c r="AKN21" s="15"/>
      <c r="AKO21" s="15"/>
      <c r="AKP21" s="15"/>
      <c r="AKQ21" s="15"/>
      <c r="AKR21" s="15"/>
      <c r="AKS21" s="15"/>
      <c r="AKT21" s="15"/>
      <c r="AKU21" s="15"/>
      <c r="AKV21" s="15"/>
      <c r="AKW21" s="15"/>
      <c r="AKX21" s="15"/>
      <c r="AKY21" s="15"/>
      <c r="AKZ21" s="15"/>
      <c r="ALA21" s="15"/>
      <c r="ALB21" s="15"/>
      <c r="ALC21" s="15"/>
      <c r="ALD21" s="15"/>
      <c r="ALE21" s="15"/>
      <c r="ALF21" s="15"/>
      <c r="ALG21" s="15"/>
      <c r="ALH21" s="15"/>
      <c r="ALI21" s="15"/>
      <c r="ALJ21" s="15"/>
      <c r="ALK21" s="15"/>
      <c r="ALL21" s="15"/>
      <c r="ALM21" s="15"/>
      <c r="ALN21" s="15"/>
      <c r="ALO21" s="15"/>
      <c r="ALP21" s="15"/>
      <c r="ALQ21" s="15"/>
      <c r="ALR21" s="15"/>
      <c r="ALS21" s="15"/>
      <c r="ALT21" s="15"/>
      <c r="ALU21" s="15"/>
    </row>
    <row r="22" spans="1:1009" ht="45" customHeight="1">
      <c r="A22" s="30" t="s">
        <v>170</v>
      </c>
      <c r="B22" s="31" t="s">
        <v>446</v>
      </c>
      <c r="C22" s="31" t="s">
        <v>447</v>
      </c>
      <c r="D22" s="31" t="s">
        <v>448</v>
      </c>
      <c r="E22" s="31" t="s">
        <v>562</v>
      </c>
      <c r="F22" s="32" t="s">
        <v>562</v>
      </c>
      <c r="G22" s="46" t="s">
        <v>108</v>
      </c>
      <c r="H22" s="34">
        <v>53.12</v>
      </c>
      <c r="I22" s="136"/>
      <c r="J22" s="35">
        <f t="shared" si="1"/>
        <v>0</v>
      </c>
      <c r="K22" s="29"/>
    </row>
    <row r="23" spans="1:1009" s="48" customFormat="1" ht="45" customHeight="1" thickBot="1">
      <c r="A23" s="30" t="s">
        <v>173</v>
      </c>
      <c r="B23" s="31" t="s">
        <v>475</v>
      </c>
      <c r="C23" s="31" t="s">
        <v>476</v>
      </c>
      <c r="D23" s="31" t="s">
        <v>477</v>
      </c>
      <c r="E23" s="31" t="s">
        <v>476</v>
      </c>
      <c r="F23" s="184" t="s">
        <v>635</v>
      </c>
      <c r="G23" s="46" t="s">
        <v>108</v>
      </c>
      <c r="H23" s="34">
        <v>53.12</v>
      </c>
      <c r="I23" s="136"/>
      <c r="J23" s="35">
        <f t="shared" si="1"/>
        <v>0</v>
      </c>
      <c r="K23" s="29"/>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c r="IX23" s="15"/>
      <c r="IY23" s="15"/>
      <c r="IZ23" s="15"/>
      <c r="JA23" s="15"/>
      <c r="JB23" s="15"/>
      <c r="JC23" s="15"/>
      <c r="JD23" s="15"/>
      <c r="JE23" s="15"/>
      <c r="JF23" s="15"/>
      <c r="JG23" s="15"/>
      <c r="JH23" s="15"/>
      <c r="JI23" s="15"/>
      <c r="JJ23" s="15"/>
      <c r="JK23" s="15"/>
      <c r="JL23" s="15"/>
      <c r="JM23" s="15"/>
      <c r="JN23" s="15"/>
      <c r="JO23" s="15"/>
      <c r="JP23" s="15"/>
      <c r="JQ23" s="15"/>
      <c r="JR23" s="15"/>
      <c r="JS23" s="15"/>
      <c r="JT23" s="15"/>
      <c r="JU23" s="15"/>
      <c r="JV23" s="15"/>
      <c r="JW23" s="15"/>
      <c r="JX23" s="15"/>
      <c r="JY23" s="15"/>
      <c r="JZ23" s="15"/>
      <c r="KA23" s="15"/>
      <c r="KB23" s="15"/>
      <c r="KC23" s="15"/>
      <c r="KD23" s="15"/>
      <c r="KE23" s="15"/>
      <c r="KF23" s="15"/>
      <c r="KG23" s="15"/>
      <c r="KH23" s="15"/>
      <c r="KI23" s="15"/>
      <c r="KJ23" s="15"/>
      <c r="KK23" s="15"/>
      <c r="KL23" s="15"/>
      <c r="KM23" s="15"/>
      <c r="KN23" s="15"/>
      <c r="KO23" s="15"/>
      <c r="KP23" s="15"/>
      <c r="KQ23" s="15"/>
      <c r="KR23" s="15"/>
      <c r="KS23" s="15"/>
      <c r="KT23" s="15"/>
      <c r="KU23" s="15"/>
      <c r="KV23" s="15"/>
      <c r="KW23" s="15"/>
      <c r="KX23" s="15"/>
      <c r="KY23" s="15"/>
      <c r="KZ23" s="15"/>
      <c r="LA23" s="15"/>
      <c r="LB23" s="15"/>
      <c r="LC23" s="15"/>
      <c r="LD23" s="15"/>
      <c r="LE23" s="15"/>
      <c r="LF23" s="15"/>
      <c r="LG23" s="15"/>
      <c r="LH23" s="15"/>
      <c r="LI23" s="15"/>
      <c r="LJ23" s="15"/>
      <c r="LK23" s="15"/>
      <c r="LL23" s="15"/>
      <c r="LM23" s="15"/>
      <c r="LN23" s="15"/>
      <c r="LO23" s="15"/>
      <c r="LP23" s="15"/>
      <c r="LQ23" s="15"/>
      <c r="LR23" s="15"/>
      <c r="LS23" s="15"/>
      <c r="LT23" s="15"/>
      <c r="LU23" s="15"/>
      <c r="LV23" s="15"/>
      <c r="LW23" s="15"/>
      <c r="LX23" s="15"/>
      <c r="LY23" s="15"/>
      <c r="LZ23" s="15"/>
      <c r="MA23" s="15"/>
      <c r="MB23" s="15"/>
      <c r="MC23" s="15"/>
      <c r="MD23" s="15"/>
      <c r="ME23" s="15"/>
      <c r="MF23" s="15"/>
      <c r="MG23" s="15"/>
      <c r="MH23" s="15"/>
      <c r="MI23" s="15"/>
      <c r="MJ23" s="15"/>
      <c r="MK23" s="15"/>
      <c r="ML23" s="15"/>
      <c r="MM23" s="15"/>
      <c r="MN23" s="15"/>
      <c r="MO23" s="15"/>
      <c r="MP23" s="15"/>
      <c r="MQ23" s="15"/>
      <c r="MR23" s="15"/>
      <c r="MS23" s="15"/>
      <c r="MT23" s="15"/>
      <c r="MU23" s="15"/>
      <c r="MV23" s="15"/>
      <c r="MW23" s="15"/>
      <c r="MX23" s="15"/>
      <c r="MY23" s="15"/>
      <c r="MZ23" s="15"/>
      <c r="NA23" s="15"/>
      <c r="NB23" s="15"/>
      <c r="NC23" s="15"/>
      <c r="ND23" s="15"/>
      <c r="NE23" s="15"/>
      <c r="NF23" s="15"/>
      <c r="NG23" s="15"/>
      <c r="NH23" s="15"/>
      <c r="NI23" s="15"/>
      <c r="NJ23" s="15"/>
      <c r="NK23" s="15"/>
      <c r="NL23" s="15"/>
      <c r="NM23" s="15"/>
      <c r="NN23" s="15"/>
      <c r="NO23" s="15"/>
      <c r="NP23" s="15"/>
      <c r="NQ23" s="15"/>
      <c r="NR23" s="15"/>
      <c r="NS23" s="15"/>
      <c r="NT23" s="15"/>
      <c r="NU23" s="15"/>
      <c r="NV23" s="15"/>
      <c r="NW23" s="15"/>
      <c r="NX23" s="15"/>
      <c r="NY23" s="15"/>
      <c r="NZ23" s="15"/>
      <c r="OA23" s="15"/>
      <c r="OB23" s="15"/>
      <c r="OC23" s="15"/>
      <c r="OD23" s="15"/>
      <c r="OE23" s="15"/>
      <c r="OF23" s="15"/>
      <c r="OG23" s="15"/>
      <c r="OH23" s="15"/>
      <c r="OI23" s="15"/>
      <c r="OJ23" s="15"/>
      <c r="OK23" s="15"/>
      <c r="OL23" s="15"/>
      <c r="OM23" s="15"/>
      <c r="ON23" s="15"/>
      <c r="OO23" s="15"/>
      <c r="OP23" s="15"/>
      <c r="OQ23" s="15"/>
      <c r="OR23" s="15"/>
      <c r="OS23" s="15"/>
      <c r="OT23" s="15"/>
      <c r="OU23" s="15"/>
      <c r="OV23" s="15"/>
      <c r="OW23" s="15"/>
      <c r="OX23" s="15"/>
      <c r="OY23" s="15"/>
      <c r="OZ23" s="15"/>
      <c r="PA23" s="15"/>
      <c r="PB23" s="15"/>
      <c r="PC23" s="15"/>
      <c r="PD23" s="15"/>
      <c r="PE23" s="15"/>
      <c r="PF23" s="15"/>
      <c r="PG23" s="15"/>
      <c r="PH23" s="15"/>
      <c r="PI23" s="15"/>
      <c r="PJ23" s="15"/>
      <c r="PK23" s="15"/>
      <c r="PL23" s="15"/>
      <c r="PM23" s="15"/>
      <c r="PN23" s="15"/>
      <c r="PO23" s="15"/>
      <c r="PP23" s="15"/>
      <c r="PQ23" s="15"/>
      <c r="PR23" s="15"/>
      <c r="PS23" s="15"/>
      <c r="PT23" s="15"/>
      <c r="PU23" s="15"/>
      <c r="PV23" s="15"/>
      <c r="PW23" s="15"/>
      <c r="PX23" s="15"/>
      <c r="PY23" s="15"/>
      <c r="PZ23" s="15"/>
      <c r="QA23" s="15"/>
      <c r="QB23" s="15"/>
      <c r="QC23" s="15"/>
      <c r="QD23" s="15"/>
      <c r="QE23" s="15"/>
      <c r="QF23" s="15"/>
      <c r="QG23" s="15"/>
      <c r="QH23" s="15"/>
      <c r="QI23" s="15"/>
      <c r="QJ23" s="15"/>
      <c r="QK23" s="15"/>
      <c r="QL23" s="15"/>
      <c r="QM23" s="15"/>
      <c r="QN23" s="15"/>
      <c r="QO23" s="15"/>
      <c r="QP23" s="15"/>
      <c r="QQ23" s="15"/>
      <c r="QR23" s="15"/>
      <c r="QS23" s="15"/>
      <c r="QT23" s="15"/>
      <c r="QU23" s="15"/>
      <c r="QV23" s="15"/>
      <c r="QW23" s="15"/>
      <c r="QX23" s="15"/>
      <c r="QY23" s="15"/>
      <c r="QZ23" s="15"/>
      <c r="RA23" s="15"/>
      <c r="RB23" s="15"/>
      <c r="RC23" s="15"/>
      <c r="RD23" s="15"/>
      <c r="RE23" s="15"/>
      <c r="RF23" s="15"/>
      <c r="RG23" s="15"/>
      <c r="RH23" s="15"/>
      <c r="RI23" s="15"/>
      <c r="RJ23" s="15"/>
      <c r="RK23" s="15"/>
      <c r="RL23" s="15"/>
      <c r="RM23" s="15"/>
      <c r="RN23" s="15"/>
      <c r="RO23" s="15"/>
      <c r="RP23" s="15"/>
      <c r="RQ23" s="15"/>
      <c r="RR23" s="15"/>
      <c r="RS23" s="15"/>
      <c r="RT23" s="15"/>
      <c r="RU23" s="15"/>
      <c r="RV23" s="15"/>
      <c r="RW23" s="15"/>
      <c r="RX23" s="15"/>
      <c r="RY23" s="15"/>
      <c r="RZ23" s="15"/>
      <c r="SA23" s="15"/>
      <c r="SB23" s="15"/>
      <c r="SC23" s="15"/>
      <c r="SD23" s="15"/>
      <c r="SE23" s="15"/>
      <c r="SF23" s="15"/>
      <c r="SG23" s="15"/>
      <c r="SH23" s="15"/>
      <c r="SI23" s="15"/>
      <c r="SJ23" s="15"/>
      <c r="SK23" s="15"/>
      <c r="SL23" s="15"/>
      <c r="SM23" s="15"/>
      <c r="SN23" s="15"/>
      <c r="SO23" s="15"/>
      <c r="SP23" s="15"/>
      <c r="SQ23" s="15"/>
      <c r="SR23" s="15"/>
      <c r="SS23" s="15"/>
      <c r="ST23" s="15"/>
      <c r="SU23" s="15"/>
      <c r="SV23" s="15"/>
      <c r="SW23" s="15"/>
      <c r="SX23" s="15"/>
      <c r="SY23" s="15"/>
      <c r="SZ23" s="15"/>
      <c r="TA23" s="15"/>
      <c r="TB23" s="15"/>
      <c r="TC23" s="15"/>
      <c r="TD23" s="15"/>
      <c r="TE23" s="15"/>
      <c r="TF23" s="15"/>
      <c r="TG23" s="15"/>
      <c r="TH23" s="15"/>
      <c r="TI23" s="15"/>
      <c r="TJ23" s="15"/>
      <c r="TK23" s="15"/>
      <c r="TL23" s="15"/>
      <c r="TM23" s="15"/>
      <c r="TN23" s="15"/>
      <c r="TO23" s="15"/>
      <c r="TP23" s="15"/>
      <c r="TQ23" s="15"/>
      <c r="TR23" s="15"/>
      <c r="TS23" s="15"/>
      <c r="TT23" s="15"/>
      <c r="TU23" s="15"/>
      <c r="TV23" s="15"/>
      <c r="TW23" s="15"/>
      <c r="TX23" s="15"/>
      <c r="TY23" s="15"/>
      <c r="TZ23" s="15"/>
      <c r="UA23" s="15"/>
      <c r="UB23" s="15"/>
      <c r="UC23" s="15"/>
      <c r="UD23" s="15"/>
      <c r="UE23" s="15"/>
      <c r="UF23" s="15"/>
      <c r="UG23" s="15"/>
      <c r="UH23" s="15"/>
      <c r="UI23" s="15"/>
      <c r="UJ23" s="15"/>
      <c r="UK23" s="15"/>
      <c r="UL23" s="15"/>
      <c r="UM23" s="15"/>
      <c r="UN23" s="15"/>
      <c r="UO23" s="15"/>
      <c r="UP23" s="15"/>
      <c r="UQ23" s="15"/>
      <c r="UR23" s="15"/>
      <c r="US23" s="15"/>
      <c r="UT23" s="15"/>
      <c r="UU23" s="15"/>
      <c r="UV23" s="15"/>
      <c r="UW23" s="15"/>
      <c r="UX23" s="15"/>
      <c r="UY23" s="15"/>
      <c r="UZ23" s="15"/>
      <c r="VA23" s="15"/>
      <c r="VB23" s="15"/>
      <c r="VC23" s="15"/>
      <c r="VD23" s="15"/>
      <c r="VE23" s="15"/>
      <c r="VF23" s="15"/>
      <c r="VG23" s="15"/>
      <c r="VH23" s="15"/>
      <c r="VI23" s="15"/>
      <c r="VJ23" s="15"/>
      <c r="VK23" s="15"/>
      <c r="VL23" s="15"/>
      <c r="VM23" s="15"/>
      <c r="VN23" s="15"/>
      <c r="VO23" s="15"/>
      <c r="VP23" s="15"/>
      <c r="VQ23" s="15"/>
      <c r="VR23" s="15"/>
      <c r="VS23" s="15"/>
      <c r="VT23" s="15"/>
      <c r="VU23" s="15"/>
      <c r="VV23" s="15"/>
      <c r="VW23" s="15"/>
      <c r="VX23" s="15"/>
      <c r="VY23" s="15"/>
      <c r="VZ23" s="15"/>
      <c r="WA23" s="15"/>
      <c r="WB23" s="15"/>
      <c r="WC23" s="15"/>
      <c r="WD23" s="15"/>
      <c r="WE23" s="15"/>
      <c r="WF23" s="15"/>
      <c r="WG23" s="15"/>
      <c r="WH23" s="15"/>
      <c r="WI23" s="15"/>
      <c r="WJ23" s="15"/>
      <c r="WK23" s="15"/>
      <c r="WL23" s="15"/>
      <c r="WM23" s="15"/>
      <c r="WN23" s="15"/>
      <c r="WO23" s="15"/>
      <c r="WP23" s="15"/>
      <c r="WQ23" s="15"/>
      <c r="WR23" s="15"/>
      <c r="WS23" s="15"/>
      <c r="WT23" s="15"/>
      <c r="WU23" s="15"/>
      <c r="WV23" s="15"/>
      <c r="WW23" s="15"/>
      <c r="WX23" s="15"/>
      <c r="WY23" s="15"/>
      <c r="WZ23" s="15"/>
      <c r="XA23" s="15"/>
      <c r="XB23" s="15"/>
      <c r="XC23" s="15"/>
      <c r="XD23" s="15"/>
      <c r="XE23" s="15"/>
      <c r="XF23" s="15"/>
      <c r="XG23" s="15"/>
      <c r="XH23" s="15"/>
      <c r="XI23" s="15"/>
      <c r="XJ23" s="15"/>
      <c r="XK23" s="15"/>
      <c r="XL23" s="15"/>
      <c r="XM23" s="15"/>
      <c r="XN23" s="15"/>
      <c r="XO23" s="15"/>
      <c r="XP23" s="15"/>
      <c r="XQ23" s="15"/>
      <c r="XR23" s="15"/>
      <c r="XS23" s="15"/>
      <c r="XT23" s="15"/>
      <c r="XU23" s="15"/>
      <c r="XV23" s="15"/>
      <c r="XW23" s="15"/>
      <c r="XX23" s="15"/>
      <c r="XY23" s="15"/>
      <c r="XZ23" s="15"/>
      <c r="YA23" s="15"/>
      <c r="YB23" s="15"/>
      <c r="YC23" s="15"/>
      <c r="YD23" s="15"/>
      <c r="YE23" s="15"/>
      <c r="YF23" s="15"/>
      <c r="YG23" s="15"/>
      <c r="YH23" s="15"/>
      <c r="YI23" s="15"/>
      <c r="YJ23" s="15"/>
      <c r="YK23" s="15"/>
      <c r="YL23" s="15"/>
      <c r="YM23" s="15"/>
      <c r="YN23" s="15"/>
      <c r="YO23" s="15"/>
      <c r="YP23" s="15"/>
      <c r="YQ23" s="15"/>
      <c r="YR23" s="15"/>
      <c r="YS23" s="15"/>
      <c r="YT23" s="15"/>
      <c r="YU23" s="15"/>
      <c r="YV23" s="15"/>
      <c r="YW23" s="15"/>
      <c r="YX23" s="15"/>
      <c r="YY23" s="15"/>
      <c r="YZ23" s="15"/>
      <c r="ZA23" s="15"/>
      <c r="ZB23" s="15"/>
      <c r="ZC23" s="15"/>
      <c r="ZD23" s="15"/>
      <c r="ZE23" s="15"/>
      <c r="ZF23" s="15"/>
      <c r="ZG23" s="15"/>
      <c r="ZH23" s="15"/>
      <c r="ZI23" s="15"/>
      <c r="ZJ23" s="15"/>
      <c r="ZK23" s="15"/>
      <c r="ZL23" s="15"/>
      <c r="ZM23" s="15"/>
      <c r="ZN23" s="15"/>
      <c r="ZO23" s="15"/>
      <c r="ZP23" s="15"/>
      <c r="ZQ23" s="15"/>
      <c r="ZR23" s="15"/>
      <c r="ZS23" s="15"/>
      <c r="ZT23" s="15"/>
      <c r="ZU23" s="15"/>
      <c r="ZV23" s="15"/>
      <c r="ZW23" s="15"/>
      <c r="ZX23" s="15"/>
      <c r="ZY23" s="15"/>
      <c r="ZZ23" s="15"/>
      <c r="AAA23" s="15"/>
      <c r="AAB23" s="15"/>
      <c r="AAC23" s="15"/>
      <c r="AAD23" s="15"/>
      <c r="AAE23" s="15"/>
      <c r="AAF23" s="15"/>
      <c r="AAG23" s="15"/>
      <c r="AAH23" s="15"/>
      <c r="AAI23" s="15"/>
      <c r="AAJ23" s="15"/>
      <c r="AAK23" s="15"/>
      <c r="AAL23" s="15"/>
      <c r="AAM23" s="15"/>
      <c r="AAN23" s="15"/>
      <c r="AAO23" s="15"/>
      <c r="AAP23" s="15"/>
      <c r="AAQ23" s="15"/>
      <c r="AAR23" s="15"/>
      <c r="AAS23" s="15"/>
      <c r="AAT23" s="15"/>
      <c r="AAU23" s="15"/>
      <c r="AAV23" s="15"/>
      <c r="AAW23" s="15"/>
      <c r="AAX23" s="15"/>
      <c r="AAY23" s="15"/>
      <c r="AAZ23" s="15"/>
      <c r="ABA23" s="15"/>
      <c r="ABB23" s="15"/>
      <c r="ABC23" s="15"/>
      <c r="ABD23" s="15"/>
      <c r="ABE23" s="15"/>
      <c r="ABF23" s="15"/>
      <c r="ABG23" s="15"/>
      <c r="ABH23" s="15"/>
      <c r="ABI23" s="15"/>
      <c r="ABJ23" s="15"/>
      <c r="ABK23" s="15"/>
      <c r="ABL23" s="15"/>
      <c r="ABM23" s="15"/>
      <c r="ABN23" s="15"/>
      <c r="ABO23" s="15"/>
      <c r="ABP23" s="15"/>
      <c r="ABQ23" s="15"/>
      <c r="ABR23" s="15"/>
      <c r="ABS23" s="15"/>
      <c r="ABT23" s="15"/>
      <c r="ABU23" s="15"/>
      <c r="ABV23" s="15"/>
      <c r="ABW23" s="15"/>
      <c r="ABX23" s="15"/>
      <c r="ABY23" s="15"/>
      <c r="ABZ23" s="15"/>
      <c r="ACA23" s="15"/>
      <c r="ACB23" s="15"/>
      <c r="ACC23" s="15"/>
      <c r="ACD23" s="15"/>
      <c r="ACE23" s="15"/>
      <c r="ACF23" s="15"/>
      <c r="ACG23" s="15"/>
      <c r="ACH23" s="15"/>
      <c r="ACI23" s="15"/>
      <c r="ACJ23" s="15"/>
      <c r="ACK23" s="15"/>
      <c r="ACL23" s="15"/>
      <c r="ACM23" s="15"/>
      <c r="ACN23" s="15"/>
      <c r="ACO23" s="15"/>
      <c r="ACP23" s="15"/>
      <c r="ACQ23" s="15"/>
      <c r="ACR23" s="15"/>
      <c r="ACS23" s="15"/>
      <c r="ACT23" s="15"/>
      <c r="ACU23" s="15"/>
      <c r="ACV23" s="15"/>
      <c r="ACW23" s="15"/>
      <c r="ACX23" s="15"/>
      <c r="ACY23" s="15"/>
      <c r="ACZ23" s="15"/>
      <c r="ADA23" s="15"/>
      <c r="ADB23" s="15"/>
      <c r="ADC23" s="15"/>
      <c r="ADD23" s="15"/>
      <c r="ADE23" s="15"/>
      <c r="ADF23" s="15"/>
      <c r="ADG23" s="15"/>
      <c r="ADH23" s="15"/>
      <c r="ADI23" s="15"/>
      <c r="ADJ23" s="15"/>
      <c r="ADK23" s="15"/>
      <c r="ADL23" s="15"/>
      <c r="ADM23" s="15"/>
      <c r="ADN23" s="15"/>
      <c r="ADO23" s="15"/>
      <c r="ADP23" s="15"/>
      <c r="ADQ23" s="15"/>
      <c r="ADR23" s="15"/>
      <c r="ADS23" s="15"/>
      <c r="ADT23" s="15"/>
      <c r="ADU23" s="15"/>
      <c r="ADV23" s="15"/>
      <c r="ADW23" s="15"/>
      <c r="ADX23" s="15"/>
      <c r="ADY23" s="15"/>
      <c r="ADZ23" s="15"/>
      <c r="AEA23" s="15"/>
      <c r="AEB23" s="15"/>
      <c r="AEC23" s="15"/>
      <c r="AED23" s="15"/>
      <c r="AEE23" s="15"/>
      <c r="AEF23" s="15"/>
      <c r="AEG23" s="15"/>
      <c r="AEH23" s="15"/>
      <c r="AEI23" s="15"/>
      <c r="AEJ23" s="15"/>
      <c r="AEK23" s="15"/>
      <c r="AEL23" s="15"/>
      <c r="AEM23" s="15"/>
      <c r="AEN23" s="15"/>
      <c r="AEO23" s="15"/>
      <c r="AEP23" s="15"/>
      <c r="AEQ23" s="15"/>
      <c r="AER23" s="15"/>
      <c r="AES23" s="15"/>
      <c r="AET23" s="15"/>
      <c r="AEU23" s="15"/>
      <c r="AEV23" s="15"/>
      <c r="AEW23" s="15"/>
      <c r="AEX23" s="15"/>
      <c r="AEY23" s="15"/>
      <c r="AEZ23" s="15"/>
      <c r="AFA23" s="15"/>
      <c r="AFB23" s="15"/>
      <c r="AFC23" s="15"/>
      <c r="AFD23" s="15"/>
      <c r="AFE23" s="15"/>
      <c r="AFF23" s="15"/>
      <c r="AFG23" s="15"/>
      <c r="AFH23" s="15"/>
      <c r="AFI23" s="15"/>
      <c r="AFJ23" s="15"/>
      <c r="AFK23" s="15"/>
      <c r="AFL23" s="15"/>
      <c r="AFM23" s="15"/>
      <c r="AFN23" s="15"/>
      <c r="AFO23" s="15"/>
      <c r="AFP23" s="15"/>
      <c r="AFQ23" s="15"/>
      <c r="AFR23" s="15"/>
      <c r="AFS23" s="15"/>
      <c r="AFT23" s="15"/>
      <c r="AFU23" s="15"/>
      <c r="AFV23" s="15"/>
      <c r="AFW23" s="15"/>
      <c r="AFX23" s="15"/>
      <c r="AFY23" s="15"/>
      <c r="AFZ23" s="15"/>
      <c r="AGA23" s="15"/>
      <c r="AGB23" s="15"/>
      <c r="AGC23" s="15"/>
      <c r="AGD23" s="15"/>
      <c r="AGE23" s="15"/>
      <c r="AGF23" s="15"/>
      <c r="AGG23" s="15"/>
      <c r="AGH23" s="15"/>
      <c r="AGI23" s="15"/>
      <c r="AGJ23" s="15"/>
      <c r="AGK23" s="15"/>
      <c r="AGL23" s="15"/>
      <c r="AGM23" s="15"/>
      <c r="AGN23" s="15"/>
      <c r="AGO23" s="15"/>
      <c r="AGP23" s="15"/>
      <c r="AGQ23" s="15"/>
      <c r="AGR23" s="15"/>
      <c r="AGS23" s="15"/>
      <c r="AGT23" s="15"/>
      <c r="AGU23" s="15"/>
      <c r="AGV23" s="15"/>
      <c r="AGW23" s="15"/>
      <c r="AGX23" s="15"/>
      <c r="AGY23" s="15"/>
      <c r="AGZ23" s="15"/>
      <c r="AHA23" s="15"/>
      <c r="AHB23" s="15"/>
      <c r="AHC23" s="15"/>
      <c r="AHD23" s="15"/>
      <c r="AHE23" s="15"/>
      <c r="AHF23" s="15"/>
      <c r="AHG23" s="15"/>
      <c r="AHH23" s="15"/>
      <c r="AHI23" s="15"/>
      <c r="AHJ23" s="15"/>
      <c r="AHK23" s="15"/>
      <c r="AHL23" s="15"/>
      <c r="AHM23" s="15"/>
      <c r="AHN23" s="15"/>
      <c r="AHO23" s="15"/>
      <c r="AHP23" s="15"/>
      <c r="AHQ23" s="15"/>
      <c r="AHR23" s="15"/>
      <c r="AHS23" s="15"/>
      <c r="AHT23" s="15"/>
      <c r="AHU23" s="15"/>
      <c r="AHV23" s="15"/>
      <c r="AHW23" s="15"/>
      <c r="AHX23" s="15"/>
      <c r="AHY23" s="15"/>
      <c r="AHZ23" s="15"/>
      <c r="AIA23" s="15"/>
      <c r="AIB23" s="15"/>
      <c r="AIC23" s="15"/>
      <c r="AID23" s="15"/>
      <c r="AIE23" s="15"/>
      <c r="AIF23" s="15"/>
      <c r="AIG23" s="15"/>
      <c r="AIH23" s="15"/>
      <c r="AII23" s="15"/>
      <c r="AIJ23" s="15"/>
      <c r="AIK23" s="15"/>
      <c r="AIL23" s="15"/>
      <c r="AIM23" s="15"/>
      <c r="AIN23" s="15"/>
      <c r="AIO23" s="15"/>
      <c r="AIP23" s="15"/>
      <c r="AIQ23" s="15"/>
      <c r="AIR23" s="15"/>
      <c r="AIS23" s="15"/>
      <c r="AIT23" s="15"/>
      <c r="AIU23" s="15"/>
      <c r="AIV23" s="15"/>
      <c r="AIW23" s="15"/>
      <c r="AIX23" s="15"/>
      <c r="AIY23" s="15"/>
      <c r="AIZ23" s="15"/>
      <c r="AJA23" s="15"/>
      <c r="AJB23" s="15"/>
      <c r="AJC23" s="15"/>
      <c r="AJD23" s="15"/>
      <c r="AJE23" s="15"/>
      <c r="AJF23" s="15"/>
      <c r="AJG23" s="15"/>
      <c r="AJH23" s="15"/>
      <c r="AJI23" s="15"/>
      <c r="AJJ23" s="15"/>
      <c r="AJK23" s="15"/>
      <c r="AJL23" s="15"/>
      <c r="AJM23" s="15"/>
      <c r="AJN23" s="15"/>
      <c r="AJO23" s="15"/>
      <c r="AJP23" s="15"/>
      <c r="AJQ23" s="15"/>
      <c r="AJR23" s="15"/>
      <c r="AJS23" s="15"/>
      <c r="AJT23" s="15"/>
      <c r="AJU23" s="15"/>
      <c r="AJV23" s="15"/>
      <c r="AJW23" s="15"/>
      <c r="AJX23" s="15"/>
      <c r="AJY23" s="15"/>
      <c r="AJZ23" s="15"/>
      <c r="AKA23" s="15"/>
      <c r="AKB23" s="15"/>
      <c r="AKC23" s="15"/>
      <c r="AKD23" s="15"/>
      <c r="AKE23" s="15"/>
      <c r="AKF23" s="15"/>
      <c r="AKG23" s="15"/>
      <c r="AKH23" s="15"/>
      <c r="AKI23" s="15"/>
      <c r="AKJ23" s="15"/>
      <c r="AKK23" s="15"/>
      <c r="AKL23" s="15"/>
      <c r="AKM23" s="15"/>
      <c r="AKN23" s="15"/>
      <c r="AKO23" s="15"/>
      <c r="AKP23" s="15"/>
      <c r="AKQ23" s="15"/>
      <c r="AKR23" s="15"/>
      <c r="AKS23" s="15"/>
      <c r="AKT23" s="15"/>
      <c r="AKU23" s="15"/>
      <c r="AKV23" s="15"/>
      <c r="AKW23" s="15"/>
      <c r="AKX23" s="15"/>
      <c r="AKY23" s="15"/>
      <c r="AKZ23" s="15"/>
      <c r="ALA23" s="15"/>
      <c r="ALB23" s="15"/>
      <c r="ALC23" s="15"/>
      <c r="ALD23" s="15"/>
      <c r="ALE23" s="15"/>
      <c r="ALF23" s="15"/>
      <c r="ALG23" s="15"/>
      <c r="ALH23" s="15"/>
      <c r="ALI23" s="15"/>
      <c r="ALJ23" s="15"/>
      <c r="ALK23" s="15"/>
      <c r="ALL23" s="15"/>
      <c r="ALM23" s="15"/>
      <c r="ALN23" s="15"/>
      <c r="ALO23" s="15"/>
      <c r="ALP23" s="15"/>
      <c r="ALQ23" s="15"/>
      <c r="ALR23" s="15"/>
      <c r="ALS23" s="15"/>
      <c r="ALT23" s="15"/>
      <c r="ALU23" s="15"/>
    </row>
    <row r="24" spans="1:1009" ht="45" customHeight="1">
      <c r="A24" s="137" t="s">
        <v>176</v>
      </c>
      <c r="B24" s="138" t="s">
        <v>617</v>
      </c>
      <c r="C24" s="138" t="s">
        <v>618</v>
      </c>
      <c r="D24" s="138" t="s">
        <v>619</v>
      </c>
      <c r="E24" s="138" t="s">
        <v>620</v>
      </c>
      <c r="F24" s="185" t="s">
        <v>621</v>
      </c>
      <c r="G24" s="124" t="s">
        <v>101</v>
      </c>
      <c r="H24" s="177">
        <v>2.2999999999999998</v>
      </c>
      <c r="I24" s="136"/>
      <c r="J24" s="35">
        <f t="shared" si="1"/>
        <v>0</v>
      </c>
      <c r="K24" s="96"/>
      <c r="L24" s="97"/>
    </row>
    <row r="25" spans="1:1009" ht="45" customHeight="1">
      <c r="A25" s="137" t="s">
        <v>181</v>
      </c>
      <c r="B25" s="138" t="s">
        <v>617</v>
      </c>
      <c r="C25" s="138" t="s">
        <v>618</v>
      </c>
      <c r="D25" s="138" t="s">
        <v>619</v>
      </c>
      <c r="E25" s="138" t="s">
        <v>620</v>
      </c>
      <c r="F25" s="139" t="s">
        <v>622</v>
      </c>
      <c r="G25" s="124" t="s">
        <v>101</v>
      </c>
      <c r="H25" s="177">
        <v>5.2</v>
      </c>
      <c r="I25" s="136"/>
      <c r="J25" s="35">
        <f t="shared" si="1"/>
        <v>0</v>
      </c>
      <c r="K25" s="96"/>
      <c r="L25" s="97"/>
    </row>
    <row r="26" spans="1:1009" ht="45" customHeight="1" thickBot="1">
      <c r="A26" s="137" t="s">
        <v>183</v>
      </c>
      <c r="B26" s="138" t="s">
        <v>617</v>
      </c>
      <c r="C26" s="138" t="s">
        <v>618</v>
      </c>
      <c r="D26" s="138" t="s">
        <v>619</v>
      </c>
      <c r="E26" s="138" t="s">
        <v>620</v>
      </c>
      <c r="F26" s="139" t="s">
        <v>623</v>
      </c>
      <c r="G26" s="124" t="s">
        <v>624</v>
      </c>
      <c r="H26" s="177">
        <v>252</v>
      </c>
      <c r="I26" s="136"/>
      <c r="J26" s="35">
        <f t="shared" si="1"/>
        <v>0</v>
      </c>
      <c r="K26" s="96"/>
      <c r="L26" s="97"/>
    </row>
    <row r="27" spans="1:1009" ht="45" customHeight="1" thickBot="1">
      <c r="A27" s="141" t="s">
        <v>186</v>
      </c>
      <c r="B27" s="142" t="s">
        <v>617</v>
      </c>
      <c r="C27" s="142" t="s">
        <v>618</v>
      </c>
      <c r="D27" s="142" t="s">
        <v>619</v>
      </c>
      <c r="E27" s="142" t="s">
        <v>620</v>
      </c>
      <c r="F27" s="143" t="s">
        <v>625</v>
      </c>
      <c r="G27" s="144" t="s">
        <v>626</v>
      </c>
      <c r="H27" s="183">
        <v>414</v>
      </c>
      <c r="I27" s="135"/>
      <c r="J27" s="42">
        <f t="shared" si="1"/>
        <v>0</v>
      </c>
      <c r="K27" s="43" t="s">
        <v>225</v>
      </c>
      <c r="L27" s="44">
        <f>ROUND(SUM(J19:J27),2)</f>
        <v>0</v>
      </c>
    </row>
    <row r="28" spans="1:1009" ht="45" customHeight="1">
      <c r="A28" s="180" t="s">
        <v>226</v>
      </c>
      <c r="B28" s="181" t="s">
        <v>627</v>
      </c>
      <c r="C28" s="181" t="s">
        <v>628</v>
      </c>
      <c r="D28" s="181" t="s">
        <v>629</v>
      </c>
      <c r="E28" s="181" t="s">
        <v>628</v>
      </c>
      <c r="F28" s="167" t="s">
        <v>630</v>
      </c>
      <c r="G28" s="169" t="s">
        <v>624</v>
      </c>
      <c r="H28" s="186">
        <v>120</v>
      </c>
      <c r="I28" s="27"/>
      <c r="J28" s="28">
        <f t="shared" si="1"/>
        <v>0</v>
      </c>
      <c r="K28" s="96"/>
      <c r="L28" s="97"/>
    </row>
    <row r="29" spans="1:1009" ht="45" customHeight="1">
      <c r="A29" s="137" t="s">
        <v>232</v>
      </c>
      <c r="B29" s="138" t="s">
        <v>627</v>
      </c>
      <c r="C29" s="138" t="s">
        <v>628</v>
      </c>
      <c r="D29" s="138" t="s">
        <v>629</v>
      </c>
      <c r="E29" s="138" t="s">
        <v>628</v>
      </c>
      <c r="F29" s="139" t="s">
        <v>631</v>
      </c>
      <c r="G29" s="124" t="s">
        <v>101</v>
      </c>
      <c r="H29" s="177">
        <v>2.5</v>
      </c>
      <c r="I29" s="136"/>
      <c r="J29" s="35">
        <f t="shared" si="1"/>
        <v>0</v>
      </c>
      <c r="K29" s="96"/>
      <c r="L29" s="97"/>
    </row>
    <row r="30" spans="1:1009" ht="45" customHeight="1">
      <c r="A30" s="137" t="s">
        <v>235</v>
      </c>
      <c r="B30" s="138" t="s">
        <v>627</v>
      </c>
      <c r="C30" s="138" t="s">
        <v>628</v>
      </c>
      <c r="D30" s="138" t="s">
        <v>629</v>
      </c>
      <c r="E30" s="138" t="s">
        <v>628</v>
      </c>
      <c r="F30" s="139" t="s">
        <v>632</v>
      </c>
      <c r="G30" s="124" t="s">
        <v>633</v>
      </c>
      <c r="H30" s="177">
        <v>320</v>
      </c>
      <c r="I30" s="136"/>
      <c r="J30" s="35">
        <f t="shared" si="1"/>
        <v>0</v>
      </c>
      <c r="K30" s="96"/>
      <c r="L30" s="97"/>
    </row>
    <row r="31" spans="1:1009" ht="45" customHeight="1">
      <c r="A31" s="137" t="s">
        <v>238</v>
      </c>
      <c r="B31" s="138" t="s">
        <v>627</v>
      </c>
      <c r="C31" s="138" t="s">
        <v>628</v>
      </c>
      <c r="D31" s="138" t="s">
        <v>629</v>
      </c>
      <c r="E31" s="138" t="s">
        <v>628</v>
      </c>
      <c r="F31" s="139" t="s">
        <v>634</v>
      </c>
      <c r="G31" s="124" t="s">
        <v>108</v>
      </c>
      <c r="H31" s="177">
        <v>13.4</v>
      </c>
      <c r="I31" s="136"/>
      <c r="J31" s="35">
        <f t="shared" si="1"/>
        <v>0</v>
      </c>
      <c r="K31" s="96"/>
      <c r="L31" s="97"/>
    </row>
    <row r="32" spans="1:1009" s="51" customFormat="1" ht="45" customHeight="1">
      <c r="A32" s="137" t="s">
        <v>241</v>
      </c>
      <c r="B32" s="31" t="s">
        <v>479</v>
      </c>
      <c r="C32" s="31" t="s">
        <v>480</v>
      </c>
      <c r="D32" s="31" t="s">
        <v>481</v>
      </c>
      <c r="E32" s="31" t="s">
        <v>480</v>
      </c>
      <c r="F32" s="32" t="s">
        <v>563</v>
      </c>
      <c r="G32" s="46" t="s">
        <v>101</v>
      </c>
      <c r="H32" s="34">
        <v>6.18</v>
      </c>
      <c r="I32" s="136"/>
      <c r="J32" s="35">
        <f t="shared" ref="J32:J36" si="2">ROUND((H32*I32),2)</f>
        <v>0</v>
      </c>
      <c r="K32" s="50"/>
      <c r="L32" s="15"/>
    </row>
    <row r="33" spans="1:12" s="51" customFormat="1" ht="45" customHeight="1">
      <c r="A33" s="137" t="s">
        <v>246</v>
      </c>
      <c r="B33" s="31" t="s">
        <v>483</v>
      </c>
      <c r="C33" s="31" t="s">
        <v>484</v>
      </c>
      <c r="D33" s="31" t="s">
        <v>485</v>
      </c>
      <c r="E33" s="31" t="s">
        <v>484</v>
      </c>
      <c r="F33" s="32" t="s">
        <v>486</v>
      </c>
      <c r="G33" s="46" t="s">
        <v>108</v>
      </c>
      <c r="H33" s="34">
        <v>58</v>
      </c>
      <c r="I33" s="136"/>
      <c r="J33" s="35">
        <f t="shared" si="2"/>
        <v>0</v>
      </c>
      <c r="K33" s="50"/>
      <c r="L33" s="15"/>
    </row>
    <row r="34" spans="1:12" s="51" customFormat="1" ht="45" customHeight="1">
      <c r="A34" s="137" t="s">
        <v>491</v>
      </c>
      <c r="B34" s="31" t="s">
        <v>487</v>
      </c>
      <c r="C34" s="31" t="s">
        <v>488</v>
      </c>
      <c r="D34" s="31" t="s">
        <v>489</v>
      </c>
      <c r="E34" s="31" t="s">
        <v>490</v>
      </c>
      <c r="F34" s="139" t="s">
        <v>571</v>
      </c>
      <c r="G34" s="46" t="s">
        <v>108</v>
      </c>
      <c r="H34" s="34">
        <v>46</v>
      </c>
      <c r="I34" s="136"/>
      <c r="J34" s="35">
        <f t="shared" si="2"/>
        <v>0</v>
      </c>
      <c r="K34" s="50"/>
      <c r="L34" s="15"/>
    </row>
    <row r="35" spans="1:12" s="51" customFormat="1" ht="45" customHeight="1" thickBot="1">
      <c r="A35" s="137" t="s">
        <v>496</v>
      </c>
      <c r="B35" s="31" t="s">
        <v>492</v>
      </c>
      <c r="C35" s="31" t="s">
        <v>493</v>
      </c>
      <c r="D35" s="31" t="s">
        <v>494</v>
      </c>
      <c r="E35" s="31" t="s">
        <v>564</v>
      </c>
      <c r="F35" s="139" t="s">
        <v>572</v>
      </c>
      <c r="G35" s="46" t="s">
        <v>108</v>
      </c>
      <c r="H35" s="34">
        <v>46</v>
      </c>
      <c r="I35" s="136"/>
      <c r="J35" s="35">
        <f t="shared" si="2"/>
        <v>0</v>
      </c>
      <c r="K35" s="50"/>
      <c r="L35" s="15"/>
    </row>
    <row r="36" spans="1:12" s="51" customFormat="1" ht="45" customHeight="1" thickBot="1">
      <c r="A36" s="141" t="s">
        <v>501</v>
      </c>
      <c r="B36" s="38" t="s">
        <v>497</v>
      </c>
      <c r="C36" s="38" t="s">
        <v>297</v>
      </c>
      <c r="D36" s="38" t="s">
        <v>498</v>
      </c>
      <c r="E36" s="38" t="s">
        <v>499</v>
      </c>
      <c r="F36" s="39" t="s">
        <v>565</v>
      </c>
      <c r="G36" s="47" t="s">
        <v>108</v>
      </c>
      <c r="H36" s="41">
        <v>46</v>
      </c>
      <c r="I36" s="135"/>
      <c r="J36" s="42">
        <f t="shared" si="2"/>
        <v>0</v>
      </c>
      <c r="K36" s="43" t="s">
        <v>252</v>
      </c>
      <c r="L36" s="44">
        <f>ROUND(SUM(J28:J36),2)</f>
        <v>0</v>
      </c>
    </row>
    <row r="37" spans="1:12" s="51" customFormat="1" ht="45" customHeight="1" thickBot="1">
      <c r="A37" s="22" t="s">
        <v>253</v>
      </c>
      <c r="B37" s="23" t="s">
        <v>502</v>
      </c>
      <c r="C37" s="23" t="s">
        <v>503</v>
      </c>
      <c r="D37" s="23" t="s">
        <v>504</v>
      </c>
      <c r="E37" s="23" t="s">
        <v>503</v>
      </c>
      <c r="F37" s="24" t="s">
        <v>566</v>
      </c>
      <c r="G37" s="45" t="s">
        <v>83</v>
      </c>
      <c r="H37" s="26">
        <v>6.89</v>
      </c>
      <c r="I37" s="27"/>
      <c r="J37" s="28">
        <f t="shared" si="0"/>
        <v>0</v>
      </c>
      <c r="K37" s="50"/>
      <c r="L37" s="15"/>
    </row>
    <row r="38" spans="1:12" s="51" customFormat="1" ht="45" customHeight="1" thickBot="1">
      <c r="A38" s="37" t="s">
        <v>258</v>
      </c>
      <c r="B38" s="38" t="s">
        <v>527</v>
      </c>
      <c r="C38" s="38" t="s">
        <v>528</v>
      </c>
      <c r="D38" s="38" t="s">
        <v>529</v>
      </c>
      <c r="E38" s="38" t="s">
        <v>530</v>
      </c>
      <c r="F38" s="39" t="s">
        <v>567</v>
      </c>
      <c r="G38" s="47" t="s">
        <v>83</v>
      </c>
      <c r="H38" s="41">
        <v>7.5</v>
      </c>
      <c r="I38" s="27"/>
      <c r="J38" s="42">
        <f t="shared" si="0"/>
        <v>0</v>
      </c>
      <c r="K38" s="43" t="s">
        <v>283</v>
      </c>
      <c r="L38" s="44">
        <f>ROUND(SUM(J37:J38),2)</f>
        <v>0</v>
      </c>
    </row>
    <row r="39" spans="1:12" s="51" customFormat="1" ht="45" customHeight="1" thickBot="1">
      <c r="A39" s="126" t="s">
        <v>284</v>
      </c>
      <c r="B39" s="127" t="s">
        <v>546</v>
      </c>
      <c r="C39" s="127" t="s">
        <v>568</v>
      </c>
      <c r="D39" s="127" t="s">
        <v>547</v>
      </c>
      <c r="E39" s="127" t="s">
        <v>408</v>
      </c>
      <c r="F39" s="128" t="s">
        <v>548</v>
      </c>
      <c r="G39" s="129" t="s">
        <v>83</v>
      </c>
      <c r="H39" s="187">
        <v>19.739999999999998</v>
      </c>
      <c r="I39" s="130"/>
      <c r="J39" s="28">
        <f t="shared" si="0"/>
        <v>0</v>
      </c>
      <c r="K39" s="50"/>
      <c r="L39" s="15"/>
    </row>
    <row r="40" spans="1:12" s="134" customFormat="1" ht="45" customHeight="1" thickBot="1">
      <c r="A40" s="138" t="s">
        <v>579</v>
      </c>
      <c r="B40" s="138" t="s">
        <v>613</v>
      </c>
      <c r="C40" s="138" t="s">
        <v>614</v>
      </c>
      <c r="D40" s="138" t="s">
        <v>613</v>
      </c>
      <c r="E40" s="138" t="s">
        <v>614</v>
      </c>
      <c r="F40" s="139" t="s">
        <v>616</v>
      </c>
      <c r="G40" s="140" t="s">
        <v>38</v>
      </c>
      <c r="H40" s="140" t="s">
        <v>580</v>
      </c>
      <c r="I40" s="132"/>
      <c r="J40" s="28">
        <f t="shared" ref="J40" si="3">ROUND((H40*I40),2)</f>
        <v>0</v>
      </c>
      <c r="K40" s="133"/>
      <c r="L40" s="14"/>
    </row>
    <row r="41" spans="1:12" s="51" customFormat="1" ht="45" customHeight="1" thickBot="1">
      <c r="A41" s="172" t="s">
        <v>611</v>
      </c>
      <c r="B41" s="95" t="s">
        <v>518</v>
      </c>
      <c r="C41" s="95" t="s">
        <v>519</v>
      </c>
      <c r="D41" s="95" t="s">
        <v>543</v>
      </c>
      <c r="E41" s="95" t="s">
        <v>569</v>
      </c>
      <c r="F41" s="121" t="s">
        <v>545</v>
      </c>
      <c r="G41" s="175" t="s">
        <v>38</v>
      </c>
      <c r="H41" s="175" t="s">
        <v>580</v>
      </c>
      <c r="I41" s="131"/>
      <c r="J41" s="42">
        <f t="shared" si="0"/>
        <v>0</v>
      </c>
      <c r="K41" s="43" t="s">
        <v>289</v>
      </c>
      <c r="L41" s="44">
        <f>ROUND(SUM(J39:J41),2)</f>
        <v>0</v>
      </c>
    </row>
    <row r="42" spans="1:12" ht="45" customHeight="1" thickBot="1">
      <c r="A42" s="54"/>
      <c r="B42" s="54"/>
      <c r="C42" s="54"/>
      <c r="D42" s="54"/>
      <c r="E42" s="54"/>
      <c r="F42" s="54"/>
      <c r="G42" s="55"/>
      <c r="H42" s="55"/>
      <c r="I42" s="56" t="s">
        <v>570</v>
      </c>
      <c r="J42" s="57">
        <f>SUM(J5:J41)</f>
        <v>0</v>
      </c>
      <c r="K42" s="58"/>
      <c r="L42" s="59"/>
    </row>
    <row r="43" spans="1:12" ht="45" customHeight="1">
      <c r="A43" s="60"/>
      <c r="B43" s="60"/>
      <c r="C43" s="60"/>
      <c r="D43" s="60"/>
      <c r="E43" s="60"/>
      <c r="F43" s="61"/>
      <c r="G43" s="61"/>
      <c r="H43" s="62"/>
      <c r="I43" s="61"/>
      <c r="J43" s="63"/>
    </row>
    <row r="44" spans="1:12" ht="45" customHeight="1"/>
    <row r="45" spans="1:12" ht="45" customHeight="1"/>
    <row r="46" spans="1:12" ht="45" customHeight="1"/>
    <row r="47" spans="1:12" ht="45" customHeight="1"/>
    <row r="48" spans="1:12" ht="45" customHeight="1"/>
    <row r="49" spans="6:13" s="64" customFormat="1" ht="45" customHeight="1">
      <c r="F49" s="65"/>
      <c r="G49" s="66"/>
      <c r="H49" s="66"/>
      <c r="I49" s="67"/>
      <c r="J49" s="66"/>
      <c r="K49" s="14"/>
      <c r="L49" s="15"/>
      <c r="M49" s="15"/>
    </row>
    <row r="50" spans="6:13" s="64" customFormat="1" ht="45" customHeight="1">
      <c r="F50" s="65"/>
      <c r="G50" s="66"/>
      <c r="H50" s="66"/>
      <c r="I50" s="67"/>
      <c r="J50" s="66"/>
      <c r="K50" s="14"/>
      <c r="L50" s="15"/>
      <c r="M50" s="15"/>
    </row>
    <row r="51" spans="6:13" s="64" customFormat="1" ht="45" customHeight="1">
      <c r="F51" s="65"/>
      <c r="G51" s="66"/>
      <c r="H51" s="66"/>
      <c r="I51" s="67"/>
      <c r="J51" s="66"/>
      <c r="K51" s="14"/>
      <c r="L51" s="15"/>
      <c r="M51" s="15"/>
    </row>
    <row r="52" spans="6:13" s="64" customFormat="1" ht="45" customHeight="1">
      <c r="F52" s="65"/>
      <c r="G52" s="66"/>
      <c r="H52" s="66"/>
      <c r="I52" s="67"/>
      <c r="J52" s="66"/>
      <c r="K52" s="14"/>
      <c r="L52" s="15"/>
      <c r="M52" s="15"/>
    </row>
    <row r="53" spans="6:13" s="64" customFormat="1" ht="45" customHeight="1">
      <c r="F53" s="65"/>
      <c r="G53" s="66"/>
      <c r="H53" s="66"/>
      <c r="I53" s="67"/>
      <c r="J53" s="66"/>
      <c r="K53" s="14"/>
      <c r="L53" s="15"/>
      <c r="M53" s="15"/>
    </row>
    <row r="54" spans="6:13" s="64" customFormat="1" ht="45" customHeight="1">
      <c r="F54" s="65"/>
      <c r="G54" s="66"/>
      <c r="H54" s="66"/>
      <c r="I54" s="67"/>
      <c r="J54" s="66"/>
      <c r="K54" s="14"/>
      <c r="L54" s="15"/>
      <c r="M54" s="15"/>
    </row>
    <row r="55" spans="6:13" s="64" customFormat="1" ht="45" customHeight="1">
      <c r="F55" s="65"/>
      <c r="G55" s="66"/>
      <c r="H55" s="66"/>
      <c r="I55" s="67"/>
      <c r="J55" s="66"/>
      <c r="K55" s="14"/>
      <c r="L55" s="15"/>
      <c r="M55" s="15"/>
    </row>
    <row r="56" spans="6:13" s="64" customFormat="1" ht="45" customHeight="1">
      <c r="F56" s="65"/>
      <c r="G56" s="66"/>
      <c r="H56" s="66"/>
      <c r="I56" s="67"/>
      <c r="J56" s="66"/>
      <c r="K56" s="14"/>
      <c r="L56" s="15"/>
      <c r="M56" s="15"/>
    </row>
    <row r="57" spans="6:13" s="64" customFormat="1" ht="45" customHeight="1">
      <c r="F57" s="65"/>
      <c r="G57" s="66"/>
      <c r="H57" s="66"/>
      <c r="I57" s="67"/>
      <c r="J57" s="66"/>
      <c r="K57" s="14"/>
      <c r="L57" s="15"/>
      <c r="M57" s="15"/>
    </row>
    <row r="58" spans="6:13" s="64" customFormat="1" ht="45" customHeight="1">
      <c r="F58" s="65"/>
      <c r="G58" s="66"/>
      <c r="H58" s="66"/>
      <c r="I58" s="67"/>
      <c r="J58" s="66"/>
      <c r="K58" s="14"/>
      <c r="L58" s="15"/>
      <c r="M58" s="15"/>
    </row>
    <row r="59" spans="6:13" s="64" customFormat="1" ht="45" customHeight="1">
      <c r="F59" s="65"/>
      <c r="G59" s="66"/>
      <c r="H59" s="66"/>
      <c r="I59" s="67"/>
      <c r="J59" s="66"/>
      <c r="K59" s="14"/>
      <c r="L59" s="15"/>
      <c r="M59" s="15"/>
    </row>
    <row r="60" spans="6:13" s="64" customFormat="1" ht="45" customHeight="1">
      <c r="F60" s="65"/>
      <c r="G60" s="66"/>
      <c r="H60" s="66"/>
      <c r="I60" s="67"/>
      <c r="J60" s="66"/>
      <c r="K60" s="14"/>
      <c r="L60" s="15"/>
      <c r="M60" s="15"/>
    </row>
    <row r="61" spans="6:13" s="64" customFormat="1" ht="45" customHeight="1">
      <c r="F61" s="65"/>
      <c r="G61" s="66"/>
      <c r="H61" s="66"/>
      <c r="I61" s="67"/>
      <c r="J61" s="66"/>
      <c r="K61" s="14"/>
      <c r="L61" s="15"/>
      <c r="M61" s="15"/>
    </row>
    <row r="62" spans="6:13" s="64" customFormat="1" ht="45" customHeight="1">
      <c r="F62" s="65"/>
      <c r="G62" s="66"/>
      <c r="H62" s="66"/>
      <c r="I62" s="67"/>
      <c r="J62" s="66"/>
      <c r="K62" s="14"/>
      <c r="L62" s="15"/>
      <c r="M62" s="15"/>
    </row>
    <row r="63" spans="6:13" s="64" customFormat="1" ht="45" customHeight="1">
      <c r="F63" s="65"/>
      <c r="G63" s="66"/>
      <c r="H63" s="66"/>
      <c r="I63" s="67"/>
      <c r="J63" s="66"/>
      <c r="K63" s="14"/>
      <c r="L63" s="15"/>
      <c r="M63" s="15"/>
    </row>
    <row r="64" spans="6:13" s="64" customFormat="1" ht="45" customHeight="1">
      <c r="F64" s="65"/>
      <c r="G64" s="66"/>
      <c r="H64" s="66"/>
      <c r="I64" s="67"/>
      <c r="J64" s="66"/>
      <c r="K64" s="14"/>
      <c r="L64" s="15"/>
      <c r="M64" s="15"/>
    </row>
    <row r="65" spans="6:13" s="64" customFormat="1" ht="45" customHeight="1">
      <c r="F65" s="65"/>
      <c r="G65" s="66"/>
      <c r="H65" s="66"/>
      <c r="I65" s="67"/>
      <c r="J65" s="66"/>
      <c r="K65" s="14"/>
      <c r="L65" s="15"/>
      <c r="M65" s="15"/>
    </row>
    <row r="66" spans="6:13" s="64" customFormat="1" ht="45" customHeight="1">
      <c r="F66" s="65"/>
      <c r="G66" s="66"/>
      <c r="H66" s="66"/>
      <c r="I66" s="67"/>
      <c r="J66" s="66"/>
      <c r="K66" s="14"/>
      <c r="L66" s="15"/>
      <c r="M66" s="15"/>
    </row>
    <row r="67" spans="6:13" s="64" customFormat="1" ht="45" customHeight="1">
      <c r="F67" s="65"/>
      <c r="G67" s="66"/>
      <c r="H67" s="66"/>
      <c r="I67" s="67"/>
      <c r="J67" s="66"/>
      <c r="K67" s="14"/>
      <c r="L67" s="15"/>
      <c r="M67" s="15"/>
    </row>
    <row r="68" spans="6:13" s="64" customFormat="1" ht="45" customHeight="1">
      <c r="F68" s="65"/>
      <c r="G68" s="66"/>
      <c r="H68" s="66"/>
      <c r="I68" s="67"/>
      <c r="J68" s="66"/>
      <c r="K68" s="14"/>
      <c r="L68" s="15"/>
      <c r="M68" s="15"/>
    </row>
    <row r="69" spans="6:13" s="64" customFormat="1" ht="45" customHeight="1">
      <c r="F69" s="65"/>
      <c r="G69" s="66"/>
      <c r="H69" s="66"/>
      <c r="I69" s="67"/>
      <c r="J69" s="66"/>
      <c r="K69" s="14"/>
      <c r="L69" s="15"/>
      <c r="M69" s="15"/>
    </row>
    <row r="70" spans="6:13" s="64" customFormat="1" ht="45" customHeight="1">
      <c r="F70" s="65"/>
      <c r="G70" s="66"/>
      <c r="H70" s="66"/>
      <c r="I70" s="67"/>
      <c r="J70" s="66"/>
      <c r="K70" s="14"/>
      <c r="L70" s="15"/>
      <c r="M70" s="15"/>
    </row>
    <row r="71" spans="6:13" s="64" customFormat="1" ht="45" customHeight="1">
      <c r="F71" s="65"/>
      <c r="G71" s="66"/>
      <c r="H71" s="66"/>
      <c r="I71" s="67"/>
      <c r="J71" s="66"/>
      <c r="K71" s="14"/>
      <c r="L71" s="15"/>
      <c r="M71" s="15"/>
    </row>
    <row r="72" spans="6:13" s="64" customFormat="1" ht="45" customHeight="1">
      <c r="F72" s="65"/>
      <c r="G72" s="66"/>
      <c r="H72" s="66"/>
      <c r="I72" s="67"/>
      <c r="J72" s="66"/>
      <c r="K72" s="14"/>
      <c r="L72" s="15"/>
      <c r="M72" s="15"/>
    </row>
    <row r="73" spans="6:13" s="64" customFormat="1" ht="45" customHeight="1">
      <c r="F73" s="65"/>
      <c r="G73" s="66"/>
      <c r="H73" s="66"/>
      <c r="I73" s="67"/>
      <c r="J73" s="66"/>
      <c r="K73" s="14"/>
      <c r="L73" s="15"/>
      <c r="M73" s="15"/>
    </row>
    <row r="74" spans="6:13" s="64" customFormat="1" ht="45" customHeight="1">
      <c r="F74" s="65"/>
      <c r="G74" s="66"/>
      <c r="H74" s="66"/>
      <c r="I74" s="67"/>
      <c r="J74" s="66"/>
      <c r="K74" s="14"/>
      <c r="L74" s="15"/>
      <c r="M74" s="15"/>
    </row>
    <row r="75" spans="6:13" s="64" customFormat="1" ht="45" customHeight="1">
      <c r="F75" s="65"/>
      <c r="G75" s="66"/>
      <c r="H75" s="66"/>
      <c r="I75" s="67"/>
      <c r="J75" s="66"/>
      <c r="K75" s="14"/>
      <c r="L75" s="15"/>
      <c r="M75" s="15"/>
    </row>
    <row r="76" spans="6:13" s="64" customFormat="1" ht="45" customHeight="1">
      <c r="F76" s="65"/>
      <c r="G76" s="66"/>
      <c r="H76" s="66"/>
      <c r="I76" s="67"/>
      <c r="J76" s="66"/>
      <c r="K76" s="14"/>
      <c r="L76" s="15"/>
      <c r="M76" s="15"/>
    </row>
    <row r="77" spans="6:13" s="64" customFormat="1" ht="45" customHeight="1">
      <c r="F77" s="65"/>
      <c r="G77" s="66"/>
      <c r="H77" s="66"/>
      <c r="I77" s="67"/>
      <c r="J77" s="66"/>
      <c r="K77" s="14"/>
      <c r="L77" s="15"/>
      <c r="M77" s="15"/>
    </row>
    <row r="78" spans="6:13" s="64" customFormat="1" ht="45" customHeight="1">
      <c r="F78" s="65"/>
      <c r="G78" s="66"/>
      <c r="H78" s="66"/>
      <c r="I78" s="67"/>
      <c r="J78" s="66"/>
      <c r="K78" s="14"/>
      <c r="L78" s="15"/>
      <c r="M78" s="15"/>
    </row>
    <row r="79" spans="6:13" s="64" customFormat="1" ht="45" customHeight="1">
      <c r="F79" s="65"/>
      <c r="G79" s="66"/>
      <c r="H79" s="66"/>
      <c r="I79" s="67"/>
      <c r="J79" s="66"/>
      <c r="K79" s="14"/>
      <c r="L79" s="15"/>
      <c r="M79" s="15"/>
    </row>
    <row r="80" spans="6:13" s="64" customFormat="1" ht="45" customHeight="1">
      <c r="F80" s="65"/>
      <c r="G80" s="66"/>
      <c r="H80" s="66"/>
      <c r="I80" s="67"/>
      <c r="J80" s="66"/>
      <c r="K80" s="14"/>
      <c r="L80" s="15"/>
      <c r="M80" s="15"/>
    </row>
    <row r="81" spans="6:13" s="64" customFormat="1" ht="45" customHeight="1">
      <c r="F81" s="65"/>
      <c r="G81" s="66"/>
      <c r="H81" s="66"/>
      <c r="I81" s="67"/>
      <c r="J81" s="66"/>
      <c r="K81" s="14"/>
      <c r="L81" s="15"/>
      <c r="M81" s="15"/>
    </row>
    <row r="82" spans="6:13" s="64" customFormat="1" ht="45" customHeight="1">
      <c r="F82" s="65"/>
      <c r="G82" s="66"/>
      <c r="H82" s="66"/>
      <c r="I82" s="67"/>
      <c r="J82" s="66"/>
      <c r="K82" s="14"/>
      <c r="L82" s="15"/>
      <c r="M82" s="15"/>
    </row>
    <row r="83" spans="6:13" s="64" customFormat="1" ht="45" customHeight="1">
      <c r="F83" s="65"/>
      <c r="G83" s="66"/>
      <c r="H83" s="66"/>
      <c r="I83" s="67"/>
      <c r="J83" s="66"/>
      <c r="K83" s="14"/>
      <c r="L83" s="15"/>
      <c r="M83" s="15"/>
    </row>
    <row r="84" spans="6:13" s="64" customFormat="1" ht="45" customHeight="1">
      <c r="F84" s="65"/>
      <c r="G84" s="66"/>
      <c r="H84" s="66"/>
      <c r="I84" s="67"/>
      <c r="J84" s="66"/>
      <c r="K84" s="14"/>
      <c r="L84" s="15"/>
      <c r="M84" s="15"/>
    </row>
    <row r="85" spans="6:13" s="64" customFormat="1" ht="45" customHeight="1">
      <c r="F85" s="65"/>
      <c r="G85" s="66"/>
      <c r="H85" s="66"/>
      <c r="I85" s="67"/>
      <c r="J85" s="66"/>
      <c r="K85" s="14"/>
      <c r="L85" s="15"/>
      <c r="M85" s="15"/>
    </row>
    <row r="86" spans="6:13" s="64" customFormat="1" ht="45" customHeight="1">
      <c r="F86" s="65"/>
      <c r="G86" s="66"/>
      <c r="H86" s="66"/>
      <c r="I86" s="67"/>
      <c r="J86" s="66"/>
      <c r="K86" s="14"/>
      <c r="L86" s="15"/>
      <c r="M86" s="15"/>
    </row>
    <row r="87" spans="6:13" s="64" customFormat="1" ht="45" customHeight="1">
      <c r="F87" s="65"/>
      <c r="G87" s="66"/>
      <c r="H87" s="66"/>
      <c r="I87" s="67"/>
      <c r="J87" s="66"/>
      <c r="K87" s="14"/>
      <c r="L87" s="15"/>
      <c r="M87" s="15"/>
    </row>
    <row r="88" spans="6:13" s="64" customFormat="1" ht="45" customHeight="1">
      <c r="F88" s="65"/>
      <c r="G88" s="66"/>
      <c r="H88" s="66"/>
      <c r="I88" s="67"/>
      <c r="J88" s="66"/>
      <c r="K88" s="14"/>
      <c r="L88" s="15"/>
      <c r="M88" s="15"/>
    </row>
    <row r="89" spans="6:13" s="64" customFormat="1" ht="45" customHeight="1">
      <c r="F89" s="65"/>
      <c r="G89" s="66"/>
      <c r="H89" s="66"/>
      <c r="I89" s="67"/>
      <c r="J89" s="66"/>
      <c r="K89" s="14"/>
      <c r="L89" s="15"/>
      <c r="M89" s="15"/>
    </row>
    <row r="90" spans="6:13" s="64" customFormat="1" ht="45" customHeight="1">
      <c r="F90" s="65"/>
      <c r="G90" s="66"/>
      <c r="H90" s="66"/>
      <c r="I90" s="67"/>
      <c r="J90" s="66"/>
      <c r="K90" s="14"/>
      <c r="L90" s="15"/>
      <c r="M90" s="15"/>
    </row>
    <row r="91" spans="6:13" s="64" customFormat="1" ht="45" customHeight="1">
      <c r="F91" s="65"/>
      <c r="G91" s="66"/>
      <c r="H91" s="66"/>
      <c r="I91" s="67"/>
      <c r="J91" s="66"/>
      <c r="K91" s="14"/>
      <c r="L91" s="15"/>
      <c r="M91" s="15"/>
    </row>
    <row r="92" spans="6:13" s="64" customFormat="1" ht="45" customHeight="1">
      <c r="F92" s="65"/>
      <c r="G92" s="66"/>
      <c r="H92" s="66"/>
      <c r="I92" s="67"/>
      <c r="J92" s="66"/>
      <c r="K92" s="14"/>
      <c r="L92" s="15"/>
      <c r="M92" s="15"/>
    </row>
    <row r="93" spans="6:13" s="64" customFormat="1" ht="45" customHeight="1">
      <c r="F93" s="65"/>
      <c r="G93" s="66"/>
      <c r="H93" s="66"/>
      <c r="I93" s="67"/>
      <c r="J93" s="66"/>
      <c r="K93" s="14"/>
      <c r="L93" s="15"/>
      <c r="M93" s="15"/>
    </row>
    <row r="94" spans="6:13" s="64" customFormat="1" ht="45" customHeight="1">
      <c r="F94" s="65"/>
      <c r="G94" s="66"/>
      <c r="H94" s="66"/>
      <c r="I94" s="67"/>
      <c r="J94" s="66"/>
      <c r="K94" s="14"/>
      <c r="L94" s="15"/>
      <c r="M94" s="15"/>
    </row>
    <row r="95" spans="6:13" s="64" customFormat="1" ht="45" customHeight="1">
      <c r="F95" s="65"/>
      <c r="G95" s="66"/>
      <c r="H95" s="66"/>
      <c r="I95" s="67"/>
      <c r="J95" s="66"/>
      <c r="K95" s="14"/>
      <c r="L95" s="15"/>
      <c r="M95" s="15"/>
    </row>
    <row r="96" spans="6:13" s="64" customFormat="1" ht="45" customHeight="1">
      <c r="F96" s="65"/>
      <c r="G96" s="66"/>
      <c r="H96" s="66"/>
      <c r="I96" s="67"/>
      <c r="J96" s="66"/>
      <c r="K96" s="14"/>
      <c r="L96" s="15"/>
      <c r="M96" s="15"/>
    </row>
    <row r="97" spans="6:13" s="64" customFormat="1" ht="45" customHeight="1">
      <c r="F97" s="65"/>
      <c r="G97" s="66"/>
      <c r="H97" s="66"/>
      <c r="I97" s="67"/>
      <c r="J97" s="66"/>
      <c r="K97" s="14"/>
      <c r="L97" s="15"/>
      <c r="M97" s="15"/>
    </row>
    <row r="98" spans="6:13" s="64" customFormat="1" ht="45" customHeight="1">
      <c r="F98" s="65"/>
      <c r="G98" s="66"/>
      <c r="H98" s="66"/>
      <c r="I98" s="67"/>
      <c r="J98" s="66"/>
      <c r="K98" s="14"/>
      <c r="L98" s="15"/>
      <c r="M98" s="15"/>
    </row>
    <row r="99" spans="6:13" s="64" customFormat="1" ht="45" customHeight="1">
      <c r="F99" s="65"/>
      <c r="G99" s="66"/>
      <c r="H99" s="66"/>
      <c r="I99" s="67"/>
      <c r="J99" s="66"/>
      <c r="K99" s="14"/>
      <c r="L99" s="15"/>
      <c r="M99" s="15"/>
    </row>
    <row r="100" spans="6:13" s="64" customFormat="1" ht="45" customHeight="1">
      <c r="F100" s="65"/>
      <c r="G100" s="66"/>
      <c r="H100" s="66"/>
      <c r="I100" s="67"/>
      <c r="J100" s="66"/>
      <c r="K100" s="14"/>
      <c r="L100" s="15"/>
      <c r="M100" s="15"/>
    </row>
    <row r="101" spans="6:13" s="64" customFormat="1" ht="45" customHeight="1">
      <c r="F101" s="65"/>
      <c r="G101" s="66"/>
      <c r="H101" s="66"/>
      <c r="I101" s="67"/>
      <c r="J101" s="66"/>
      <c r="K101" s="14"/>
      <c r="L101" s="15"/>
      <c r="M101" s="15"/>
    </row>
    <row r="102" spans="6:13" s="64" customFormat="1" ht="45" customHeight="1">
      <c r="F102" s="65"/>
      <c r="G102" s="66"/>
      <c r="H102" s="66"/>
      <c r="I102" s="67"/>
      <c r="J102" s="66"/>
      <c r="K102" s="14"/>
      <c r="L102" s="15"/>
      <c r="M102" s="15"/>
    </row>
    <row r="103" spans="6:13" s="64" customFormat="1" ht="45" customHeight="1">
      <c r="F103" s="65"/>
      <c r="G103" s="66"/>
      <c r="H103" s="66"/>
      <c r="I103" s="67"/>
      <c r="J103" s="66"/>
      <c r="K103" s="14"/>
      <c r="L103" s="15"/>
      <c r="M103" s="15"/>
    </row>
    <row r="104" spans="6:13" s="64" customFormat="1" ht="45" customHeight="1">
      <c r="F104" s="65"/>
      <c r="G104" s="66"/>
      <c r="H104" s="66"/>
      <c r="I104" s="67"/>
      <c r="J104" s="66"/>
      <c r="K104" s="14"/>
      <c r="L104" s="15"/>
      <c r="M104" s="15"/>
    </row>
    <row r="105" spans="6:13" s="64" customFormat="1" ht="45" customHeight="1">
      <c r="F105" s="65"/>
      <c r="G105" s="66"/>
      <c r="H105" s="66"/>
      <c r="I105" s="67"/>
      <c r="J105" s="66"/>
      <c r="K105" s="14"/>
      <c r="L105" s="15"/>
      <c r="M105" s="15"/>
    </row>
    <row r="106" spans="6:13" s="64" customFormat="1" ht="45" customHeight="1">
      <c r="F106" s="65"/>
      <c r="G106" s="66"/>
      <c r="H106" s="66"/>
      <c r="I106" s="67"/>
      <c r="J106" s="66"/>
      <c r="K106" s="14"/>
      <c r="L106" s="15"/>
      <c r="M106" s="15"/>
    </row>
    <row r="107" spans="6:13" s="64" customFormat="1" ht="45" customHeight="1">
      <c r="F107" s="65"/>
      <c r="G107" s="66"/>
      <c r="H107" s="66"/>
      <c r="I107" s="67"/>
      <c r="J107" s="66"/>
      <c r="K107" s="14"/>
      <c r="L107" s="15"/>
      <c r="M107" s="15"/>
    </row>
    <row r="108" spans="6:13" s="64" customFormat="1" ht="45" customHeight="1">
      <c r="F108" s="65"/>
      <c r="G108" s="66"/>
      <c r="H108" s="66"/>
      <c r="I108" s="67"/>
      <c r="J108" s="66"/>
      <c r="K108" s="14"/>
      <c r="L108" s="15"/>
      <c r="M108" s="15"/>
    </row>
    <row r="109" spans="6:13" s="64" customFormat="1" ht="45" customHeight="1">
      <c r="F109" s="65"/>
      <c r="G109" s="66"/>
      <c r="H109" s="66"/>
      <c r="I109" s="67"/>
      <c r="J109" s="66"/>
      <c r="K109" s="14"/>
      <c r="L109" s="15"/>
      <c r="M109" s="15"/>
    </row>
    <row r="110" spans="6:13" s="64" customFormat="1" ht="45" customHeight="1">
      <c r="F110" s="65"/>
      <c r="G110" s="66"/>
      <c r="H110" s="66"/>
      <c r="I110" s="67"/>
      <c r="J110" s="66"/>
      <c r="K110" s="14"/>
      <c r="L110" s="15"/>
      <c r="M110" s="15"/>
    </row>
    <row r="111" spans="6:13" s="64" customFormat="1" ht="45" customHeight="1">
      <c r="F111" s="65"/>
      <c r="G111" s="66"/>
      <c r="H111" s="66"/>
      <c r="I111" s="67"/>
      <c r="J111" s="66"/>
      <c r="K111" s="14"/>
      <c r="L111" s="15"/>
      <c r="M111" s="15"/>
    </row>
    <row r="112" spans="6:13" s="64" customFormat="1" ht="45" customHeight="1">
      <c r="F112" s="65"/>
      <c r="G112" s="66"/>
      <c r="H112" s="66"/>
      <c r="I112" s="67"/>
      <c r="J112" s="66"/>
      <c r="K112" s="14"/>
      <c r="L112" s="15"/>
      <c r="M112" s="15"/>
    </row>
    <row r="113" spans="6:13" s="64" customFormat="1" ht="45" customHeight="1">
      <c r="F113" s="65"/>
      <c r="G113" s="66"/>
      <c r="H113" s="66"/>
      <c r="I113" s="67"/>
      <c r="J113" s="66"/>
      <c r="K113" s="14"/>
      <c r="L113" s="15"/>
      <c r="M113" s="15"/>
    </row>
    <row r="114" spans="6:13" s="64" customFormat="1" ht="45" customHeight="1">
      <c r="F114" s="65"/>
      <c r="G114" s="66"/>
      <c r="H114" s="66"/>
      <c r="I114" s="67"/>
      <c r="J114" s="66"/>
      <c r="K114" s="14"/>
      <c r="L114" s="15"/>
      <c r="M114" s="15"/>
    </row>
    <row r="115" spans="6:13" s="64" customFormat="1" ht="45" customHeight="1">
      <c r="F115" s="65"/>
      <c r="G115" s="66"/>
      <c r="H115" s="66"/>
      <c r="I115" s="67"/>
      <c r="J115" s="66"/>
      <c r="K115" s="14"/>
      <c r="L115" s="15"/>
      <c r="M115" s="15"/>
    </row>
    <row r="116" spans="6:13" s="64" customFormat="1" ht="45" customHeight="1">
      <c r="F116" s="65"/>
      <c r="G116" s="66"/>
      <c r="H116" s="66"/>
      <c r="I116" s="67"/>
      <c r="J116" s="66"/>
      <c r="K116" s="14"/>
      <c r="L116" s="15"/>
      <c r="M116" s="15"/>
    </row>
    <row r="117" spans="6:13" s="64" customFormat="1" ht="45" customHeight="1">
      <c r="F117" s="65"/>
      <c r="G117" s="66"/>
      <c r="H117" s="66"/>
      <c r="I117" s="67"/>
      <c r="J117" s="66"/>
      <c r="K117" s="14"/>
      <c r="L117" s="15"/>
      <c r="M117" s="15"/>
    </row>
    <row r="118" spans="6:13" s="64" customFormat="1" ht="45" customHeight="1">
      <c r="F118" s="65"/>
      <c r="G118" s="66"/>
      <c r="H118" s="66"/>
      <c r="I118" s="67"/>
      <c r="J118" s="66"/>
      <c r="K118" s="14"/>
      <c r="L118" s="15"/>
      <c r="M118" s="15"/>
    </row>
    <row r="119" spans="6:13" s="64" customFormat="1" ht="45" customHeight="1">
      <c r="F119" s="65"/>
      <c r="G119" s="66"/>
      <c r="H119" s="66"/>
      <c r="I119" s="67"/>
      <c r="J119" s="66"/>
      <c r="K119" s="14"/>
      <c r="L119" s="15"/>
      <c r="M119" s="15"/>
    </row>
    <row r="120" spans="6:13" s="64" customFormat="1" ht="45" customHeight="1">
      <c r="F120" s="65"/>
      <c r="G120" s="66"/>
      <c r="H120" s="66"/>
      <c r="I120" s="67"/>
      <c r="J120" s="66"/>
      <c r="K120" s="14"/>
      <c r="L120" s="15"/>
      <c r="M120" s="15"/>
    </row>
    <row r="121" spans="6:13" s="64" customFormat="1" ht="45" customHeight="1">
      <c r="F121" s="65"/>
      <c r="G121" s="66"/>
      <c r="H121" s="66"/>
      <c r="I121" s="67"/>
      <c r="J121" s="66"/>
      <c r="K121" s="14"/>
      <c r="L121" s="15"/>
      <c r="M121" s="15"/>
    </row>
    <row r="122" spans="6:13" s="64" customFormat="1" ht="45" customHeight="1">
      <c r="F122" s="65"/>
      <c r="G122" s="66"/>
      <c r="H122" s="66"/>
      <c r="I122" s="67"/>
      <c r="J122" s="66"/>
      <c r="K122" s="14"/>
      <c r="L122" s="15"/>
      <c r="M122" s="15"/>
    </row>
    <row r="123" spans="6:13" s="64" customFormat="1" ht="45" customHeight="1">
      <c r="F123" s="65"/>
      <c r="G123" s="66"/>
      <c r="H123" s="66"/>
      <c r="I123" s="67"/>
      <c r="J123" s="66"/>
      <c r="K123" s="14"/>
      <c r="L123" s="15"/>
      <c r="M123" s="15"/>
    </row>
    <row r="124" spans="6:13" s="64" customFormat="1" ht="45" customHeight="1">
      <c r="F124" s="65"/>
      <c r="G124" s="66"/>
      <c r="H124" s="66"/>
      <c r="I124" s="67"/>
      <c r="J124" s="66"/>
      <c r="K124" s="14"/>
      <c r="L124" s="15"/>
      <c r="M124" s="15"/>
    </row>
    <row r="125" spans="6:13" s="64" customFormat="1" ht="45" customHeight="1">
      <c r="F125" s="65"/>
      <c r="G125" s="66"/>
      <c r="H125" s="66"/>
      <c r="I125" s="67"/>
      <c r="J125" s="66"/>
      <c r="K125" s="14"/>
      <c r="L125" s="15"/>
      <c r="M125" s="15"/>
    </row>
    <row r="126" spans="6:13" s="64" customFormat="1" ht="45" customHeight="1">
      <c r="F126" s="65"/>
      <c r="G126" s="66"/>
      <c r="H126" s="66"/>
      <c r="I126" s="67"/>
      <c r="J126" s="66"/>
      <c r="K126" s="14"/>
      <c r="L126" s="15"/>
      <c r="M126" s="15"/>
    </row>
    <row r="127" spans="6:13" s="64" customFormat="1" ht="45" customHeight="1">
      <c r="F127" s="65"/>
      <c r="G127" s="66"/>
      <c r="H127" s="66"/>
      <c r="I127" s="67"/>
      <c r="J127" s="66"/>
      <c r="K127" s="14"/>
      <c r="L127" s="15"/>
      <c r="M127" s="15"/>
    </row>
    <row r="128" spans="6:13" s="64" customFormat="1" ht="45" customHeight="1">
      <c r="F128" s="65"/>
      <c r="G128" s="66"/>
      <c r="H128" s="66"/>
      <c r="I128" s="67"/>
      <c r="J128" s="66"/>
      <c r="K128" s="14"/>
      <c r="L128" s="15"/>
      <c r="M128" s="15"/>
    </row>
    <row r="129" spans="6:13" s="64" customFormat="1" ht="45" customHeight="1">
      <c r="F129" s="65"/>
      <c r="G129" s="66"/>
      <c r="H129" s="66"/>
      <c r="I129" s="67"/>
      <c r="J129" s="66"/>
      <c r="K129" s="14"/>
      <c r="L129" s="15"/>
      <c r="M129" s="15"/>
    </row>
    <row r="130" spans="6:13" s="64" customFormat="1" ht="45" customHeight="1">
      <c r="F130" s="65"/>
      <c r="G130" s="66"/>
      <c r="H130" s="66"/>
      <c r="I130" s="67"/>
      <c r="J130" s="66"/>
      <c r="K130" s="14"/>
      <c r="L130" s="15"/>
      <c r="M130" s="15"/>
    </row>
    <row r="131" spans="6:13" s="64" customFormat="1" ht="45" customHeight="1">
      <c r="F131" s="65"/>
      <c r="G131" s="66"/>
      <c r="H131" s="66"/>
      <c r="I131" s="67"/>
      <c r="J131" s="66"/>
      <c r="K131" s="14"/>
      <c r="L131" s="15"/>
      <c r="M131" s="15"/>
    </row>
    <row r="132" spans="6:13" s="64" customFormat="1" ht="45" customHeight="1">
      <c r="F132" s="65"/>
      <c r="G132" s="66"/>
      <c r="H132" s="66"/>
      <c r="I132" s="67"/>
      <c r="J132" s="66"/>
      <c r="K132" s="14"/>
      <c r="L132" s="15"/>
      <c r="M132" s="15"/>
    </row>
    <row r="133" spans="6:13" s="64" customFormat="1" ht="45" customHeight="1">
      <c r="F133" s="65"/>
      <c r="G133" s="66"/>
      <c r="H133" s="66"/>
      <c r="I133" s="67"/>
      <c r="J133" s="66"/>
      <c r="K133" s="14"/>
      <c r="L133" s="15"/>
      <c r="M133" s="15"/>
    </row>
    <row r="134" spans="6:13" s="64" customFormat="1" ht="45" customHeight="1">
      <c r="F134" s="65"/>
      <c r="G134" s="66"/>
      <c r="H134" s="66"/>
      <c r="I134" s="67"/>
      <c r="J134" s="66"/>
      <c r="K134" s="14"/>
      <c r="L134" s="15"/>
      <c r="M134" s="15"/>
    </row>
    <row r="135" spans="6:13" s="64" customFormat="1" ht="45" customHeight="1">
      <c r="F135" s="65"/>
      <c r="G135" s="66"/>
      <c r="H135" s="66"/>
      <c r="I135" s="67"/>
      <c r="J135" s="66"/>
      <c r="K135" s="14"/>
      <c r="L135" s="15"/>
      <c r="M135" s="15"/>
    </row>
    <row r="136" spans="6:13" s="64" customFormat="1" ht="45" customHeight="1">
      <c r="F136" s="65"/>
      <c r="G136" s="66"/>
      <c r="H136" s="66"/>
      <c r="I136" s="67"/>
      <c r="J136" s="66"/>
      <c r="K136" s="14"/>
      <c r="L136" s="15"/>
      <c r="M136" s="15"/>
    </row>
    <row r="137" spans="6:13" s="64" customFormat="1" ht="45" customHeight="1">
      <c r="F137" s="65"/>
      <c r="G137" s="66"/>
      <c r="H137" s="66"/>
      <c r="I137" s="67"/>
      <c r="J137" s="66"/>
      <c r="K137" s="14"/>
      <c r="L137" s="15"/>
      <c r="M137" s="15"/>
    </row>
    <row r="138" spans="6:13" s="64" customFormat="1" ht="45" customHeight="1">
      <c r="F138" s="65"/>
      <c r="G138" s="66"/>
      <c r="H138" s="66"/>
      <c r="I138" s="67"/>
      <c r="J138" s="66"/>
      <c r="K138" s="14"/>
      <c r="L138" s="15"/>
      <c r="M138" s="15"/>
    </row>
    <row r="139" spans="6:13" s="64" customFormat="1" ht="45" customHeight="1">
      <c r="F139" s="65"/>
      <c r="G139" s="66"/>
      <c r="H139" s="66"/>
      <c r="I139" s="67"/>
      <c r="J139" s="66"/>
      <c r="K139" s="14"/>
      <c r="L139" s="15"/>
      <c r="M139" s="15"/>
    </row>
    <row r="140" spans="6:13" s="64" customFormat="1" ht="45" customHeight="1">
      <c r="F140" s="65"/>
      <c r="G140" s="66"/>
      <c r="H140" s="66"/>
      <c r="I140" s="67"/>
      <c r="J140" s="66"/>
      <c r="K140" s="14"/>
      <c r="L140" s="15"/>
      <c r="M140" s="15"/>
    </row>
    <row r="141" spans="6:13" s="64" customFormat="1" ht="45" customHeight="1">
      <c r="F141" s="65"/>
      <c r="G141" s="66"/>
      <c r="H141" s="66"/>
      <c r="I141" s="67"/>
      <c r="J141" s="66"/>
      <c r="K141" s="14"/>
      <c r="L141" s="15"/>
      <c r="M141" s="15"/>
    </row>
    <row r="142" spans="6:13" s="64" customFormat="1" ht="45" customHeight="1">
      <c r="F142" s="65"/>
      <c r="G142" s="66"/>
      <c r="H142" s="66"/>
      <c r="I142" s="67"/>
      <c r="J142" s="66"/>
      <c r="K142" s="14"/>
      <c r="L142" s="15"/>
      <c r="M142" s="15"/>
    </row>
    <row r="143" spans="6:13" s="64" customFormat="1" ht="45" customHeight="1">
      <c r="F143" s="65"/>
      <c r="G143" s="66"/>
      <c r="H143" s="66"/>
      <c r="I143" s="67"/>
      <c r="J143" s="66"/>
      <c r="K143" s="14"/>
      <c r="L143" s="15"/>
      <c r="M143" s="15"/>
    </row>
    <row r="144" spans="6:13" s="64" customFormat="1" ht="45" customHeight="1">
      <c r="F144" s="65"/>
      <c r="G144" s="66"/>
      <c r="H144" s="66"/>
      <c r="I144" s="67"/>
      <c r="J144" s="66"/>
      <c r="K144" s="14"/>
      <c r="L144" s="15"/>
      <c r="M144" s="15"/>
    </row>
    <row r="145" spans="6:13" s="64" customFormat="1" ht="45" customHeight="1">
      <c r="F145" s="65"/>
      <c r="G145" s="66"/>
      <c r="H145" s="66"/>
      <c r="I145" s="67"/>
      <c r="J145" s="66"/>
      <c r="K145" s="14"/>
      <c r="L145" s="15"/>
      <c r="M145" s="15"/>
    </row>
    <row r="146" spans="6:13" s="64" customFormat="1" ht="45" customHeight="1">
      <c r="F146" s="65"/>
      <c r="G146" s="66"/>
      <c r="H146" s="66"/>
      <c r="I146" s="67"/>
      <c r="J146" s="66"/>
      <c r="K146" s="14"/>
      <c r="L146" s="15"/>
      <c r="M146" s="15"/>
    </row>
    <row r="147" spans="6:13" s="64" customFormat="1" ht="45" customHeight="1">
      <c r="F147" s="65"/>
      <c r="G147" s="66"/>
      <c r="H147" s="66"/>
      <c r="I147" s="67"/>
      <c r="J147" s="66"/>
      <c r="K147" s="14"/>
      <c r="L147" s="15"/>
      <c r="M147" s="15"/>
    </row>
    <row r="148" spans="6:13" s="64" customFormat="1" ht="45" customHeight="1">
      <c r="F148" s="65"/>
      <c r="G148" s="66"/>
      <c r="H148" s="66"/>
      <c r="I148" s="67"/>
      <c r="J148" s="66"/>
      <c r="K148" s="14"/>
      <c r="L148" s="15"/>
      <c r="M148" s="15"/>
    </row>
    <row r="149" spans="6:13" s="64" customFormat="1" ht="45" customHeight="1">
      <c r="F149" s="65"/>
      <c r="G149" s="66"/>
      <c r="H149" s="66"/>
      <c r="I149" s="67"/>
      <c r="J149" s="66"/>
      <c r="K149" s="14"/>
      <c r="L149" s="15"/>
      <c r="M149" s="15"/>
    </row>
    <row r="150" spans="6:13" s="64" customFormat="1" ht="45" customHeight="1">
      <c r="F150" s="65"/>
      <c r="G150" s="66"/>
      <c r="H150" s="66"/>
      <c r="I150" s="67"/>
      <c r="J150" s="66"/>
      <c r="K150" s="14"/>
      <c r="L150" s="15"/>
      <c r="M150" s="15"/>
    </row>
    <row r="151" spans="6:13" s="64" customFormat="1" ht="45" customHeight="1">
      <c r="F151" s="65"/>
      <c r="G151" s="66"/>
      <c r="H151" s="66"/>
      <c r="I151" s="67"/>
      <c r="J151" s="66"/>
      <c r="K151" s="14"/>
      <c r="L151" s="15"/>
      <c r="M151" s="15"/>
    </row>
    <row r="152" spans="6:13" s="64" customFormat="1" ht="45" customHeight="1">
      <c r="F152" s="65"/>
      <c r="G152" s="66"/>
      <c r="H152" s="66"/>
      <c r="I152" s="67"/>
      <c r="J152" s="66"/>
      <c r="K152" s="14"/>
      <c r="L152" s="15"/>
      <c r="M152" s="15"/>
    </row>
    <row r="153" spans="6:13" s="64" customFormat="1" ht="45" customHeight="1">
      <c r="F153" s="65"/>
      <c r="G153" s="66"/>
      <c r="H153" s="66"/>
      <c r="I153" s="67"/>
      <c r="J153" s="66"/>
      <c r="K153" s="14"/>
      <c r="L153" s="15"/>
      <c r="M153" s="15"/>
    </row>
    <row r="154" spans="6:13" s="64" customFormat="1" ht="45" customHeight="1">
      <c r="F154" s="65"/>
      <c r="G154" s="66"/>
      <c r="H154" s="66"/>
      <c r="I154" s="67"/>
      <c r="J154" s="66"/>
      <c r="K154" s="14"/>
      <c r="L154" s="15"/>
      <c r="M154" s="15"/>
    </row>
    <row r="155" spans="6:13" s="64" customFormat="1" ht="45" customHeight="1">
      <c r="F155" s="65"/>
      <c r="G155" s="66"/>
      <c r="H155" s="66"/>
      <c r="I155" s="67"/>
      <c r="J155" s="66"/>
      <c r="K155" s="14"/>
      <c r="L155" s="15"/>
      <c r="M155" s="15"/>
    </row>
    <row r="156" spans="6:13" s="64" customFormat="1" ht="45" customHeight="1">
      <c r="F156" s="65"/>
      <c r="G156" s="66"/>
      <c r="H156" s="66"/>
      <c r="I156" s="67"/>
      <c r="J156" s="66"/>
      <c r="K156" s="14"/>
      <c r="L156" s="15"/>
      <c r="M156" s="15"/>
    </row>
    <row r="157" spans="6:13" s="64" customFormat="1" ht="45" customHeight="1">
      <c r="F157" s="65"/>
      <c r="G157" s="66"/>
      <c r="H157" s="66"/>
      <c r="I157" s="67"/>
      <c r="J157" s="66"/>
      <c r="K157" s="14"/>
      <c r="L157" s="15"/>
      <c r="M157" s="15"/>
    </row>
    <row r="158" spans="6:13" s="64" customFormat="1" ht="45" customHeight="1">
      <c r="F158" s="65"/>
      <c r="G158" s="66"/>
      <c r="H158" s="66"/>
      <c r="I158" s="67"/>
      <c r="J158" s="66"/>
      <c r="K158" s="14"/>
      <c r="L158" s="15"/>
      <c r="M158" s="15"/>
    </row>
    <row r="159" spans="6:13" s="64" customFormat="1" ht="45" customHeight="1">
      <c r="F159" s="65"/>
      <c r="G159" s="66"/>
      <c r="H159" s="66"/>
      <c r="I159" s="67"/>
      <c r="J159" s="66"/>
      <c r="K159" s="14"/>
      <c r="L159" s="15"/>
      <c r="M159" s="15"/>
    </row>
    <row r="160" spans="6:13" s="64" customFormat="1" ht="45" customHeight="1">
      <c r="F160" s="65"/>
      <c r="G160" s="66"/>
      <c r="H160" s="66"/>
      <c r="I160" s="67"/>
      <c r="J160" s="66"/>
      <c r="K160" s="14"/>
      <c r="L160" s="15"/>
      <c r="M160" s="15"/>
    </row>
    <row r="161" spans="6:13" s="64" customFormat="1" ht="45" customHeight="1">
      <c r="F161" s="65"/>
      <c r="G161" s="66"/>
      <c r="H161" s="66"/>
      <c r="I161" s="67"/>
      <c r="J161" s="66"/>
      <c r="K161" s="14"/>
      <c r="L161" s="15"/>
      <c r="M161" s="15"/>
    </row>
    <row r="162" spans="6:13" s="64" customFormat="1" ht="45" customHeight="1">
      <c r="F162" s="65"/>
      <c r="G162" s="66"/>
      <c r="H162" s="66"/>
      <c r="I162" s="67"/>
      <c r="J162" s="66"/>
      <c r="K162" s="14"/>
      <c r="L162" s="15"/>
      <c r="M162" s="15"/>
    </row>
    <row r="163" spans="6:13" s="64" customFormat="1" ht="45" customHeight="1">
      <c r="F163" s="65"/>
      <c r="G163" s="66"/>
      <c r="H163" s="66"/>
      <c r="I163" s="67"/>
      <c r="J163" s="66"/>
      <c r="K163" s="14"/>
      <c r="L163" s="15"/>
      <c r="M163" s="15"/>
    </row>
    <row r="164" spans="6:13" s="64" customFormat="1" ht="45" customHeight="1">
      <c r="F164" s="65"/>
      <c r="G164" s="66"/>
      <c r="H164" s="66"/>
      <c r="I164" s="67"/>
      <c r="J164" s="66"/>
      <c r="K164" s="14"/>
      <c r="L164" s="15"/>
      <c r="M164" s="15"/>
    </row>
    <row r="165" spans="6:13" s="64" customFormat="1" ht="45" customHeight="1">
      <c r="F165" s="65"/>
      <c r="G165" s="66"/>
      <c r="H165" s="66"/>
      <c r="I165" s="67"/>
      <c r="J165" s="66"/>
      <c r="K165" s="14"/>
      <c r="L165" s="15"/>
      <c r="M165" s="15"/>
    </row>
    <row r="166" spans="6:13" s="64" customFormat="1" ht="45" customHeight="1">
      <c r="F166" s="65"/>
      <c r="G166" s="66"/>
      <c r="H166" s="66"/>
      <c r="I166" s="67"/>
      <c r="J166" s="66"/>
      <c r="K166" s="14"/>
      <c r="L166" s="15"/>
      <c r="M166" s="15"/>
    </row>
    <row r="167" spans="6:13" s="64" customFormat="1" ht="45" customHeight="1">
      <c r="F167" s="65"/>
      <c r="G167" s="66"/>
      <c r="H167" s="66"/>
      <c r="I167" s="67"/>
      <c r="J167" s="66"/>
      <c r="K167" s="14"/>
      <c r="L167" s="15"/>
      <c r="M167" s="15"/>
    </row>
    <row r="168" spans="6:13" s="64" customFormat="1" ht="45" customHeight="1">
      <c r="F168" s="65"/>
      <c r="G168" s="66"/>
      <c r="H168" s="66"/>
      <c r="I168" s="67"/>
      <c r="J168" s="66"/>
      <c r="K168" s="14"/>
      <c r="L168" s="15"/>
      <c r="M168" s="15"/>
    </row>
    <row r="169" spans="6:13" s="64" customFormat="1" ht="45" customHeight="1">
      <c r="F169" s="65"/>
      <c r="G169" s="66"/>
      <c r="H169" s="66"/>
      <c r="I169" s="67"/>
      <c r="J169" s="66"/>
      <c r="K169" s="14"/>
      <c r="L169" s="15"/>
      <c r="M169" s="15"/>
    </row>
    <row r="170" spans="6:13" s="64" customFormat="1" ht="45" customHeight="1">
      <c r="F170" s="65"/>
      <c r="G170" s="66"/>
      <c r="H170" s="66"/>
      <c r="I170" s="67"/>
      <c r="J170" s="66"/>
      <c r="K170" s="14"/>
      <c r="L170" s="15"/>
      <c r="M170" s="15"/>
    </row>
    <row r="171" spans="6:13" s="64" customFormat="1" ht="45" customHeight="1">
      <c r="F171" s="65"/>
      <c r="G171" s="66"/>
      <c r="H171" s="66"/>
      <c r="I171" s="67"/>
      <c r="J171" s="66"/>
      <c r="K171" s="14"/>
      <c r="L171" s="15"/>
      <c r="M171" s="15"/>
    </row>
    <row r="172" spans="6:13" s="64" customFormat="1" ht="45" customHeight="1">
      <c r="F172" s="65"/>
      <c r="G172" s="66"/>
      <c r="H172" s="66"/>
      <c r="I172" s="67"/>
      <c r="J172" s="66"/>
      <c r="K172" s="14"/>
      <c r="L172" s="15"/>
      <c r="M172" s="15"/>
    </row>
    <row r="173" spans="6:13" s="64" customFormat="1" ht="45" customHeight="1">
      <c r="F173" s="65"/>
      <c r="G173" s="66"/>
      <c r="H173" s="66"/>
      <c r="I173" s="67"/>
      <c r="J173" s="66"/>
      <c r="K173" s="14"/>
      <c r="L173" s="15"/>
      <c r="M173" s="15"/>
    </row>
    <row r="174" spans="6:13" s="64" customFormat="1" ht="45" customHeight="1">
      <c r="F174" s="65"/>
      <c r="G174" s="66"/>
      <c r="H174" s="66"/>
      <c r="I174" s="67"/>
      <c r="J174" s="66"/>
      <c r="K174" s="14"/>
      <c r="L174" s="15"/>
      <c r="M174" s="15"/>
    </row>
    <row r="175" spans="6:13" s="64" customFormat="1" ht="45" customHeight="1">
      <c r="F175" s="65"/>
      <c r="G175" s="66"/>
      <c r="H175" s="66"/>
      <c r="I175" s="67"/>
      <c r="J175" s="66"/>
      <c r="K175" s="14"/>
      <c r="L175" s="15"/>
      <c r="M175" s="15"/>
    </row>
    <row r="176" spans="6:13" s="64" customFormat="1" ht="45" customHeight="1">
      <c r="F176" s="65"/>
      <c r="G176" s="66"/>
      <c r="H176" s="66"/>
      <c r="I176" s="67"/>
      <c r="J176" s="66"/>
      <c r="K176" s="14"/>
      <c r="L176" s="15"/>
      <c r="M176" s="15"/>
    </row>
    <row r="177" spans="6:13" s="64" customFormat="1" ht="45" customHeight="1">
      <c r="F177" s="65"/>
      <c r="G177" s="66"/>
      <c r="H177" s="66"/>
      <c r="I177" s="67"/>
      <c r="J177" s="66"/>
      <c r="K177" s="14"/>
      <c r="L177" s="15"/>
      <c r="M177" s="15"/>
    </row>
    <row r="178" spans="6:13" s="64" customFormat="1" ht="45" customHeight="1">
      <c r="F178" s="65"/>
      <c r="G178" s="66"/>
      <c r="H178" s="66"/>
      <c r="I178" s="67"/>
      <c r="J178" s="66"/>
      <c r="K178" s="14"/>
      <c r="L178" s="15"/>
      <c r="M178" s="15"/>
    </row>
    <row r="179" spans="6:13" s="64" customFormat="1" ht="45" customHeight="1">
      <c r="F179" s="65"/>
      <c r="G179" s="66"/>
      <c r="H179" s="66"/>
      <c r="I179" s="67"/>
      <c r="J179" s="66"/>
      <c r="K179" s="14"/>
      <c r="L179" s="15"/>
      <c r="M179" s="15"/>
    </row>
    <row r="180" spans="6:13" s="64" customFormat="1" ht="45" customHeight="1">
      <c r="F180" s="65"/>
      <c r="G180" s="66"/>
      <c r="H180" s="66"/>
      <c r="I180" s="67"/>
      <c r="J180" s="66"/>
      <c r="K180" s="14"/>
      <c r="L180" s="15"/>
      <c r="M180" s="15"/>
    </row>
    <row r="181" spans="6:13" s="64" customFormat="1" ht="45" customHeight="1">
      <c r="F181" s="65"/>
      <c r="G181" s="66"/>
      <c r="H181" s="66"/>
      <c r="I181" s="67"/>
      <c r="J181" s="66"/>
      <c r="K181" s="14"/>
      <c r="L181" s="15"/>
      <c r="M181" s="15"/>
    </row>
    <row r="182" spans="6:13" s="64" customFormat="1" ht="45" customHeight="1">
      <c r="F182" s="65"/>
      <c r="G182" s="66"/>
      <c r="H182" s="66"/>
      <c r="I182" s="67"/>
      <c r="J182" s="66"/>
      <c r="K182" s="14"/>
      <c r="L182" s="15"/>
      <c r="M182" s="15"/>
    </row>
    <row r="183" spans="6:13" s="64" customFormat="1" ht="45" customHeight="1">
      <c r="F183" s="65"/>
      <c r="G183" s="66"/>
      <c r="H183" s="66"/>
      <c r="I183" s="67"/>
      <c r="J183" s="66"/>
      <c r="K183" s="14"/>
      <c r="L183" s="15"/>
      <c r="M183" s="15"/>
    </row>
    <row r="184" spans="6:13" s="64" customFormat="1" ht="45" customHeight="1">
      <c r="F184" s="65"/>
      <c r="G184" s="66"/>
      <c r="H184" s="66"/>
      <c r="I184" s="67"/>
      <c r="J184" s="66"/>
      <c r="K184" s="14"/>
      <c r="L184" s="15"/>
      <c r="M184" s="15"/>
    </row>
    <row r="185" spans="6:13" s="64" customFormat="1" ht="45" customHeight="1">
      <c r="F185" s="65"/>
      <c r="G185" s="66"/>
      <c r="H185" s="66"/>
      <c r="I185" s="67"/>
      <c r="J185" s="66"/>
      <c r="K185" s="14"/>
      <c r="L185" s="15"/>
      <c r="M185" s="15"/>
    </row>
    <row r="186" spans="6:13" s="64" customFormat="1" ht="45" customHeight="1">
      <c r="F186" s="65"/>
      <c r="G186" s="66"/>
      <c r="H186" s="66"/>
      <c r="I186" s="67"/>
      <c r="J186" s="66"/>
      <c r="K186" s="14"/>
      <c r="L186" s="15"/>
      <c r="M186" s="15"/>
    </row>
    <row r="187" spans="6:13" s="64" customFormat="1" ht="45" customHeight="1">
      <c r="F187" s="65"/>
      <c r="G187" s="66"/>
      <c r="H187" s="66"/>
      <c r="I187" s="67"/>
      <c r="J187" s="66"/>
      <c r="K187" s="14"/>
      <c r="L187" s="15"/>
      <c r="M187" s="15"/>
    </row>
    <row r="188" spans="6:13" s="64" customFormat="1" ht="45" customHeight="1">
      <c r="F188" s="65"/>
      <c r="G188" s="66"/>
      <c r="H188" s="66"/>
      <c r="I188" s="67"/>
      <c r="J188" s="66"/>
      <c r="K188" s="14"/>
      <c r="L188" s="15"/>
      <c r="M188" s="15"/>
    </row>
    <row r="189" spans="6:13" s="64" customFormat="1" ht="45" customHeight="1">
      <c r="F189" s="65"/>
      <c r="G189" s="66"/>
      <c r="H189" s="66"/>
      <c r="I189" s="67"/>
      <c r="J189" s="66"/>
      <c r="K189" s="14"/>
      <c r="L189" s="15"/>
      <c r="M189" s="15"/>
    </row>
    <row r="190" spans="6:13" s="64" customFormat="1" ht="45" customHeight="1">
      <c r="F190" s="65"/>
      <c r="G190" s="66"/>
      <c r="H190" s="66"/>
      <c r="I190" s="67"/>
      <c r="J190" s="66"/>
      <c r="K190" s="14"/>
      <c r="L190" s="15"/>
      <c r="M190" s="15"/>
    </row>
    <row r="191" spans="6:13" s="64" customFormat="1" ht="45" customHeight="1">
      <c r="F191" s="65"/>
      <c r="G191" s="66"/>
      <c r="H191" s="66"/>
      <c r="I191" s="67"/>
      <c r="J191" s="66"/>
      <c r="K191" s="14"/>
      <c r="L191" s="15"/>
      <c r="M191" s="15"/>
    </row>
    <row r="192" spans="6:13" s="64" customFormat="1" ht="45" customHeight="1">
      <c r="F192" s="65"/>
      <c r="G192" s="66"/>
      <c r="H192" s="66"/>
      <c r="I192" s="67"/>
      <c r="J192" s="66"/>
      <c r="K192" s="14"/>
      <c r="L192" s="15"/>
      <c r="M192" s="15"/>
    </row>
    <row r="193" spans="6:13" s="64" customFormat="1" ht="45" customHeight="1">
      <c r="F193" s="65"/>
      <c r="G193" s="66"/>
      <c r="H193" s="66"/>
      <c r="I193" s="67"/>
      <c r="J193" s="66"/>
      <c r="K193" s="14"/>
      <c r="L193" s="15"/>
      <c r="M193" s="15"/>
    </row>
    <row r="194" spans="6:13" s="64" customFormat="1" ht="45" customHeight="1">
      <c r="F194" s="65"/>
      <c r="G194" s="66"/>
      <c r="H194" s="66"/>
      <c r="I194" s="67"/>
      <c r="J194" s="66"/>
      <c r="K194" s="14"/>
      <c r="L194" s="15"/>
      <c r="M194" s="15"/>
    </row>
    <row r="195" spans="6:13" s="64" customFormat="1" ht="45" customHeight="1">
      <c r="F195" s="65"/>
      <c r="G195" s="66"/>
      <c r="H195" s="66"/>
      <c r="I195" s="67"/>
      <c r="J195" s="66"/>
      <c r="K195" s="14"/>
      <c r="L195" s="15"/>
      <c r="M195" s="15"/>
    </row>
    <row r="196" spans="6:13" s="64" customFormat="1" ht="45" customHeight="1">
      <c r="F196" s="65"/>
      <c r="G196" s="66"/>
      <c r="H196" s="66"/>
      <c r="I196" s="67"/>
      <c r="J196" s="66"/>
      <c r="K196" s="14"/>
      <c r="L196" s="15"/>
      <c r="M196" s="15"/>
    </row>
    <row r="197" spans="6:13" s="64" customFormat="1" ht="45" customHeight="1">
      <c r="F197" s="65"/>
      <c r="G197" s="66"/>
      <c r="H197" s="66"/>
      <c r="I197" s="67"/>
      <c r="J197" s="66"/>
      <c r="K197" s="14"/>
      <c r="L197" s="15"/>
      <c r="M197" s="15"/>
    </row>
    <row r="198" spans="6:13" s="64" customFormat="1" ht="45" customHeight="1">
      <c r="F198" s="65"/>
      <c r="G198" s="66"/>
      <c r="H198" s="66"/>
      <c r="I198" s="67"/>
      <c r="J198" s="66"/>
      <c r="K198" s="14"/>
      <c r="L198" s="15"/>
      <c r="M198" s="15"/>
    </row>
    <row r="199" spans="6:13" s="64" customFormat="1" ht="45" customHeight="1">
      <c r="F199" s="65"/>
      <c r="G199" s="66"/>
      <c r="H199" s="66"/>
      <c r="I199" s="67"/>
      <c r="J199" s="66"/>
      <c r="K199" s="14"/>
      <c r="L199" s="15"/>
      <c r="M199" s="15"/>
    </row>
    <row r="200" spans="6:13" s="64" customFormat="1" ht="45" customHeight="1">
      <c r="F200" s="65"/>
      <c r="G200" s="66"/>
      <c r="H200" s="66"/>
      <c r="I200" s="67"/>
      <c r="J200" s="66"/>
      <c r="K200" s="14"/>
      <c r="L200" s="15"/>
      <c r="M200" s="15"/>
    </row>
    <row r="201" spans="6:13" s="64" customFormat="1" ht="45" customHeight="1">
      <c r="F201" s="65"/>
      <c r="G201" s="66"/>
      <c r="H201" s="66"/>
      <c r="I201" s="67"/>
      <c r="J201" s="66"/>
      <c r="K201" s="14"/>
      <c r="L201" s="15"/>
      <c r="M201" s="15"/>
    </row>
    <row r="202" spans="6:13" s="64" customFormat="1" ht="45" customHeight="1">
      <c r="F202" s="65"/>
      <c r="G202" s="66"/>
      <c r="H202" s="66"/>
      <c r="I202" s="67"/>
      <c r="J202" s="66"/>
      <c r="K202" s="14"/>
      <c r="L202" s="15"/>
      <c r="M202" s="15"/>
    </row>
    <row r="203" spans="6:13" s="64" customFormat="1" ht="45" customHeight="1">
      <c r="F203" s="65"/>
      <c r="G203" s="66"/>
      <c r="H203" s="66"/>
      <c r="I203" s="67"/>
      <c r="J203" s="66"/>
      <c r="K203" s="14"/>
      <c r="L203" s="15"/>
      <c r="M203" s="15"/>
    </row>
    <row r="204" spans="6:13" s="64" customFormat="1" ht="45" customHeight="1">
      <c r="F204" s="65"/>
      <c r="G204" s="66"/>
      <c r="H204" s="66"/>
      <c r="I204" s="67"/>
      <c r="J204" s="66"/>
      <c r="K204" s="14"/>
      <c r="L204" s="15"/>
      <c r="M204" s="15"/>
    </row>
    <row r="205" spans="6:13" s="64" customFormat="1" ht="45" customHeight="1">
      <c r="F205" s="65"/>
      <c r="G205" s="66"/>
      <c r="H205" s="66"/>
      <c r="I205" s="67"/>
      <c r="J205" s="66"/>
      <c r="K205" s="14"/>
      <c r="L205" s="15"/>
      <c r="M205" s="15"/>
    </row>
    <row r="206" spans="6:13" s="64" customFormat="1" ht="45" customHeight="1">
      <c r="F206" s="65"/>
      <c r="G206" s="66"/>
      <c r="H206" s="66"/>
      <c r="I206" s="67"/>
      <c r="J206" s="66"/>
      <c r="K206" s="14"/>
      <c r="L206" s="15"/>
      <c r="M206" s="15"/>
    </row>
    <row r="207" spans="6:13" s="64" customFormat="1" ht="45" customHeight="1">
      <c r="F207" s="65"/>
      <c r="G207" s="66"/>
      <c r="H207" s="66"/>
      <c r="I207" s="67"/>
      <c r="J207" s="66"/>
      <c r="K207" s="14"/>
      <c r="L207" s="15"/>
      <c r="M207" s="15"/>
    </row>
    <row r="208" spans="6:13" s="64" customFormat="1" ht="45" customHeight="1">
      <c r="F208" s="65"/>
      <c r="G208" s="66"/>
      <c r="H208" s="66"/>
      <c r="I208" s="67"/>
      <c r="J208" s="66"/>
      <c r="K208" s="14"/>
      <c r="L208" s="15"/>
      <c r="M208" s="15"/>
    </row>
    <row r="209" spans="6:13" s="64" customFormat="1" ht="45" customHeight="1">
      <c r="F209" s="65"/>
      <c r="G209" s="66"/>
      <c r="H209" s="66"/>
      <c r="I209" s="67"/>
      <c r="J209" s="66"/>
      <c r="K209" s="14"/>
      <c r="L209" s="15"/>
      <c r="M209" s="15"/>
    </row>
    <row r="210" spans="6:13" s="64" customFormat="1" ht="45" customHeight="1">
      <c r="F210" s="65"/>
      <c r="G210" s="66"/>
      <c r="H210" s="66"/>
      <c r="I210" s="67"/>
      <c r="J210" s="66"/>
      <c r="K210" s="14"/>
      <c r="L210" s="15"/>
      <c r="M210" s="15"/>
    </row>
    <row r="211" spans="6:13" s="64" customFormat="1" ht="45" customHeight="1">
      <c r="F211" s="65"/>
      <c r="G211" s="66"/>
      <c r="H211" s="66"/>
      <c r="I211" s="67"/>
      <c r="J211" s="66"/>
      <c r="K211" s="14"/>
      <c r="L211" s="15"/>
      <c r="M211" s="15"/>
    </row>
    <row r="212" spans="6:13" s="64" customFormat="1" ht="45" customHeight="1">
      <c r="F212" s="65"/>
      <c r="G212" s="66"/>
      <c r="H212" s="66"/>
      <c r="I212" s="67"/>
      <c r="J212" s="66"/>
      <c r="K212" s="14"/>
      <c r="L212" s="15"/>
      <c r="M212" s="15"/>
    </row>
    <row r="213" spans="6:13" s="64" customFormat="1" ht="45" customHeight="1">
      <c r="F213" s="65"/>
      <c r="G213" s="66"/>
      <c r="H213" s="66"/>
      <c r="I213" s="67"/>
      <c r="J213" s="66"/>
      <c r="K213" s="14"/>
      <c r="L213" s="15"/>
      <c r="M213" s="15"/>
    </row>
    <row r="214" spans="6:13" s="64" customFormat="1" ht="45" customHeight="1">
      <c r="F214" s="65"/>
      <c r="G214" s="66"/>
      <c r="H214" s="66"/>
      <c r="I214" s="67"/>
      <c r="J214" s="66"/>
      <c r="K214" s="14"/>
      <c r="L214" s="15"/>
      <c r="M214" s="15"/>
    </row>
    <row r="215" spans="6:13" s="64" customFormat="1" ht="45" customHeight="1">
      <c r="F215" s="65"/>
      <c r="G215" s="66"/>
      <c r="H215" s="66"/>
      <c r="I215" s="67"/>
      <c r="J215" s="66"/>
      <c r="K215" s="14"/>
      <c r="L215" s="15"/>
      <c r="M215" s="15"/>
    </row>
    <row r="216" spans="6:13" s="64" customFormat="1" ht="45" customHeight="1">
      <c r="F216" s="65"/>
      <c r="G216" s="66"/>
      <c r="H216" s="66"/>
      <c r="I216" s="67"/>
      <c r="J216" s="66"/>
      <c r="K216" s="14"/>
      <c r="L216" s="15"/>
      <c r="M216" s="15"/>
    </row>
    <row r="217" spans="6:13" s="64" customFormat="1" ht="45" customHeight="1">
      <c r="F217" s="65"/>
      <c r="G217" s="66"/>
      <c r="H217" s="66"/>
      <c r="I217" s="67"/>
      <c r="J217" s="66"/>
      <c r="K217" s="14"/>
      <c r="L217" s="15"/>
      <c r="M217" s="15"/>
    </row>
    <row r="218" spans="6:13" s="64" customFormat="1" ht="45" customHeight="1">
      <c r="F218" s="65"/>
      <c r="G218" s="66"/>
      <c r="H218" s="66"/>
      <c r="I218" s="67"/>
      <c r="J218" s="66"/>
      <c r="K218" s="14"/>
      <c r="L218" s="15"/>
      <c r="M218" s="15"/>
    </row>
    <row r="219" spans="6:13" s="64" customFormat="1" ht="45" customHeight="1">
      <c r="F219" s="65"/>
      <c r="G219" s="66"/>
      <c r="H219" s="66"/>
      <c r="I219" s="67"/>
      <c r="J219" s="66"/>
      <c r="K219" s="14"/>
      <c r="L219" s="15"/>
      <c r="M219" s="15"/>
    </row>
    <row r="220" spans="6:13" s="64" customFormat="1" ht="45" customHeight="1">
      <c r="F220" s="65"/>
      <c r="G220" s="66"/>
      <c r="H220" s="66"/>
      <c r="I220" s="67"/>
      <c r="J220" s="66"/>
      <c r="K220" s="14"/>
      <c r="L220" s="15"/>
      <c r="M220" s="15"/>
    </row>
    <row r="221" spans="6:13" s="64" customFormat="1" ht="45" customHeight="1">
      <c r="F221" s="65"/>
      <c r="G221" s="66"/>
      <c r="H221" s="66"/>
      <c r="I221" s="67"/>
      <c r="J221" s="66"/>
      <c r="K221" s="14"/>
      <c r="L221" s="15"/>
      <c r="M221" s="15"/>
    </row>
    <row r="222" spans="6:13" s="64" customFormat="1" ht="45" customHeight="1">
      <c r="F222" s="65"/>
      <c r="G222" s="66"/>
      <c r="H222" s="66"/>
      <c r="I222" s="67"/>
      <c r="J222" s="66"/>
      <c r="K222" s="14"/>
      <c r="L222" s="15"/>
      <c r="M222" s="15"/>
    </row>
    <row r="223" spans="6:13" s="64" customFormat="1" ht="45" customHeight="1">
      <c r="F223" s="65"/>
      <c r="G223" s="66"/>
      <c r="H223" s="66"/>
      <c r="I223" s="67"/>
      <c r="J223" s="66"/>
      <c r="K223" s="14"/>
      <c r="L223" s="15"/>
      <c r="M223" s="15"/>
    </row>
    <row r="224" spans="6:13" s="64" customFormat="1" ht="45" customHeight="1">
      <c r="F224" s="65"/>
      <c r="G224" s="66"/>
      <c r="H224" s="66"/>
      <c r="I224" s="67"/>
      <c r="J224" s="66"/>
      <c r="K224" s="14"/>
      <c r="L224" s="15"/>
      <c r="M224" s="15"/>
    </row>
    <row r="225" spans="6:13" s="64" customFormat="1" ht="45" customHeight="1">
      <c r="F225" s="65"/>
      <c r="G225" s="66"/>
      <c r="H225" s="66"/>
      <c r="I225" s="67"/>
      <c r="J225" s="66"/>
      <c r="K225" s="14"/>
      <c r="L225" s="15"/>
      <c r="M225" s="15"/>
    </row>
  </sheetData>
  <mergeCells count="2">
    <mergeCell ref="A3:J3"/>
    <mergeCell ref="A1:J1"/>
  </mergeCells>
  <phoneticPr fontId="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TaxCatchAll xmlns="2945cdf4-c922-4f1d-a4b6-d6a562696c98" xsi:nil="true"/>
    <Projektai xmlns="948d8fdb-cbd1-4bf9-85d9-1b56c2a9af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EB9155-2640-4824-8CC9-C5EB0C724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60D1C8-F272-4F7D-AAD8-25AC286D5911}">
  <ds:schemaRefs>
    <ds:schemaRef ds:uri="http://schemas.microsoft.com/office/2006/metadata/properties"/>
    <ds:schemaRef ds:uri="http://schemas.microsoft.com/office/infopath/2007/PartnerControls"/>
    <ds:schemaRef ds:uri="8d667095-2462-4b9d-ac99-fb7dcc1d1e30"/>
    <ds:schemaRef ds:uri="483828b8-123c-4286-9af1-8c814e0ee5a7"/>
    <ds:schemaRef ds:uri="948d8fdb-cbd1-4bf9-85d9-1b56c2a9afae"/>
    <ds:schemaRef ds:uri="2945cdf4-c922-4f1d-a4b6-d6a562696c98"/>
  </ds:schemaRefs>
</ds:datastoreItem>
</file>

<file path=customXml/itemProps3.xml><?xml version="1.0" encoding="utf-8"?>
<ds:datastoreItem xmlns:ds="http://schemas.openxmlformats.org/officeDocument/2006/customXml" ds:itemID="{BEBEEFAC-F5AA-4FDE-A970-2F4A9B7BD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santrauka</vt:lpstr>
      <vt:lpstr>DKŽ_S</vt:lpstr>
      <vt:lpstr>DKŽ_SK_Tiltas per Niedą</vt:lpstr>
      <vt:lpstr>DKŽ_SK_Tiltas per Kalvį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Anna Dembskienė</cp:lastModifiedBy>
  <cp:revision/>
  <dcterms:created xsi:type="dcterms:W3CDTF">2020-10-05T14:48:34Z</dcterms:created>
  <dcterms:modified xsi:type="dcterms:W3CDTF">2025-03-19T15:32:27Z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y fmtid="{D5CDD505-2E9C-101B-9397-08002B2CF9AE}" pid="3" name="MediaServiceImageTags">
    <vt:lpwstr/>
  </property>
</Properties>
</file>