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C:\Users\v.balciuniene\Desktop\Aktualūs pirkimo dokumentai\"/>
    </mc:Choice>
  </mc:AlternateContent>
  <xr:revisionPtr revIDLastSave="0" documentId="13_ncr:1_{22BE9E23-E95A-472C-9679-20FE274D66B0}" xr6:coauthVersionLast="47" xr6:coauthVersionMax="47" xr10:uidLastSave="{00000000-0000-0000-0000-000000000000}"/>
  <bookViews>
    <workbookView xWindow="-108" yWindow="-108" windowWidth="23256" windowHeight="12456" xr2:uid="{00000000-000D-0000-FFFF-FFFF00000000}"/>
  </bookViews>
  <sheets>
    <sheet name="Lapas1" sheetId="1" r:id="rId1"/>
    <sheet name="Sheet1" sheetId="2" r:id="rId2"/>
  </sheets>
  <definedNames>
    <definedName name="_ftn1" localSheetId="0">Lapas1!#REF!</definedName>
    <definedName name="_ftnref1" localSheetId="0">Lapas1!#REF!</definedName>
    <definedName name="_Hlk495407184" localSheetId="0">Lapas1!#REF!</definedName>
    <definedName name="Pasirinkite">Lapas1!#REF!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3" i="1" l="1"/>
  <c r="H96" i="1"/>
  <c r="H95" i="1"/>
  <c r="H94" i="1"/>
  <c r="H93" i="1"/>
  <c r="H82" i="1"/>
  <c r="H81" i="1"/>
  <c r="H80" i="1"/>
  <c r="H79" i="1"/>
  <c r="H78" i="1"/>
  <c r="H77" i="1"/>
  <c r="H76" i="1"/>
  <c r="H75" i="1"/>
  <c r="H66" i="1"/>
  <c r="H65" i="1"/>
  <c r="H64" i="1"/>
  <c r="H63" i="1"/>
  <c r="H62" i="1"/>
  <c r="H61" i="1"/>
  <c r="H60" i="1"/>
  <c r="H46" i="1"/>
  <c r="H47" i="1"/>
  <c r="H48" i="1"/>
  <c r="H49" i="1"/>
  <c r="H50" i="1"/>
  <c r="H45" i="1"/>
  <c r="H97" i="1" l="1"/>
  <c r="H84" i="1"/>
  <c r="H67" i="1"/>
  <c r="H51" i="1"/>
  <c r="H52" i="1" s="1"/>
  <c r="H53" i="1" s="1"/>
  <c r="H98" i="1" l="1"/>
  <c r="H99" i="1" s="1"/>
  <c r="H85" i="1"/>
  <c r="H86" i="1" s="1"/>
  <c r="H68" i="1"/>
  <c r="H69" i="1" s="1"/>
</calcChain>
</file>

<file path=xl/sharedStrings.xml><?xml version="1.0" encoding="utf-8"?>
<sst xmlns="http://schemas.openxmlformats.org/spreadsheetml/2006/main" count="193" uniqueCount="116">
  <si>
    <r>
      <t xml:space="preserve">PASIŪLYMAS                                                                                                                                                                                                                                                                              </t>
    </r>
    <r>
      <rPr>
        <b/>
        <sz val="16"/>
        <rFont val="Tahoma"/>
        <family val="2"/>
        <charset val="186"/>
      </rPr>
      <t>DĖL ALYVŲ, TEPALŲ IR KITŲ EKSPLOAATACINIŲ SKYSČIŲ</t>
    </r>
  </si>
  <si>
    <t>[DATA]</t>
  </si>
  <si>
    <t>[VIETA]</t>
  </si>
  <si>
    <t>Uždarajai  akcinei bendrovei "GRINDA"</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</si>
  <si>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</si>
  <si>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</si>
  <si>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</si>
  <si>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</si>
  <si>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</si>
  <si>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</si>
  <si>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</si>
  <si>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</si>
  <si>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</si>
  <si>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</si>
  <si>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</si>
  <si>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</si>
  <si>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</si>
  <si>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</si>
  <si>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</si>
  <si>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</si>
  <si>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</si>
  <si>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</si>
  <si>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</si>
  <si>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</si>
  <si>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dalies vertė pasiūlymo kainoje, kuriai ketinama pasitelkti ūkio subjektus</t>
  </si>
  <si>
    <t xml:space="preserve">Eur su PVM / Proc.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</si>
  <si>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</si>
  <si>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</si>
  <si>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</si>
  <si>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</si>
  <si>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</si>
  <si>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</si>
  <si>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</si>
  <si>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
</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</si>
  <si>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Paslaugų teikimu,</t>
    </r>
    <r>
      <rPr>
        <i/>
        <sz val="11"/>
        <color theme="1"/>
        <rFont val="Tahoma"/>
        <family val="2"/>
        <charset val="186"/>
      </rPr>
      <t xml:space="preserve"> </t>
    </r>
    <r>
      <rPr>
        <sz val="11"/>
        <color theme="1"/>
        <rFont val="Tahoma"/>
        <family val="2"/>
        <charset val="186"/>
      </rPr>
      <t>įskaitant, bet neapsiribojant (išskyrus tuos atvejus, kai pirkimo dokumentuose aiškiai nurodyta, kad tam tikros konk</t>
    </r>
    <r>
      <rPr>
        <sz val="11"/>
        <rFont val="Tahoma"/>
        <family val="2"/>
        <charset val="186"/>
      </rPr>
      <t xml:space="preserve">rečios išlaidos neturi būti įskaičiuotos į Sutarties kainą): </t>
    </r>
    <r>
      <rPr>
        <i/>
        <sz val="11"/>
        <rFont val="Tahoma"/>
        <family val="2"/>
        <charset val="186"/>
      </rPr>
      <t xml:space="preserve">
</t>
    </r>
    <r>
      <rPr>
        <sz val="11"/>
        <rFont val="Tahoma"/>
        <family val="2"/>
        <charset val="186"/>
      </rPr>
      <t>6.2.1. transportavimo išlaidas;
6.2.2. pakavimo, pakrovimo, tranzito, iškrovimo, išpakavimo, tikrinimo, draudimo ir kitas su Prekių tiekimu susijusias išlaidas;
6.2.3. visas su dokumentų, kurių reikalauja Pirkėjas, rengimu ir pateikimu susijusias išlaidas;
6.2.4. pristatytų Prekių surinkimo vietoje ir (arba) paleidimo, ir (arba) priežiūros išlaidas;
6.2.5. aprūpinimo įrankiais, reikalingais pristatytų Prekių surinkimui ir (arba) priežiūrai, išlaidas;
6.2.6. naudojimo ir priežiūros instrukcijų, numatytų Techninėje specifikacijoje, pateikimo išlaidas;
6.2.7. išlaidos licencijoms, patentams, leidimams ir pan.
6.2.8. elektroninių sąskaitų teikimo išlaidos;
6.2.9. Prekių garantinės priežiūros išlaidos;</t>
    </r>
    <r>
      <rPr>
        <sz val="11"/>
        <color rgb="FFFF0000"/>
        <rFont val="Tahoma"/>
        <family val="2"/>
        <charset val="186"/>
      </rPr>
      <t xml:space="preserve">
</t>
    </r>
    <r>
      <rPr>
        <sz val="11"/>
        <color theme="1"/>
        <rFont val="Tahoma"/>
        <family val="2"/>
        <charset val="186"/>
      </rPr>
      <t xml:space="preserve">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
</t>
    </r>
  </si>
  <si>
    <t>I PIRKIMO OBJEKTO DALIS VARIKLINĖS ALYVOS</t>
  </si>
  <si>
    <t xml:space="preserve">Eil.Nr. </t>
  </si>
  <si>
    <t xml:space="preserve">Pirkimo objektas </t>
  </si>
  <si>
    <t>Mato vienetas</t>
  </si>
  <si>
    <t>Preliminarus kiekis</t>
  </si>
  <si>
    <t>Makismaliai priimtinas vieneto įkainis, Eur be PVM</t>
  </si>
  <si>
    <r>
      <t xml:space="preserve">Mato vieneto kaina EUR be PVM
</t>
    </r>
    <r>
      <rPr>
        <b/>
        <sz val="12"/>
        <color rgb="FFFF0000"/>
        <rFont val="Tahoma"/>
        <family val="2"/>
        <charset val="186"/>
      </rPr>
      <t>(pildo tiekėjas)</t>
    </r>
  </si>
  <si>
    <r>
      <t xml:space="preserve">Kaina EUR be PVM
</t>
    </r>
    <r>
      <rPr>
        <b/>
        <i/>
        <sz val="12"/>
        <rFont val="Tahoma"/>
        <family val="2"/>
        <charset val="186"/>
      </rPr>
      <t>(4×6)</t>
    </r>
  </si>
  <si>
    <t>Alyva SAE 5W-30 turbodyzeliniams EURO 5, EURO 6 varikliams su EGR, DPF, SCR išmetimo sistemomis. ACEA E6/E7/E9, Renault RLD-3, MAN M 3677</t>
  </si>
  <si>
    <t>Ltr</t>
  </si>
  <si>
    <t>Alyva SAE 10W-40 turbodyzeliniams EURO 1/2/3 varikliams. Renault RD-2, API CF</t>
  </si>
  <si>
    <t>Alyva SAE 10W-40 turbodyzeliniams EURO 4, EURO 5 varikliams. Renault RLD-2 ACEA E7</t>
  </si>
  <si>
    <t>Alyva SAE 10W-40 turbodyzeliniams EURO 5, EURO 6 varikliams. ACEA E6/E7/E9 Renault RLD-3, MAN M 3575</t>
  </si>
  <si>
    <t>Alyva SAE 5W-30 benzininiams ir dyzeliniams lengvųjų automobilių varikliams su DPF išmetimo sistemomis ACEA A5 / B5 Ford WSS-M2C913-D</t>
  </si>
  <si>
    <t>Palyginamoji bendra pasiūlymo kaina, EUR be PVM</t>
  </si>
  <si>
    <t>PVM *, EUR</t>
  </si>
  <si>
    <t>Palyginamoji bendra pasiūlymo kaina, EUR su PVM</t>
  </si>
  <si>
    <t>*Jei "PVM" laukas nepildomas, nurodykite priežastis, dėl kurių PVM nemokamas: -_____________________________________________________________________________________________________________</t>
  </si>
  <si>
    <r>
      <t xml:space="preserve">Palyginamoji bendra pasiūlymo kaina su visomis įskaičiuotomis išlaidomis negali būti didesnė nei </t>
    </r>
    <r>
      <rPr>
        <b/>
        <sz val="11"/>
        <color rgb="FFFF0000"/>
        <rFont val="Tahoma"/>
        <family val="2"/>
        <charset val="186"/>
      </rPr>
      <t xml:space="preserve">10 000,00 Eur be PVM. Didesnę kainą Perkančioji organizacija laikys per didele ir nepriimtina. Palyginamoji bendra pasiūlymo kaina Eur be PVM naudojama pasiūlymų palyginimui. Pasiūlius didesnius nei maksimaliai priimtinus įkainius (arba bet kurį iš įkainių) pasiūlymas bus atmestas. </t>
    </r>
    <r>
      <rPr>
        <sz val="11"/>
        <color theme="1"/>
        <rFont val="Tahoma"/>
        <family val="2"/>
        <charset val="186"/>
      </rPr>
      <t xml:space="preserve"> 
Pradinės sutarties vertė bus lygi maksimaliai pirkimui skirtai lėšų sumai be PVM pirkimo dokumentuose ir sutartyje nurodytų prekių, paslaugų įsigijimui tiekėjo pasiūlyme nurodytais įkainiais be PVM.</t>
    </r>
  </si>
  <si>
    <r>
      <t xml:space="preserve">II PIRKIMO OBJEKTO DALIS HIDRAULINĖS IR TRANSMISINĖS ALYVOS </t>
    </r>
    <r>
      <rPr>
        <b/>
        <sz val="12"/>
        <color theme="1"/>
        <rFont val="Tahoma"/>
        <family val="2"/>
        <charset val="186"/>
      </rPr>
      <t xml:space="preserve"> </t>
    </r>
  </si>
  <si>
    <t>Hidrotransmisinė alyva UTTO 10W30 API GL-4, Case MAT 3540</t>
  </si>
  <si>
    <t>Hidraulinė alyva ISO HVLP VG68 ISO 6743-4, ISO-L-HV, DIN 51524-3 (HVLP) Sperry Vickers I-286-S</t>
  </si>
  <si>
    <t>Transmisinė alyva 75W90. API Gl-4 / GL-5</t>
  </si>
  <si>
    <t>Transmisinė alyva 80W90 API GL-5 LS</t>
  </si>
  <si>
    <t>Hidraulinė alyva ISO HVLP VG46 ISO 6743-4, ISO-L-HV, DIN 51524-3 (HVLP) Sperry Vickers I-286-S</t>
  </si>
  <si>
    <t>Automatinių transmisijų ir vairo stiprintuvų alyva ATF DX III H</t>
  </si>
  <si>
    <t>Pasirinkti</t>
  </si>
  <si>
    <r>
      <t xml:space="preserve">Palyginamoji bendra pasiūlymo kaina su visomis įskaičiuotomis išlaidomis negali būti didesnė nei </t>
    </r>
    <r>
      <rPr>
        <b/>
        <sz val="11"/>
        <color rgb="FFFF0000"/>
        <rFont val="Tahoma"/>
        <family val="2"/>
        <charset val="186"/>
      </rPr>
      <t>20 000,00 Eur be PVM</t>
    </r>
    <r>
      <rPr>
        <sz val="11"/>
        <color theme="1"/>
        <rFont val="Tahoma"/>
        <family val="2"/>
        <charset val="186"/>
      </rPr>
      <t>. Didesnę kainą Perkančioji organizacija laikys per didele ir nepriimtina. Palyginamoji bendra pasiūlymo kaina Eur be PVM naudojama pasiūlymų palyginimui. Pasiūlius didesnius nei maksimaliai priimtinus įkainius (arba bet kurį iš įkainių) pasiūlymas bus atmestas.  
Pradinės sutarties vertė bus lygi maksimaliai pirkimui skirtai lėšų sumai be PVM pirkimo dokumentuose ir sutartyje nurodytų prekių, paslaugų įsigijimui tiekėjo pasiūlyme nurodytais įkainiais be PVM.</t>
    </r>
  </si>
  <si>
    <t>III PIRKIMO OBJEKTO DALIS SPECIALIOS PASKIRTIES TEPALAI IR PRIEMONĖS</t>
  </si>
  <si>
    <t>Pusiau sintetinė alyva žoliapjovių, grandininių pjūklų ir kt. mažosios mechanizacijos dvitakčiams varikliams, skirta maišyti su benzinu. API TC, JASO FD,  ISO-L-EGD</t>
  </si>
  <si>
    <t>Tepalas NLGI-2 ličio tirštiklio pagrindo su molibdeno disulfido priedais (3%), šarnyrams, slydimo guoliams, įvorėms-lankstams</t>
  </si>
  <si>
    <t>vnt</t>
  </si>
  <si>
    <t>kg</t>
  </si>
  <si>
    <t>Tepalas NLGI-2 pagamintas ličio komplekso tirštiklio pagrindu su EP priedais, važiuoklės šarnyrams, ratų ir kryžminiams guoliams tepti.</t>
  </si>
  <si>
    <t>Tepalas NLGI-1/2 kalcio sulfonato pagrindo. Slydimo guoliams, įvorėms, lankstams, strėlems.</t>
  </si>
  <si>
    <t>Universali tepimo priemonė (apsauganti metalą nuo korozijos ir rūdžių, atpalaiduojanti užrūdijusias detales bei sklaidanti drėgmę, paliekanti tepimo plėvelę)</t>
  </si>
  <si>
    <t xml:space="preserve">Rankinė metalinė pompa konsistenciniam tepalui (tubelėms). </t>
  </si>
  <si>
    <t>Pompa alyvos statinei (200l)</t>
  </si>
  <si>
    <t>Akumuliatorinė pompa konsistenciniam tepalui (tubelėmis). Į komplektą turi įeiti 2 vnt akumuliatorių ir pakrovėjas.</t>
  </si>
  <si>
    <t>kompl</t>
  </si>
  <si>
    <r>
      <t xml:space="preserve">Palyginamoji bendra pasiūlymo kaina su visomis įskaičiuotomis išlaidomis negali būti didesnė nei </t>
    </r>
    <r>
      <rPr>
        <b/>
        <sz val="11"/>
        <color rgb="FFFF0000"/>
        <rFont val="Tahoma"/>
        <family val="2"/>
        <charset val="186"/>
      </rPr>
      <t>10 000,00 Eur be PVM</t>
    </r>
    <r>
      <rPr>
        <sz val="11"/>
        <color theme="1"/>
        <rFont val="Tahoma"/>
        <family val="2"/>
        <charset val="186"/>
      </rPr>
      <t>. Didesnę kainą Perkančioji organizacija laikys per didele ir nepriimtina. Palyginamoji bendra pasiūlymo kaina Eur be PVM naudojama pasiūlymų palyginimui. Pasiūlius didesnius nei maksimaliai priimtinus įkainius (arba bet kurį iš įkainių) pasiūlymas bus atmestas.  
Pradinės sutarties vertė bus lygi maksimaliai pirkimui skirtai lėšų sumai be PVM pirkimo dokumentuose ir sutartyje nurodytų prekių, paslaugų įsigijimui tiekėjo pasiūlyme nurodytais įkainiais be PVM.</t>
    </r>
  </si>
  <si>
    <t>IV PIRKIMO OBJEKTO DALIS KITI EKSPLOATACINIAI SKYSČIAI</t>
  </si>
  <si>
    <t>Stabdžių skystis DOT4 arba lygiavertis</t>
  </si>
  <si>
    <t>Aušinimo skystis G11 Žalias (-35c ir žemiau)</t>
  </si>
  <si>
    <t>Aušinimo skystis G11 Geltonas (-35c ir žemiau)</t>
  </si>
  <si>
    <t>Aušinimo skystis G12 Raudonas (-35c ir žemiau)</t>
  </si>
  <si>
    <r>
      <t xml:space="preserve">7. PRIDEDAMI DOKUMENTAI IR INFORMACIJA APIE KONFIDENCIALUMĄ
</t>
    </r>
    <r>
      <rPr>
        <i/>
        <sz val="12"/>
        <color theme="1"/>
        <rFont val="Tahoma"/>
        <family val="2"/>
        <charset val="186"/>
      </rPr>
      <t>Jei nenurodyta kitaip, visi dokumentai teikiami su pasiūlymu CVP IS priemonėmis:</t>
    </r>
  </si>
  <si>
    <t xml:space="preserve">Eil . Nr. </t>
  </si>
  <si>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</si>
  <si>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</si>
  <si>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</si>
  <si>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</si>
  <si>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</si>
  <si>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</si>
  <si>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</si>
  <si>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</si>
  <si>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</si>
  <si>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Pasirinkite</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</si>
  <si>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</si>
  <si>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</si>
  <si>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Ūkio subjektai, subtiekėjai</t>
  </si>
  <si>
    <r>
      <t xml:space="preserve">Pasirašytas EBVPD </t>
    </r>
    <r>
      <rPr>
        <b/>
        <sz val="11"/>
        <rFont val="Tahoma"/>
        <family val="2"/>
        <charset val="186"/>
      </rPr>
      <t>(Pirkimo sąlygų 4 priedas „EBVPD“)</t>
    </r>
    <r>
      <rPr>
        <b/>
        <sz val="11"/>
        <color rgb="FFFF0000"/>
        <rFont val="Tahoma"/>
        <family val="2"/>
        <charset val="186"/>
      </rPr>
      <t xml:space="preserve"> </t>
    </r>
    <r>
      <rPr>
        <sz val="11"/>
        <color theme="1"/>
        <rFont val="Tahoma"/>
        <family val="2"/>
        <charset val="186"/>
      </rPr>
      <t xml:space="preserve">
*Atskirą EBVPD pildo:
1) tiekėjas;
2) kiekvienas tiekėjų grupės narys (jeigu pasiūlymą teikia tiekėjų grupė);
3) kiekvienas ūkio subjektas, kurio pajėgumais remiasi tiekėjas, išskyrus kvazisubtiekėjus, pagal VPĮ 49 str. (jei yra).                                                                                         </t>
    </r>
  </si>
  <si>
    <t>Tiekėjai, ūkio subjektai, kurių pajėgumais tiekėjas remiasi</t>
  </si>
  <si>
    <r>
      <rPr>
        <sz val="11"/>
        <rFont val="Tahoma"/>
        <family val="2"/>
        <charset val="186"/>
      </rPr>
      <t xml:space="preserve">Atitikties deklaracija  </t>
    </r>
    <r>
      <rPr>
        <b/>
        <sz val="11"/>
        <rFont val="Tahoma"/>
        <family val="2"/>
        <charset val="186"/>
      </rPr>
      <t>(Pirkimo sąlygų 7 priedas).</t>
    </r>
  </si>
  <si>
    <t>Tiekėjas</t>
  </si>
  <si>
    <r>
      <rPr>
        <sz val="11"/>
        <rFont val="Tahoma"/>
        <family val="2"/>
        <charset val="186"/>
      </rPr>
      <t>Užpildyta Techninės specifikacijos atitikties lentelė (</t>
    </r>
    <r>
      <rPr>
        <b/>
        <sz val="11"/>
        <rFont val="Tahoma"/>
        <family val="2"/>
        <charset val="186"/>
      </rPr>
      <t>Pirkimo sąlygų 1 priedo Techninė specifikacija 1 priedas).</t>
    </r>
  </si>
  <si>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12 skyriaus „Terminai“ atitinkamame punkte nurodytą terminą;                                                                                                                                                                                  
• pasirašydami šį pasiūlymą patvirtiname, kad siūlomas pirkimo objektas nekelia grėsmės nacionaliniam saugumui.
</t>
    </r>
  </si>
  <si>
    <t>(Dalyvio arba jo įgalioto asmens pareigų pavadinimas)</t>
  </si>
  <si>
    <t>(Parašas)</t>
  </si>
  <si>
    <t>(vardas, pavardė)</t>
  </si>
  <si>
    <t>Siūlomas papildomas Duomenų bazių specialistas</t>
  </si>
  <si>
    <t>Taip</t>
  </si>
  <si>
    <t>1,5 mėnesio</t>
  </si>
  <si>
    <t>Papildomas Duomenų bazių specialistas nesiūlomas</t>
  </si>
  <si>
    <t>Ne</t>
  </si>
  <si>
    <t>2 mėnesiai</t>
  </si>
  <si>
    <t>2,5 mėnesio</t>
  </si>
  <si>
    <t>3 mėnesiai</t>
  </si>
  <si>
    <t>Alyva SAE 5W-30 benzininiams ir dyzeliniams lengvųjų automobilių varikliams ACEA C3 VW504.00 / 507.00</t>
  </si>
  <si>
    <t>Transmisinė alyva 85W140 API GL-5 ZF TE-ML 05A, 16D, 21A</t>
  </si>
  <si>
    <r>
      <t xml:space="preserve">Mato vienetas
</t>
    </r>
    <r>
      <rPr>
        <b/>
        <i/>
        <sz val="9"/>
        <rFont val="Tahoma"/>
        <family val="2"/>
        <charset val="186"/>
      </rPr>
      <t>(2025-01-21 aktuali redakcija)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</si>
</sst>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b/>
      <sz val="16"/>
      <color theme="1"/>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b/>
      <sz val="16"/>
      <name val="Tahoma"/>
      <family val="2"/>
      <charset val="186"/>
    </font>
    <font>
      <b/>
      <sz val="11"/>
      <name val="Tahoma"/>
      <family val="2"/>
      <charset val="186"/>
    </font>
    <font>
      <b/>
      <i/>
      <sz val="11"/>
      <name val="Tahoma"/>
      <family val="2"/>
      <charset val="186"/>
    </font>
    <font>
      <i/>
      <sz val="10"/>
      <name val="Tahoma"/>
      <family val="2"/>
      <charset val="186"/>
    </font>
    <font>
      <sz val="10"/>
      <name val="Tahoma"/>
      <family val="2"/>
      <charset val="186"/>
    </font>
    <font>
      <b/>
      <i/>
      <sz val="14"/>
      <name val="Tahoma"/>
      <family val="2"/>
      <charset val="186"/>
    </font>
    <font>
      <b/>
      <i/>
      <sz val="12"/>
      <name val="Tahoma"/>
      <family val="2"/>
      <charset val="186"/>
    </font>
    <font>
      <sz val="11"/>
      <color rgb="FFFF0000"/>
      <name val="Tahoma"/>
      <family val="2"/>
      <charset val="186"/>
    </font>
    <font>
      <sz val="12"/>
      <color theme="1"/>
      <name val="Times New Roman"/>
      <family val="1"/>
      <charset val="186"/>
    </font>
    <font>
      <sz val="12"/>
      <color theme="1"/>
      <name val="Times New Roman"/>
      <family val="1"/>
    </font>
    <font>
      <sz val="12"/>
      <name val="Times New Roman"/>
      <family val="1"/>
    </font>
    <font>
      <sz val="12"/>
      <name val="Times New Roman"/>
      <family val="1"/>
      <charset val="186"/>
    </font>
    <font>
      <b/>
      <i/>
      <sz val="12"/>
      <color rgb="FFFF0000"/>
      <name val="Tahoma"/>
      <family val="2"/>
      <charset val="186"/>
    </font>
    <font>
      <b/>
      <i/>
      <sz val="9"/>
      <name val="Tahoma"/>
      <family val="2"/>
      <charset val="186"/>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231">
    <xf numFmtId="0" fontId="0" fillId="0" borderId="0" xfId="0"/>
    <xf numFmtId="0" fontId="1" fillId="0" borderId="0" xfId="0" applyFont="1"/>
    <xf numFmtId="0" fontId="1" fillId="0" borderId="0" xfId="0" applyFont="1" applyAlignment="1">
      <alignment horizontal="left"/>
    </xf>
    <xf numFmtId="0" fontId="2" fillId="3" borderId="27" xfId="0" applyFont="1" applyFill="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0" fillId="0" borderId="2" xfId="0" applyFont="1" applyBorder="1" applyAlignment="1">
      <alignment horizontal="center" vertical="top" wrapText="1"/>
    </xf>
    <xf numFmtId="0" fontId="2" fillId="3" borderId="6" xfId="0" applyFont="1" applyFill="1" applyBorder="1" applyAlignment="1">
      <alignment horizontal="center"/>
    </xf>
    <xf numFmtId="0" fontId="1" fillId="0" borderId="0" xfId="0" applyFont="1" applyAlignment="1">
      <alignment wrapText="1"/>
    </xf>
    <xf numFmtId="0" fontId="2" fillId="3" borderId="6"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horizontal="center"/>
    </xf>
    <xf numFmtId="0" fontId="1" fillId="0" borderId="0" xfId="0" applyFont="1" applyProtection="1">
      <protection locked="0"/>
    </xf>
    <xf numFmtId="0" fontId="7" fillId="0" borderId="1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41"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1" fillId="0" borderId="1" xfId="0" applyFont="1" applyBorder="1" applyAlignment="1" applyProtection="1">
      <alignment horizontal="center" vertical="center"/>
      <protection locked="0"/>
    </xf>
    <xf numFmtId="0" fontId="1" fillId="0" borderId="4" xfId="0" applyFont="1" applyBorder="1" applyProtection="1">
      <protection locked="0"/>
    </xf>
    <xf numFmtId="0" fontId="1" fillId="0" borderId="19" xfId="0" applyFont="1" applyBorder="1" applyAlignment="1">
      <alignment vertical="center" wrapText="1"/>
    </xf>
    <xf numFmtId="0" fontId="1"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19" fillId="3" borderId="31" xfId="0" applyFont="1" applyFill="1" applyBorder="1" applyAlignment="1">
      <alignment horizontal="center" vertical="center" wrapText="1"/>
    </xf>
    <xf numFmtId="0" fontId="8" fillId="0" borderId="19"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Protection="1">
      <protection locked="0"/>
    </xf>
    <xf numFmtId="0" fontId="21" fillId="0" borderId="0" xfId="0" applyFont="1" applyAlignment="1">
      <alignment vertical="top" wrapText="1"/>
    </xf>
    <xf numFmtId="0" fontId="8" fillId="0" borderId="0" xfId="0" applyFont="1"/>
    <xf numFmtId="0" fontId="22" fillId="0" borderId="19" xfId="0" applyFont="1" applyBorder="1" applyAlignment="1">
      <alignment horizontal="center" vertical="center" wrapText="1"/>
    </xf>
    <xf numFmtId="0" fontId="22"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pplyProtection="1">
      <protection locked="0"/>
    </xf>
    <xf numFmtId="0" fontId="21" fillId="0" borderId="0" xfId="0" applyFont="1" applyAlignment="1">
      <alignment horizontal="center" vertical="top" wrapText="1"/>
    </xf>
    <xf numFmtId="0" fontId="1" fillId="0" borderId="2" xfId="0" applyFont="1" applyBorder="1" applyAlignment="1" applyProtection="1">
      <alignment horizontal="center" vertical="center" wrapText="1"/>
      <protection locked="0"/>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top"/>
    </xf>
    <xf numFmtId="0" fontId="20" fillId="0" borderId="1" xfId="0" applyFont="1" applyBorder="1" applyAlignment="1">
      <alignment horizontal="center" vertical="top"/>
    </xf>
    <xf numFmtId="0" fontId="5" fillId="0" borderId="1" xfId="0" applyFont="1" applyBorder="1" applyAlignment="1" applyProtection="1">
      <alignment horizontal="center" vertical="top"/>
      <protection locked="0"/>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5" fillId="0" borderId="12" xfId="0" applyFont="1" applyBorder="1" applyAlignment="1">
      <alignment horizontal="center" vertical="top"/>
    </xf>
    <xf numFmtId="0" fontId="2" fillId="0" borderId="1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0" fontId="0" fillId="0" borderId="0" xfId="0" applyAlignment="1">
      <alignment wrapText="1"/>
    </xf>
    <xf numFmtId="0" fontId="1" fillId="0" borderId="0" xfId="0" applyFont="1" applyAlignment="1" applyProtection="1">
      <alignment horizontal="left" wrapText="1"/>
      <protection locked="0"/>
    </xf>
    <xf numFmtId="0" fontId="1" fillId="0" borderId="39"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4" fontId="1" fillId="0" borderId="12" xfId="0" applyNumberFormat="1" applyFont="1" applyBorder="1" applyAlignment="1">
      <alignment horizontal="center" vertical="center"/>
    </xf>
    <xf numFmtId="4" fontId="1" fillId="0" borderId="15" xfId="0" applyNumberFormat="1" applyFont="1" applyBorder="1" applyAlignment="1">
      <alignment horizontal="center" vertical="center"/>
    </xf>
    <xf numFmtId="0" fontId="5" fillId="0" borderId="25" xfId="0" applyFont="1" applyBorder="1" applyAlignment="1">
      <alignment horizontal="center" vertical="center" wrapText="1"/>
    </xf>
    <xf numFmtId="0" fontId="5" fillId="0" borderId="45"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5" xfId="0" applyFont="1" applyBorder="1" applyAlignment="1">
      <alignment horizontal="center" vertical="center" wrapText="1"/>
    </xf>
    <xf numFmtId="0" fontId="5" fillId="0" borderId="2" xfId="0" applyFont="1" applyBorder="1" applyAlignment="1">
      <alignment horizontal="center" vertical="center" wrapText="1"/>
    </xf>
    <xf numFmtId="0" fontId="19" fillId="0" borderId="1" xfId="0" applyFont="1" applyBorder="1" applyAlignment="1">
      <alignment vertical="center" wrapText="1"/>
    </xf>
    <xf numFmtId="4" fontId="1" fillId="0" borderId="1" xfId="0" applyNumberFormat="1" applyFont="1" applyBorder="1" applyAlignment="1" applyProtection="1">
      <alignment horizontal="center" vertical="center"/>
      <protection locked="0"/>
    </xf>
    <xf numFmtId="0" fontId="2" fillId="3" borderId="29" xfId="0" applyFont="1" applyFill="1" applyBorder="1" applyAlignment="1">
      <alignment horizontal="center" vertical="center" wrapText="1"/>
    </xf>
    <xf numFmtId="0" fontId="1" fillId="0" borderId="24"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9" fillId="3" borderId="2" xfId="0" applyFont="1" applyFill="1" applyBorder="1" applyAlignment="1">
      <alignment horizontal="center" vertical="center" wrapText="1"/>
    </xf>
    <xf numFmtId="0" fontId="19" fillId="3" borderId="0" xfId="0" applyFont="1" applyFill="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left" wrapText="1"/>
    </xf>
    <xf numFmtId="0" fontId="5" fillId="0" borderId="11" xfId="0" applyFont="1" applyBorder="1" applyAlignment="1">
      <alignment horizontal="center" vertical="center"/>
    </xf>
    <xf numFmtId="0" fontId="2" fillId="0" borderId="38" xfId="0" applyFont="1" applyBorder="1" applyAlignment="1">
      <alignment horizontal="center" vertical="center"/>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11" xfId="0" applyFont="1" applyBorder="1" applyAlignment="1">
      <alignment horizontal="center" vertical="center"/>
    </xf>
    <xf numFmtId="0" fontId="9" fillId="0" borderId="0" xfId="0" applyFont="1" applyAlignment="1" applyProtection="1">
      <alignment horizontal="center" vertical="center"/>
      <protection locked="0"/>
    </xf>
    <xf numFmtId="0" fontId="1" fillId="0" borderId="0" xfId="0" applyFont="1" applyAlignment="1">
      <alignment horizontal="center" vertical="center"/>
    </xf>
    <xf numFmtId="0" fontId="26" fillId="0" borderId="5" xfId="0" applyFont="1" applyBorder="1" applyAlignment="1">
      <alignment wrapText="1"/>
    </xf>
    <xf numFmtId="0" fontId="26" fillId="0" borderId="1" xfId="0" applyFont="1" applyBorder="1" applyAlignment="1">
      <alignment wrapText="1"/>
    </xf>
    <xf numFmtId="0" fontId="26" fillId="0" borderId="1" xfId="0" applyFont="1" applyBorder="1" applyAlignment="1">
      <alignment horizontal="center" vertical="center"/>
    </xf>
    <xf numFmtId="0" fontId="20" fillId="0" borderId="1" xfId="0" applyFont="1" applyBorder="1" applyAlignment="1">
      <alignment horizontal="center" vertical="top" wrapText="1"/>
    </xf>
    <xf numFmtId="0" fontId="26" fillId="0" borderId="5"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54" xfId="0" applyFont="1" applyBorder="1" applyAlignment="1">
      <alignment horizontal="center" vertical="center"/>
    </xf>
    <xf numFmtId="0" fontId="27" fillId="0" borderId="52" xfId="0" applyFont="1" applyBorder="1" applyAlignment="1">
      <alignment horizontal="center" vertical="center"/>
    </xf>
    <xf numFmtId="0" fontId="19" fillId="3" borderId="23" xfId="0" applyFont="1" applyFill="1" applyBorder="1" applyAlignment="1">
      <alignment horizontal="center" vertical="center" wrapText="1"/>
    </xf>
    <xf numFmtId="0" fontId="19" fillId="3" borderId="55" xfId="0" applyFont="1" applyFill="1" applyBorder="1" applyAlignment="1">
      <alignment horizontal="center" vertical="center" wrapText="1"/>
    </xf>
    <xf numFmtId="0" fontId="2" fillId="0" borderId="3" xfId="0" applyFont="1" applyBorder="1" applyAlignment="1">
      <alignment horizontal="left" vertical="top" wrapText="1"/>
    </xf>
    <xf numFmtId="0" fontId="2" fillId="0" borderId="3" xfId="0" applyFont="1" applyBorder="1" applyAlignment="1" applyProtection="1">
      <alignment vertical="top" wrapText="1"/>
      <protection locked="0"/>
    </xf>
    <xf numFmtId="0" fontId="2" fillId="0" borderId="36" xfId="0" applyFont="1" applyBorder="1" applyAlignment="1" applyProtection="1">
      <alignment vertical="top" wrapText="1"/>
      <protection locked="0"/>
    </xf>
    <xf numFmtId="0" fontId="16" fillId="3" borderId="1"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19"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5" fillId="3" borderId="19" xfId="0" applyFont="1" applyFill="1" applyBorder="1" applyAlignment="1" applyProtection="1">
      <alignment horizontal="center" vertical="center" wrapText="1"/>
      <protection locked="0"/>
    </xf>
    <xf numFmtId="0" fontId="15" fillId="3" borderId="20" xfId="0" applyFont="1" applyFill="1" applyBorder="1" applyAlignment="1">
      <alignment horizontal="center" vertical="center" wrapText="1"/>
    </xf>
    <xf numFmtId="0" fontId="4" fillId="0" borderId="0" xfId="0" applyFont="1"/>
    <xf numFmtId="0" fontId="5" fillId="0" borderId="1" xfId="0" applyFont="1" applyBorder="1" applyAlignment="1">
      <alignment horizontal="center" wrapText="1"/>
    </xf>
    <xf numFmtId="0" fontId="28" fillId="0" borderId="1" xfId="0" applyFont="1" applyBorder="1" applyAlignment="1">
      <alignment wrapText="1"/>
    </xf>
    <xf numFmtId="0" fontId="29" fillId="0" borderId="1" xfId="0" applyFont="1" applyBorder="1" applyAlignment="1">
      <alignment wrapText="1"/>
    </xf>
    <xf numFmtId="0" fontId="29" fillId="0" borderId="14" xfId="0" applyFont="1" applyBorder="1" applyAlignment="1">
      <alignment wrapText="1"/>
    </xf>
    <xf numFmtId="0" fontId="28" fillId="0" borderId="52" xfId="0" applyFont="1" applyBorder="1" applyAlignment="1">
      <alignment horizontal="center" vertical="center"/>
    </xf>
    <xf numFmtId="0" fontId="28" fillId="0" borderId="16" xfId="0" applyFont="1" applyBorder="1" applyAlignment="1">
      <alignment horizontal="center" vertical="center"/>
    </xf>
    <xf numFmtId="0" fontId="1" fillId="0" borderId="1" xfId="0" applyFont="1" applyBorder="1" applyAlignment="1">
      <alignment horizontal="center"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30" fillId="0" borderId="1" xfId="0" applyFont="1" applyBorder="1" applyAlignment="1">
      <alignment horizontal="center" vertical="center" wrapText="1"/>
    </xf>
    <xf numFmtId="0" fontId="24" fillId="0" borderId="1" xfId="0" applyFont="1" applyBorder="1" applyAlignment="1" applyProtection="1">
      <alignment horizontal="center" vertical="center" wrapText="1"/>
      <protection locked="0"/>
    </xf>
    <xf numFmtId="4" fontId="1" fillId="0" borderId="53" xfId="0" applyNumberFormat="1" applyFont="1" applyBorder="1" applyAlignment="1" applyProtection="1">
      <alignment horizontal="center" vertical="center"/>
      <protection locked="0"/>
    </xf>
    <xf numFmtId="4" fontId="27" fillId="0" borderId="54" xfId="0" applyNumberFormat="1" applyFont="1" applyBorder="1" applyAlignment="1">
      <alignment horizontal="center" vertical="center"/>
    </xf>
    <xf numFmtId="4" fontId="27" fillId="0" borderId="52" xfId="0" applyNumberFormat="1" applyFont="1" applyBorder="1" applyAlignment="1">
      <alignment horizontal="center" vertical="center"/>
    </xf>
    <xf numFmtId="4" fontId="1" fillId="0" borderId="1" xfId="0" applyNumberFormat="1" applyFont="1" applyBorder="1" applyAlignment="1">
      <alignment horizontal="center" vertical="center" wrapText="1"/>
    </xf>
    <xf numFmtId="0" fontId="13" fillId="0" borderId="55" xfId="0" applyFont="1" applyBorder="1" applyAlignment="1">
      <alignment horizontal="left" vertical="center" wrapText="1"/>
    </xf>
    <xf numFmtId="0" fontId="19" fillId="3" borderId="33" xfId="0" applyFont="1" applyFill="1" applyBorder="1" applyAlignment="1">
      <alignment horizontal="center" vertical="center" wrapText="1"/>
    </xf>
    <xf numFmtId="0" fontId="19" fillId="3" borderId="57"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9" fillId="3" borderId="48"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center" vertical="center" wrapText="1"/>
    </xf>
    <xf numFmtId="0" fontId="2" fillId="0" borderId="52" xfId="0" applyFont="1" applyBorder="1" applyAlignment="1">
      <alignment horizontal="right" vertical="center" wrapText="1"/>
    </xf>
    <xf numFmtId="0" fontId="2" fillId="0" borderId="3" xfId="0" applyFont="1" applyBorder="1" applyAlignment="1">
      <alignment horizontal="right" vertical="center" wrapText="1"/>
    </xf>
    <xf numFmtId="0" fontId="2" fillId="0" borderId="51" xfId="0" applyFont="1" applyBorder="1" applyAlignment="1">
      <alignment horizontal="right" vertical="center" wrapText="1"/>
    </xf>
    <xf numFmtId="0" fontId="1" fillId="0" borderId="0" xfId="0" applyFont="1" applyAlignment="1" applyProtection="1">
      <alignment horizontal="left" wrapText="1"/>
      <protection locked="0"/>
    </xf>
    <xf numFmtId="0" fontId="1" fillId="4" borderId="1" xfId="0" applyFont="1" applyFill="1" applyBorder="1" applyAlignment="1">
      <alignment horizontal="left" wrapText="1"/>
    </xf>
    <xf numFmtId="0" fontId="2" fillId="0" borderId="0" xfId="0" applyFont="1" applyAlignment="1">
      <alignment horizontal="center"/>
    </xf>
    <xf numFmtId="0" fontId="1" fillId="0" borderId="0" xfId="0" applyFont="1" applyAlignment="1">
      <alignment horizontal="center"/>
    </xf>
    <xf numFmtId="0" fontId="11" fillId="0" borderId="0" xfId="0" applyFont="1" applyAlignment="1" applyProtection="1">
      <alignment horizontal="center" vertical="center" wrapText="1"/>
      <protection locked="0"/>
    </xf>
    <xf numFmtId="0" fontId="14" fillId="0" borderId="0" xfId="0" applyFont="1" applyAlignment="1">
      <alignment horizontal="left" vertical="center"/>
    </xf>
    <xf numFmtId="0" fontId="23" fillId="0" borderId="0" xfId="0" applyFont="1" applyAlignment="1" applyProtection="1">
      <alignment horizontal="center"/>
      <protection locked="0"/>
    </xf>
    <xf numFmtId="0" fontId="2" fillId="3" borderId="40"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12" fillId="0" borderId="0" xfId="0" applyFont="1" applyAlignment="1">
      <alignment horizontal="center" vertical="center"/>
    </xf>
    <xf numFmtId="0" fontId="12" fillId="0" borderId="4" xfId="0" applyFont="1" applyBorder="1" applyAlignment="1">
      <alignment horizontal="center" vertical="center"/>
    </xf>
    <xf numFmtId="0" fontId="2" fillId="0" borderId="40" xfId="0" applyFont="1" applyBorder="1" applyAlignment="1">
      <alignment horizontal="center" vertical="top" wrapText="1"/>
    </xf>
    <xf numFmtId="0" fontId="2" fillId="0" borderId="23" xfId="0" applyFont="1" applyBorder="1" applyAlignment="1">
      <alignment horizontal="center" vertical="top" wrapText="1"/>
    </xf>
    <xf numFmtId="0" fontId="2" fillId="0" borderId="9" xfId="0" applyFont="1" applyBorder="1" applyAlignment="1">
      <alignment horizontal="center" vertical="top" wrapText="1"/>
    </xf>
    <xf numFmtId="0" fontId="12" fillId="0" borderId="0" xfId="0" applyFont="1" applyAlignment="1">
      <alignment horizontal="center" vertical="center" wrapText="1"/>
    </xf>
    <xf numFmtId="0" fontId="2" fillId="3" borderId="35"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3" borderId="3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0" xfId="0" applyFont="1" applyFill="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8" fillId="0" borderId="8"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19" fillId="2" borderId="25" xfId="0" applyFont="1" applyFill="1" applyBorder="1" applyAlignment="1">
      <alignment horizontal="center" vertical="center" wrapText="1"/>
    </xf>
    <xf numFmtId="0" fontId="19" fillId="2" borderId="44" xfId="0" applyFont="1" applyFill="1" applyBorder="1" applyAlignment="1">
      <alignment horizontal="center" vertical="center" wrapText="1"/>
    </xf>
    <xf numFmtId="0" fontId="19" fillId="2" borderId="56"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3" borderId="30"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 fillId="0" borderId="39"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0" fontId="2" fillId="0" borderId="11" xfId="0" applyFont="1" applyBorder="1" applyAlignment="1">
      <alignment horizontal="right" vertical="center"/>
    </xf>
    <xf numFmtId="0" fontId="2" fillId="0" borderId="1" xfId="0" applyFont="1" applyBorder="1" applyAlignment="1">
      <alignment horizontal="righ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1" fillId="0" borderId="8"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2" fillId="0" borderId="3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2" xfId="0" applyFont="1" applyBorder="1" applyAlignment="1">
      <alignment horizontal="center" vertical="top" wrapText="1"/>
    </xf>
    <xf numFmtId="0" fontId="2" fillId="0" borderId="3" xfId="0" applyFont="1" applyBorder="1" applyAlignment="1">
      <alignment horizontal="center" vertical="top" wrapText="1"/>
    </xf>
    <xf numFmtId="0" fontId="2" fillId="0" borderId="36" xfId="0" applyFont="1" applyBorder="1" applyAlignment="1">
      <alignment horizontal="center" vertical="top" wrapText="1"/>
    </xf>
    <xf numFmtId="0" fontId="2" fillId="0" borderId="39" xfId="0" applyFont="1" applyBorder="1" applyAlignment="1">
      <alignment horizontal="center" vertical="top" wrapText="1"/>
    </xf>
    <xf numFmtId="0" fontId="2" fillId="0" borderId="24" xfId="0" applyFont="1" applyBorder="1" applyAlignment="1">
      <alignment horizontal="center" vertical="top" wrapText="1"/>
    </xf>
    <xf numFmtId="0" fontId="2" fillId="0" borderId="17" xfId="0" applyFont="1" applyBorder="1" applyAlignment="1">
      <alignment horizontal="center" vertical="top" wrapText="1"/>
    </xf>
    <xf numFmtId="0" fontId="2" fillId="3" borderId="3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6" xfId="0" applyFont="1" applyFill="1" applyBorder="1" applyAlignment="1">
      <alignment horizontal="left" vertical="top" wrapText="1"/>
    </xf>
    <xf numFmtId="0" fontId="2" fillId="3" borderId="39"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7" xfId="0" applyFont="1" applyFill="1" applyBorder="1" applyAlignment="1">
      <alignment horizontal="left" vertical="top" wrapText="1"/>
    </xf>
    <xf numFmtId="0" fontId="1" fillId="4" borderId="0" xfId="0" applyFont="1" applyFill="1" applyAlignment="1">
      <alignment horizontal="left" vertical="center" wrapText="1"/>
    </xf>
  </cellXfs>
  <cellStyles count="1">
    <cellStyle name="Normal" xfId="0" builtinId="0"/>
  </cellStyles>
  <dxfs count="10">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charset val="186"/>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Tahoma"/>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3:H50" totalsRowShown="0" headerRowDxfId="9" headerRowBorderDxfId="8" tableBorderDxfId="7">
  <tableColumns count="7">
    <tableColumn id="1" xr3:uid="{00000000-0010-0000-0000-000001000000}" name="Eil.Nr. " dataDxfId="6"/>
    <tableColumn id="2" xr3:uid="{00000000-0010-0000-0000-000002000000}" name="Pirkimo objektas " dataDxfId="5"/>
    <tableColumn id="5" xr3:uid="{00000000-0010-0000-0000-000005000000}" name="Mato vienetas" dataDxfId="4"/>
    <tableColumn id="3" xr3:uid="{FFDED9D0-DC67-4E39-94C7-67FF22D9653A}" name="Preliminarus kiekis" dataDxfId="3"/>
    <tableColumn id="6" xr3:uid="{00000000-0010-0000-0000-000006000000}" name="Makismaliai priimtinas vieneto įkainis, Eur be PVM" dataDxfId="2"/>
    <tableColumn id="7" xr3:uid="{00000000-0010-0000-0000-000007000000}" name="Mato vieneto kaina EUR be PVM_x000a_(pildo tiekėjas)" dataDxfId="1"/>
    <tableColumn id="9" xr3:uid="{00000000-0010-0000-0000-000009000000}" name="Kaina EUR be PVM_x000a_(4×6)" dataDxfId="0">
      <calculatedColumnFormula>F44*G44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15"/>
  <sheetViews>
    <sheetView showGridLines="0" tabSelected="1" topLeftCell="A71" zoomScale="80" zoomScaleNormal="80" workbookViewId="0">
      <selection activeCell="E76" sqref="E76"/>
    </sheetView>
  </sheetViews>
  <sheetFormatPr defaultColWidth="9.33203125" defaultRowHeight="13.8" x14ac:dyDescent="0.25"/>
  <cols>
    <col min="1" max="1" width="9.33203125" style="1"/>
    <col min="2" max="2" width="5.44140625" style="91" customWidth="1"/>
    <col min="3" max="3" width="90.88671875" style="1" customWidth="1"/>
    <col min="4" max="5" width="17.6640625" style="44" customWidth="1"/>
    <col min="6" max="6" width="28.33203125" style="44" customWidth="1"/>
    <col min="7" max="7" width="29" style="1" customWidth="1"/>
    <col min="8" max="8" width="50.6640625" style="1" customWidth="1"/>
    <col min="9" max="16384" width="9.33203125" style="1"/>
  </cols>
  <sheetData>
    <row r="1" spans="1:8" s="9" customFormat="1" ht="138.75" customHeight="1" x14ac:dyDescent="0.25">
      <c r="A1" s="29"/>
      <c r="B1" s="146" t="s">
        <v>0</v>
      </c>
      <c r="C1" s="146"/>
      <c r="D1" s="146"/>
      <c r="E1" s="146"/>
      <c r="F1" s="146"/>
      <c r="G1" s="146"/>
      <c r="H1" s="146"/>
    </row>
    <row r="2" spans="1:8" ht="20.25" customHeight="1" x14ac:dyDescent="0.3">
      <c r="A2" s="15"/>
      <c r="B2" s="148" t="s">
        <v>1</v>
      </c>
      <c r="C2" s="148"/>
      <c r="D2" s="148"/>
      <c r="E2" s="148"/>
      <c r="F2" s="148"/>
      <c r="G2" s="148"/>
      <c r="H2" s="148"/>
    </row>
    <row r="3" spans="1:8" ht="24.75" customHeight="1" x14ac:dyDescent="0.3">
      <c r="A3" s="15"/>
      <c r="B3" s="148" t="s">
        <v>2</v>
      </c>
      <c r="C3" s="148"/>
      <c r="D3" s="148"/>
      <c r="E3" s="148"/>
      <c r="F3" s="148"/>
      <c r="G3" s="148"/>
      <c r="H3" s="148"/>
    </row>
    <row r="4" spans="1:8" ht="18.75" customHeight="1" x14ac:dyDescent="0.25">
      <c r="B4" s="147" t="s">
        <v>3</v>
      </c>
      <c r="C4" s="147"/>
      <c r="D4" s="147"/>
      <c r="E4" s="147"/>
      <c r="F4" s="147"/>
      <c r="G4" s="147"/>
      <c r="H4" s="147"/>
    </row>
    <row r="5" spans="1:8" ht="9.75" customHeight="1" x14ac:dyDescent="0.25">
      <c r="B5" s="155" t="s">
        <v>4</v>
      </c>
      <c r="C5" s="155"/>
      <c r="D5" s="155"/>
      <c r="E5" s="155"/>
      <c r="F5" s="155"/>
      <c r="G5" s="155"/>
      <c r="H5" s="155"/>
    </row>
    <row r="6" spans="1:8" ht="28.5" customHeight="1" thickBot="1" x14ac:dyDescent="0.3">
      <c r="B6" s="156"/>
      <c r="C6" s="156"/>
      <c r="D6" s="156"/>
      <c r="E6" s="156"/>
      <c r="F6" s="156"/>
      <c r="G6" s="156"/>
      <c r="H6" s="156"/>
    </row>
    <row r="7" spans="1:8" ht="45" customHeight="1" x14ac:dyDescent="0.25">
      <c r="B7" s="149" t="s">
        <v>5</v>
      </c>
      <c r="C7" s="150"/>
      <c r="D7" s="151"/>
      <c r="E7" s="157"/>
      <c r="F7" s="158"/>
      <c r="G7" s="158"/>
      <c r="H7" s="159"/>
    </row>
    <row r="8" spans="1:8" ht="23.25" customHeight="1" x14ac:dyDescent="0.25">
      <c r="B8" s="152" t="s">
        <v>6</v>
      </c>
      <c r="C8" s="153"/>
      <c r="D8" s="154"/>
      <c r="E8" s="102"/>
      <c r="F8" s="103"/>
      <c r="G8" s="103"/>
      <c r="H8" s="104"/>
    </row>
    <row r="9" spans="1:8" ht="36.75" customHeight="1" x14ac:dyDescent="0.25">
      <c r="B9" s="224" t="s">
        <v>7</v>
      </c>
      <c r="C9" s="225"/>
      <c r="D9" s="226"/>
      <c r="E9" s="218"/>
      <c r="F9" s="219"/>
      <c r="G9" s="219"/>
      <c r="H9" s="220"/>
    </row>
    <row r="10" spans="1:8" ht="23.25" customHeight="1" x14ac:dyDescent="0.25">
      <c r="B10" s="224" t="s">
        <v>8</v>
      </c>
      <c r="C10" s="225"/>
      <c r="D10" s="226"/>
      <c r="E10" s="218"/>
      <c r="F10" s="219"/>
      <c r="G10" s="219"/>
      <c r="H10" s="220"/>
    </row>
    <row r="11" spans="1:8" ht="36.75" customHeight="1" thickBot="1" x14ac:dyDescent="0.3">
      <c r="B11" s="227" t="s">
        <v>9</v>
      </c>
      <c r="C11" s="228"/>
      <c r="D11" s="229"/>
      <c r="E11" s="221"/>
      <c r="F11" s="222"/>
      <c r="G11" s="222"/>
      <c r="H11" s="223"/>
    </row>
    <row r="12" spans="1:8" ht="15" customHeight="1" x14ac:dyDescent="0.25">
      <c r="B12" s="135" t="s">
        <v>10</v>
      </c>
      <c r="C12" s="135"/>
      <c r="D12" s="135"/>
      <c r="E12" s="135"/>
      <c r="F12" s="135"/>
      <c r="G12" s="135"/>
      <c r="H12" s="135"/>
    </row>
    <row r="13" spans="1:8" ht="15" customHeight="1" x14ac:dyDescent="0.25">
      <c r="B13" s="160"/>
      <c r="C13" s="160"/>
      <c r="D13" s="160"/>
      <c r="E13" s="160"/>
      <c r="F13" s="160"/>
      <c r="G13" s="160"/>
      <c r="H13" s="160"/>
    </row>
    <row r="14" spans="1:8" ht="46.5" customHeight="1" thickBot="1" x14ac:dyDescent="0.3">
      <c r="B14" s="160"/>
      <c r="C14" s="160"/>
      <c r="D14" s="160"/>
      <c r="E14" s="160"/>
      <c r="F14" s="160"/>
      <c r="G14" s="160"/>
      <c r="H14" s="160"/>
    </row>
    <row r="15" spans="1:8" ht="32.25" customHeight="1" thickBot="1" x14ac:dyDescent="0.3">
      <c r="B15" s="131" t="s">
        <v>11</v>
      </c>
      <c r="C15" s="131" t="s">
        <v>12</v>
      </c>
      <c r="D15" s="166" t="s">
        <v>13</v>
      </c>
      <c r="E15" s="81"/>
      <c r="F15" s="162" t="s">
        <v>14</v>
      </c>
      <c r="G15" s="164" t="s">
        <v>15</v>
      </c>
      <c r="H15" s="165"/>
    </row>
    <row r="16" spans="1:8" ht="113.25" customHeight="1" thickBot="1" x14ac:dyDescent="0.3">
      <c r="B16" s="132"/>
      <c r="C16" s="161"/>
      <c r="D16" s="167"/>
      <c r="E16" s="82"/>
      <c r="F16" s="163"/>
      <c r="G16" s="11" t="s">
        <v>16</v>
      </c>
      <c r="H16" s="11" t="s">
        <v>17</v>
      </c>
    </row>
    <row r="17" spans="2:8" s="15" customFormat="1" ht="15" customHeight="1" x14ac:dyDescent="0.25">
      <c r="B17" s="65">
        <v>1</v>
      </c>
      <c r="C17" s="25"/>
      <c r="D17" s="174"/>
      <c r="E17" s="175"/>
      <c r="F17" s="37"/>
      <c r="G17" s="22"/>
      <c r="H17" s="26"/>
    </row>
    <row r="18" spans="2:8" s="15" customFormat="1" ht="15" customHeight="1" thickBot="1" x14ac:dyDescent="0.3">
      <c r="B18" s="64">
        <v>2</v>
      </c>
      <c r="C18" s="27"/>
      <c r="D18" s="176"/>
      <c r="E18" s="177"/>
      <c r="F18" s="38"/>
      <c r="G18" s="20"/>
      <c r="H18" s="28"/>
    </row>
    <row r="19" spans="2:8" ht="15" customHeight="1" x14ac:dyDescent="0.25">
      <c r="B19" s="135" t="s">
        <v>18</v>
      </c>
      <c r="C19" s="160"/>
      <c r="D19" s="160"/>
      <c r="E19" s="160"/>
      <c r="F19" s="160"/>
      <c r="G19" s="160"/>
      <c r="H19" s="160"/>
    </row>
    <row r="20" spans="2:8" ht="15" customHeight="1" x14ac:dyDescent="0.25">
      <c r="B20" s="160"/>
      <c r="C20" s="160"/>
      <c r="D20" s="160"/>
      <c r="E20" s="160"/>
      <c r="F20" s="160"/>
      <c r="G20" s="160"/>
      <c r="H20" s="160"/>
    </row>
    <row r="21" spans="2:8" ht="51.75" customHeight="1" thickBot="1" x14ac:dyDescent="0.3">
      <c r="B21" s="136"/>
      <c r="C21" s="136"/>
      <c r="D21" s="136"/>
      <c r="E21" s="136"/>
      <c r="F21" s="136"/>
      <c r="G21" s="136"/>
      <c r="H21" s="136"/>
    </row>
    <row r="22" spans="2:8" s="2" customFormat="1" ht="73.5" customHeight="1" thickBot="1" x14ac:dyDescent="0.3">
      <c r="B22" s="168" t="s">
        <v>19</v>
      </c>
      <c r="C22" s="172" t="s">
        <v>20</v>
      </c>
      <c r="D22" s="170" t="s">
        <v>21</v>
      </c>
      <c r="E22" s="178" t="s">
        <v>22</v>
      </c>
      <c r="F22" s="179"/>
      <c r="G22" s="172" t="s">
        <v>23</v>
      </c>
      <c r="H22" s="36" t="s">
        <v>24</v>
      </c>
    </row>
    <row r="23" spans="2:8" s="2" customFormat="1" ht="66" customHeight="1" thickBot="1" x14ac:dyDescent="0.3">
      <c r="B23" s="169"/>
      <c r="C23" s="173"/>
      <c r="D23" s="171"/>
      <c r="E23" s="180"/>
      <c r="F23" s="181"/>
      <c r="G23" s="173"/>
      <c r="H23" s="12" t="s">
        <v>25</v>
      </c>
    </row>
    <row r="24" spans="2:8" s="35" customFormat="1" ht="21.75" customHeight="1" x14ac:dyDescent="0.25">
      <c r="B24" s="66">
        <v>1</v>
      </c>
      <c r="C24" s="22"/>
      <c r="D24" s="37"/>
      <c r="E24" s="174"/>
      <c r="F24" s="175"/>
      <c r="G24" s="22"/>
      <c r="H24" s="23"/>
    </row>
    <row r="25" spans="2:8" s="35" customFormat="1" ht="21.75" customHeight="1" thickBot="1" x14ac:dyDescent="0.3">
      <c r="B25" s="67">
        <v>2</v>
      </c>
      <c r="C25" s="20"/>
      <c r="D25" s="38"/>
      <c r="E25" s="176"/>
      <c r="F25" s="177"/>
      <c r="G25" s="24"/>
      <c r="H25" s="21"/>
    </row>
    <row r="26" spans="2:8" s="2" customFormat="1" ht="21.75" customHeight="1" x14ac:dyDescent="0.25">
      <c r="B26" s="160" t="s">
        <v>26</v>
      </c>
      <c r="C26" s="160"/>
      <c r="D26" s="160"/>
      <c r="E26" s="160"/>
      <c r="F26" s="160"/>
      <c r="G26" s="160"/>
      <c r="H26" s="160"/>
    </row>
    <row r="27" spans="2:8" s="2" customFormat="1" ht="12.75" customHeight="1" x14ac:dyDescent="0.25">
      <c r="B27" s="160"/>
      <c r="C27" s="160"/>
      <c r="D27" s="160"/>
      <c r="E27" s="160"/>
      <c r="F27" s="160"/>
      <c r="G27" s="160"/>
      <c r="H27" s="160"/>
    </row>
    <row r="28" spans="2:8" s="2" customFormat="1" ht="48.75" customHeight="1" thickBot="1" x14ac:dyDescent="0.3">
      <c r="B28" s="160"/>
      <c r="C28" s="160"/>
      <c r="D28" s="160"/>
      <c r="E28" s="160"/>
      <c r="F28" s="160"/>
      <c r="G28" s="160"/>
      <c r="H28" s="160"/>
    </row>
    <row r="29" spans="2:8" s="2" customFormat="1" ht="45.75" customHeight="1" thickBot="1" x14ac:dyDescent="0.3">
      <c r="B29" s="182" t="s">
        <v>11</v>
      </c>
      <c r="C29" s="182" t="s">
        <v>27</v>
      </c>
      <c r="D29" s="184" t="s">
        <v>28</v>
      </c>
      <c r="E29" s="185"/>
      <c r="F29" s="186"/>
      <c r="G29" s="192" t="s">
        <v>29</v>
      </c>
      <c r="H29" s="193"/>
    </row>
    <row r="30" spans="2:8" s="2" customFormat="1" ht="21.75" customHeight="1" thickBot="1" x14ac:dyDescent="0.3">
      <c r="B30" s="183"/>
      <c r="C30" s="183"/>
      <c r="D30" s="187"/>
      <c r="E30" s="188"/>
      <c r="F30" s="189"/>
      <c r="G30" s="13" t="s">
        <v>16</v>
      </c>
      <c r="H30" s="10" t="s">
        <v>17</v>
      </c>
    </row>
    <row r="31" spans="2:8" s="35" customFormat="1" ht="25.5" customHeight="1" x14ac:dyDescent="0.25">
      <c r="B31" s="68">
        <v>1</v>
      </c>
      <c r="C31" s="18"/>
      <c r="D31" s="190"/>
      <c r="E31" s="190"/>
      <c r="F31" s="190"/>
      <c r="G31" s="18"/>
      <c r="H31" s="19"/>
    </row>
    <row r="32" spans="2:8" s="35" customFormat="1" ht="24" customHeight="1" thickBot="1" x14ac:dyDescent="0.3">
      <c r="B32" s="67">
        <v>2</v>
      </c>
      <c r="C32" s="20"/>
      <c r="D32" s="191"/>
      <c r="E32" s="191"/>
      <c r="F32" s="191"/>
      <c r="G32" s="20"/>
      <c r="H32" s="21"/>
    </row>
    <row r="33" spans="2:9" s="2" customFormat="1" ht="24" customHeight="1" x14ac:dyDescent="0.25">
      <c r="B33" s="160" t="s">
        <v>30</v>
      </c>
      <c r="C33" s="160"/>
      <c r="D33" s="160"/>
      <c r="E33" s="160"/>
      <c r="F33" s="160"/>
      <c r="G33" s="160"/>
      <c r="H33" s="160"/>
    </row>
    <row r="34" spans="2:9" s="2" customFormat="1" ht="24" customHeight="1" x14ac:dyDescent="0.25">
      <c r="B34" s="160"/>
      <c r="C34" s="160"/>
      <c r="D34" s="160"/>
      <c r="E34" s="160"/>
      <c r="F34" s="160"/>
      <c r="G34" s="160"/>
      <c r="H34" s="160"/>
    </row>
    <row r="35" spans="2:9" s="2" customFormat="1" ht="45" customHeight="1" thickBot="1" x14ac:dyDescent="0.3">
      <c r="B35" s="136"/>
      <c r="C35" s="136"/>
      <c r="D35" s="136"/>
      <c r="E35" s="136"/>
      <c r="F35" s="136"/>
      <c r="G35" s="136"/>
      <c r="H35" s="136"/>
    </row>
    <row r="36" spans="2:9" s="2" customFormat="1" ht="39.75" customHeight="1" thickBot="1" x14ac:dyDescent="0.3">
      <c r="B36" s="3" t="s">
        <v>11</v>
      </c>
      <c r="C36" s="199" t="s">
        <v>31</v>
      </c>
      <c r="D36" s="194"/>
      <c r="E36" s="78"/>
      <c r="F36" s="194" t="s">
        <v>32</v>
      </c>
      <c r="G36" s="194"/>
      <c r="H36" s="195"/>
    </row>
    <row r="37" spans="2:9" s="35" customFormat="1" ht="24" customHeight="1" x14ac:dyDescent="0.25">
      <c r="B37" s="68">
        <v>1</v>
      </c>
      <c r="C37" s="204"/>
      <c r="D37" s="205"/>
      <c r="E37" s="80"/>
      <c r="F37" s="213"/>
      <c r="G37" s="205"/>
      <c r="H37" s="214"/>
    </row>
    <row r="38" spans="2:9" s="35" customFormat="1" ht="24" customHeight="1" thickBot="1" x14ac:dyDescent="0.3">
      <c r="B38" s="67">
        <v>2</v>
      </c>
      <c r="C38" s="212"/>
      <c r="D38" s="197"/>
      <c r="E38" s="79"/>
      <c r="F38" s="196"/>
      <c r="G38" s="197"/>
      <c r="H38" s="198"/>
    </row>
    <row r="39" spans="2:9" s="2" customFormat="1" ht="52.5" customHeight="1" thickBot="1" x14ac:dyDescent="0.3">
      <c r="B39" s="50"/>
      <c r="C39" s="17"/>
      <c r="D39" s="39"/>
      <c r="E39" s="39"/>
      <c r="F39" s="39"/>
      <c r="G39" s="17"/>
      <c r="H39" s="17"/>
    </row>
    <row r="40" spans="2:9" s="2" customFormat="1" ht="39.75" customHeight="1" x14ac:dyDescent="0.25">
      <c r="B40" s="215" t="s">
        <v>33</v>
      </c>
      <c r="C40" s="216"/>
      <c r="D40" s="216"/>
      <c r="E40" s="216"/>
      <c r="F40" s="216"/>
      <c r="G40" s="216"/>
      <c r="H40" s="217"/>
      <c r="I40" s="5"/>
    </row>
    <row r="41" spans="2:9" s="2" customFormat="1" ht="347.4" customHeight="1" x14ac:dyDescent="0.25">
      <c r="B41" s="209" t="s">
        <v>34</v>
      </c>
      <c r="C41" s="210"/>
      <c r="D41" s="210"/>
      <c r="E41" s="210"/>
      <c r="F41" s="210"/>
      <c r="G41" s="210"/>
      <c r="H41" s="211"/>
    </row>
    <row r="42" spans="2:9" s="2" customFormat="1" ht="18" customHeight="1" x14ac:dyDescent="0.25">
      <c r="B42" s="206" t="s">
        <v>35</v>
      </c>
      <c r="C42" s="207"/>
      <c r="D42" s="207"/>
      <c r="E42" s="207"/>
      <c r="F42" s="207"/>
      <c r="G42" s="207"/>
      <c r="H42" s="208"/>
    </row>
    <row r="43" spans="2:9" s="2" customFormat="1" ht="72.75" customHeight="1" x14ac:dyDescent="0.25">
      <c r="B43" s="57" t="s">
        <v>36</v>
      </c>
      <c r="C43" s="52" t="s">
        <v>37</v>
      </c>
      <c r="D43" s="51" t="s">
        <v>38</v>
      </c>
      <c r="E43" s="51" t="s">
        <v>39</v>
      </c>
      <c r="F43" s="105" t="s">
        <v>40</v>
      </c>
      <c r="G43" s="53" t="s">
        <v>41</v>
      </c>
      <c r="H43" s="58" t="s">
        <v>42</v>
      </c>
    </row>
    <row r="44" spans="2:9" s="2" customFormat="1" ht="19.5" customHeight="1" x14ac:dyDescent="0.25">
      <c r="B44" s="85">
        <v>1</v>
      </c>
      <c r="C44" s="54">
        <v>2</v>
      </c>
      <c r="D44" s="95">
        <v>3</v>
      </c>
      <c r="E44" s="95">
        <v>4</v>
      </c>
      <c r="F44" s="55">
        <v>5</v>
      </c>
      <c r="G44" s="56">
        <v>6</v>
      </c>
      <c r="H44" s="59">
        <v>7</v>
      </c>
    </row>
    <row r="45" spans="2:9" s="2" customFormat="1" ht="33.6" customHeight="1" x14ac:dyDescent="0.3">
      <c r="B45" s="60">
        <v>1</v>
      </c>
      <c r="C45" s="92" t="s">
        <v>43</v>
      </c>
      <c r="D45" s="96" t="s">
        <v>44</v>
      </c>
      <c r="E45" s="98">
        <v>1000</v>
      </c>
      <c r="F45" s="125">
        <v>3</v>
      </c>
      <c r="G45" s="77"/>
      <c r="H45" s="69">
        <f>Table6[[#This Row],[Preliminarus kiekis]]*Table6[[#This Row],[Mato vieneto kaina EUR be PVM
(pildo tiekėjas)]]</f>
        <v>0</v>
      </c>
    </row>
    <row r="46" spans="2:9" s="2" customFormat="1" ht="33.6" customHeight="1" x14ac:dyDescent="0.3">
      <c r="B46" s="86">
        <v>2</v>
      </c>
      <c r="C46" s="93" t="s">
        <v>45</v>
      </c>
      <c r="D46" s="97" t="s">
        <v>44</v>
      </c>
      <c r="E46" s="99">
        <v>400</v>
      </c>
      <c r="F46" s="126">
        <v>2.2000000000000002</v>
      </c>
      <c r="G46" s="124"/>
      <c r="H46" s="69">
        <f>Table6[[#This Row],[Preliminarus kiekis]]*Table6[[#This Row],[Mato vieneto kaina EUR be PVM
(pildo tiekėjas)]]</f>
        <v>0</v>
      </c>
    </row>
    <row r="47" spans="2:9" s="2" customFormat="1" ht="33.6" customHeight="1" x14ac:dyDescent="0.3">
      <c r="B47" s="86">
        <v>3</v>
      </c>
      <c r="C47" s="93" t="s">
        <v>46</v>
      </c>
      <c r="D47" s="97" t="s">
        <v>44</v>
      </c>
      <c r="E47" s="99">
        <v>400</v>
      </c>
      <c r="F47" s="126">
        <v>2.4500000000000002</v>
      </c>
      <c r="G47" s="124"/>
      <c r="H47" s="69">
        <f>Table6[[#This Row],[Preliminarus kiekis]]*Table6[[#This Row],[Mato vieneto kaina EUR be PVM
(pildo tiekėjas)]]</f>
        <v>0</v>
      </c>
    </row>
    <row r="48" spans="2:9" s="2" customFormat="1" ht="33.6" customHeight="1" x14ac:dyDescent="0.3">
      <c r="B48" s="86">
        <v>4</v>
      </c>
      <c r="C48" s="93" t="s">
        <v>47</v>
      </c>
      <c r="D48" s="97" t="s">
        <v>44</v>
      </c>
      <c r="E48" s="99">
        <v>400</v>
      </c>
      <c r="F48" s="126">
        <v>2.6</v>
      </c>
      <c r="G48" s="124"/>
      <c r="H48" s="69">
        <f>Table6[[#This Row],[Preliminarus kiekis]]*Table6[[#This Row],[Mato vieneto kaina EUR be PVM
(pildo tiekėjas)]]</f>
        <v>0</v>
      </c>
    </row>
    <row r="49" spans="2:8" s="2" customFormat="1" ht="33.6" customHeight="1" x14ac:dyDescent="0.3">
      <c r="B49" s="86">
        <v>5</v>
      </c>
      <c r="C49" s="93" t="s">
        <v>113</v>
      </c>
      <c r="D49" s="97" t="s">
        <v>44</v>
      </c>
      <c r="E49" s="99">
        <v>200</v>
      </c>
      <c r="F49" s="126">
        <v>5</v>
      </c>
      <c r="G49" s="124"/>
      <c r="H49" s="69">
        <f>Table6[[#This Row],[Preliminarus kiekis]]*Table6[[#This Row],[Mato vieneto kaina EUR be PVM
(pildo tiekėjas)]]</f>
        <v>0</v>
      </c>
    </row>
    <row r="50" spans="2:8" s="2" customFormat="1" ht="33.6" customHeight="1" x14ac:dyDescent="0.3">
      <c r="B50" s="86">
        <v>6</v>
      </c>
      <c r="C50" s="93" t="s">
        <v>48</v>
      </c>
      <c r="D50" s="97" t="s">
        <v>44</v>
      </c>
      <c r="E50" s="99">
        <v>400</v>
      </c>
      <c r="F50" s="126">
        <v>3.8</v>
      </c>
      <c r="G50" s="124"/>
      <c r="H50" s="69">
        <f>Table6[[#This Row],[Preliminarus kiekis]]*Table6[[#This Row],[Mato vieneto kaina EUR be PVM
(pildo tiekėjas)]]</f>
        <v>0</v>
      </c>
    </row>
    <row r="51" spans="2:8" s="2" customFormat="1" ht="18.75" customHeight="1" x14ac:dyDescent="0.25">
      <c r="B51" s="200" t="s">
        <v>49</v>
      </c>
      <c r="C51" s="201"/>
      <c r="D51" s="201"/>
      <c r="E51" s="201"/>
      <c r="F51" s="201"/>
      <c r="G51" s="201"/>
      <c r="H51" s="69">
        <f>SUM(H45:H50)</f>
        <v>0</v>
      </c>
    </row>
    <row r="52" spans="2:8" s="2" customFormat="1" ht="19.5" customHeight="1" x14ac:dyDescent="0.25">
      <c r="B52" s="200" t="s">
        <v>50</v>
      </c>
      <c r="C52" s="201"/>
      <c r="D52" s="201"/>
      <c r="E52" s="201"/>
      <c r="F52" s="201"/>
      <c r="G52" s="61">
        <v>21</v>
      </c>
      <c r="H52" s="69">
        <f>H51*(G52/100)</f>
        <v>0</v>
      </c>
    </row>
    <row r="53" spans="2:8" s="2" customFormat="1" ht="19.5" customHeight="1" thickBot="1" x14ac:dyDescent="0.3">
      <c r="B53" s="202" t="s">
        <v>51</v>
      </c>
      <c r="C53" s="203"/>
      <c r="D53" s="203"/>
      <c r="E53" s="203"/>
      <c r="F53" s="203"/>
      <c r="G53" s="203"/>
      <c r="H53" s="70">
        <f>SUM(H51:H52)</f>
        <v>0</v>
      </c>
    </row>
    <row r="54" spans="2:8" s="35" customFormat="1" ht="21.6" customHeight="1" x14ac:dyDescent="0.25">
      <c r="B54" s="142" t="s">
        <v>52</v>
      </c>
      <c r="C54" s="142"/>
      <c r="D54" s="142"/>
      <c r="E54" s="142"/>
      <c r="F54" s="142"/>
      <c r="G54" s="142"/>
      <c r="H54" s="142"/>
    </row>
    <row r="55" spans="2:8" ht="62.4" customHeight="1" x14ac:dyDescent="0.25">
      <c r="B55" s="230" t="s">
        <v>53</v>
      </c>
      <c r="C55" s="230"/>
      <c r="D55" s="230"/>
      <c r="E55" s="230"/>
      <c r="F55" s="230"/>
      <c r="G55" s="230"/>
      <c r="H55" s="230"/>
    </row>
    <row r="56" spans="2:8" ht="13.2" customHeight="1" x14ac:dyDescent="0.25">
      <c r="B56" s="137"/>
      <c r="C56" s="137"/>
      <c r="D56" s="137"/>
      <c r="E56" s="137"/>
      <c r="F56" s="137"/>
      <c r="G56" s="137"/>
      <c r="H56" s="137"/>
    </row>
    <row r="57" spans="2:8" ht="26.4" customHeight="1" thickBot="1" x14ac:dyDescent="0.3">
      <c r="B57" s="138" t="s">
        <v>54</v>
      </c>
      <c r="C57" s="138"/>
      <c r="D57" s="138"/>
      <c r="E57" s="138"/>
      <c r="F57" s="138"/>
      <c r="G57" s="138"/>
      <c r="H57" s="138"/>
    </row>
    <row r="58" spans="2:8" ht="47.4" customHeight="1" x14ac:dyDescent="0.25">
      <c r="B58" s="106" t="s">
        <v>36</v>
      </c>
      <c r="C58" s="107" t="s">
        <v>37</v>
      </c>
      <c r="D58" s="108" t="s">
        <v>38</v>
      </c>
      <c r="E58" s="108" t="s">
        <v>39</v>
      </c>
      <c r="F58" s="109" t="s">
        <v>40</v>
      </c>
      <c r="G58" s="110" t="s">
        <v>41</v>
      </c>
      <c r="H58" s="111" t="s">
        <v>42</v>
      </c>
    </row>
    <row r="59" spans="2:8" s="112" customFormat="1" ht="26.4" customHeight="1" x14ac:dyDescent="0.25">
      <c r="B59" s="113">
        <v>1</v>
      </c>
      <c r="C59" s="113">
        <v>2</v>
      </c>
      <c r="D59" s="113">
        <v>3</v>
      </c>
      <c r="E59" s="113">
        <v>4</v>
      </c>
      <c r="F59" s="113">
        <v>5</v>
      </c>
      <c r="G59" s="113">
        <v>6</v>
      </c>
      <c r="H59" s="113">
        <v>7</v>
      </c>
    </row>
    <row r="60" spans="2:8" ht="26.4" customHeight="1" x14ac:dyDescent="0.3">
      <c r="B60" s="87">
        <v>1</v>
      </c>
      <c r="C60" s="93" t="s">
        <v>55</v>
      </c>
      <c r="D60" s="94" t="s">
        <v>44</v>
      </c>
      <c r="E60" s="99">
        <v>400</v>
      </c>
      <c r="F60" s="127">
        <v>2.4</v>
      </c>
      <c r="G60" s="127"/>
      <c r="H60" s="87">
        <f t="shared" ref="H60:H66" si="0">E60*G60</f>
        <v>0</v>
      </c>
    </row>
    <row r="61" spans="2:8" ht="41.4" customHeight="1" x14ac:dyDescent="0.3">
      <c r="B61" s="87">
        <v>2</v>
      </c>
      <c r="C61" s="93" t="s">
        <v>56</v>
      </c>
      <c r="D61" s="94" t="s">
        <v>44</v>
      </c>
      <c r="E61" s="99">
        <v>1000</v>
      </c>
      <c r="F61" s="127">
        <v>2</v>
      </c>
      <c r="G61" s="127"/>
      <c r="H61" s="87">
        <f t="shared" si="0"/>
        <v>0</v>
      </c>
    </row>
    <row r="62" spans="2:8" ht="26.4" customHeight="1" x14ac:dyDescent="0.3">
      <c r="B62" s="87">
        <v>3</v>
      </c>
      <c r="C62" s="93" t="s">
        <v>57</v>
      </c>
      <c r="D62" s="94" t="s">
        <v>44</v>
      </c>
      <c r="E62" s="99">
        <v>60</v>
      </c>
      <c r="F62" s="127">
        <v>5</v>
      </c>
      <c r="G62" s="127"/>
      <c r="H62" s="87">
        <f t="shared" si="0"/>
        <v>0</v>
      </c>
    </row>
    <row r="63" spans="2:8" ht="26.4" customHeight="1" x14ac:dyDescent="0.3">
      <c r="B63" s="87">
        <v>4</v>
      </c>
      <c r="C63" s="93" t="s">
        <v>58</v>
      </c>
      <c r="D63" s="94" t="s">
        <v>44</v>
      </c>
      <c r="E63" s="99">
        <v>80</v>
      </c>
      <c r="F63" s="127">
        <v>3</v>
      </c>
      <c r="G63" s="127"/>
      <c r="H63" s="87">
        <f t="shared" si="0"/>
        <v>0</v>
      </c>
    </row>
    <row r="64" spans="2:8" ht="35.4" customHeight="1" x14ac:dyDescent="0.3">
      <c r="B64" s="87">
        <v>5</v>
      </c>
      <c r="C64" s="93" t="s">
        <v>59</v>
      </c>
      <c r="D64" s="94" t="s">
        <v>44</v>
      </c>
      <c r="E64" s="99">
        <v>5000</v>
      </c>
      <c r="F64" s="127">
        <v>1.8</v>
      </c>
      <c r="G64" s="127"/>
      <c r="H64" s="87">
        <f t="shared" si="0"/>
        <v>0</v>
      </c>
    </row>
    <row r="65" spans="1:8" ht="26.4" customHeight="1" x14ac:dyDescent="0.3">
      <c r="B65" s="87">
        <v>6</v>
      </c>
      <c r="C65" s="93" t="s">
        <v>60</v>
      </c>
      <c r="D65" s="94" t="s">
        <v>44</v>
      </c>
      <c r="E65" s="99">
        <v>60</v>
      </c>
      <c r="F65" s="127">
        <v>3.4</v>
      </c>
      <c r="G65" s="127"/>
      <c r="H65" s="87">
        <f t="shared" si="0"/>
        <v>0</v>
      </c>
    </row>
    <row r="66" spans="1:8" ht="26.4" customHeight="1" x14ac:dyDescent="0.3">
      <c r="B66" s="87">
        <v>7</v>
      </c>
      <c r="C66" s="93" t="s">
        <v>114</v>
      </c>
      <c r="D66" s="94" t="s">
        <v>44</v>
      </c>
      <c r="E66" s="99">
        <v>800</v>
      </c>
      <c r="F66" s="127">
        <v>4.5</v>
      </c>
      <c r="G66" s="127"/>
      <c r="H66" s="87">
        <f t="shared" si="0"/>
        <v>0</v>
      </c>
    </row>
    <row r="67" spans="1:8" ht="26.4" customHeight="1" x14ac:dyDescent="0.25">
      <c r="B67" s="139" t="s">
        <v>49</v>
      </c>
      <c r="C67" s="140"/>
      <c r="D67" s="140"/>
      <c r="E67" s="140"/>
      <c r="F67" s="140"/>
      <c r="G67" s="141"/>
      <c r="H67" s="87">
        <f>SUM(H61:H66)</f>
        <v>0</v>
      </c>
    </row>
    <row r="68" spans="1:8" ht="26.4" customHeight="1" x14ac:dyDescent="0.25">
      <c r="B68" s="139" t="s">
        <v>50</v>
      </c>
      <c r="C68" s="140"/>
      <c r="D68" s="140"/>
      <c r="E68" s="140"/>
      <c r="F68" s="140"/>
      <c r="G68" s="61" t="s">
        <v>61</v>
      </c>
      <c r="H68" s="87" t="e">
        <f>H67*(G68/100)</f>
        <v>#VALUE!</v>
      </c>
    </row>
    <row r="69" spans="1:8" ht="26.4" customHeight="1" x14ac:dyDescent="0.25">
      <c r="B69" s="139" t="s">
        <v>51</v>
      </c>
      <c r="C69" s="140"/>
      <c r="D69" s="140"/>
      <c r="E69" s="140"/>
      <c r="F69" s="140"/>
      <c r="G69" s="141"/>
      <c r="H69" s="87" t="e">
        <f>SUM(H67:H68)</f>
        <v>#VALUE!</v>
      </c>
    </row>
    <row r="70" spans="1:8" ht="26.4" customHeight="1" x14ac:dyDescent="0.25">
      <c r="B70" s="142" t="s">
        <v>52</v>
      </c>
      <c r="C70" s="142"/>
      <c r="D70" s="142"/>
      <c r="E70" s="142"/>
      <c r="F70" s="142"/>
      <c r="G70" s="142"/>
      <c r="H70" s="142"/>
    </row>
    <row r="71" spans="1:8" ht="49.95" customHeight="1" x14ac:dyDescent="0.25">
      <c r="B71" s="143" t="s">
        <v>62</v>
      </c>
      <c r="C71" s="143"/>
      <c r="D71" s="143"/>
      <c r="E71" s="143"/>
      <c r="F71" s="143"/>
      <c r="G71" s="143"/>
      <c r="H71" s="143"/>
    </row>
    <row r="72" spans="1:8" ht="49.95" customHeight="1" thickBot="1" x14ac:dyDescent="0.3">
      <c r="A72" s="144" t="s">
        <v>63</v>
      </c>
      <c r="B72" s="145"/>
      <c r="C72" s="145"/>
      <c r="D72" s="145"/>
      <c r="E72" s="145"/>
      <c r="F72" s="145"/>
      <c r="G72" s="145"/>
      <c r="H72" s="145"/>
    </row>
    <row r="73" spans="1:8" ht="49.95" customHeight="1" x14ac:dyDescent="0.25">
      <c r="B73" s="106" t="s">
        <v>36</v>
      </c>
      <c r="C73" s="107" t="s">
        <v>37</v>
      </c>
      <c r="D73" s="108" t="s">
        <v>115</v>
      </c>
      <c r="E73" s="108" t="s">
        <v>39</v>
      </c>
      <c r="F73" s="109" t="s">
        <v>40</v>
      </c>
      <c r="G73" s="110" t="s">
        <v>41</v>
      </c>
      <c r="H73" s="111" t="s">
        <v>42</v>
      </c>
    </row>
    <row r="74" spans="1:8" s="112" customFormat="1" ht="25.2" customHeight="1" x14ac:dyDescent="0.25">
      <c r="B74" s="120">
        <v>1</v>
      </c>
      <c r="C74" s="121">
        <v>2</v>
      </c>
      <c r="D74" s="120">
        <v>3</v>
      </c>
      <c r="E74" s="120">
        <v>4</v>
      </c>
      <c r="F74" s="122">
        <v>5</v>
      </c>
      <c r="G74" s="123">
        <v>6</v>
      </c>
      <c r="H74" s="120">
        <v>7</v>
      </c>
    </row>
    <row r="75" spans="1:8" ht="40.200000000000003" customHeight="1" x14ac:dyDescent="0.3">
      <c r="B75" s="84">
        <v>1</v>
      </c>
      <c r="C75" s="114" t="s">
        <v>64</v>
      </c>
      <c r="D75" s="119" t="s">
        <v>44</v>
      </c>
      <c r="E75" s="117">
        <v>100</v>
      </c>
      <c r="F75" s="127">
        <v>2.7</v>
      </c>
      <c r="G75" s="127"/>
      <c r="H75" s="87">
        <f t="shared" ref="H75:H83" si="1">E75*G75</f>
        <v>0</v>
      </c>
    </row>
    <row r="76" spans="1:8" ht="34.200000000000003" customHeight="1" x14ac:dyDescent="0.3">
      <c r="B76" s="84">
        <v>2</v>
      </c>
      <c r="C76" s="115" t="s">
        <v>65</v>
      </c>
      <c r="D76" s="119" t="s">
        <v>66</v>
      </c>
      <c r="E76" s="117">
        <v>200</v>
      </c>
      <c r="F76" s="127">
        <v>3.6</v>
      </c>
      <c r="G76" s="127"/>
      <c r="H76" s="87">
        <f t="shared" si="1"/>
        <v>0</v>
      </c>
    </row>
    <row r="77" spans="1:8" ht="31.95" customHeight="1" x14ac:dyDescent="0.3">
      <c r="B77" s="84">
        <v>3</v>
      </c>
      <c r="C77" s="115" t="s">
        <v>65</v>
      </c>
      <c r="D77" s="119" t="s">
        <v>67</v>
      </c>
      <c r="E77" s="117">
        <v>200</v>
      </c>
      <c r="F77" s="127">
        <v>6.2</v>
      </c>
      <c r="G77" s="127"/>
      <c r="H77" s="87">
        <f t="shared" si="1"/>
        <v>0</v>
      </c>
    </row>
    <row r="78" spans="1:8" ht="32.4" customHeight="1" x14ac:dyDescent="0.3">
      <c r="B78" s="84">
        <v>4</v>
      </c>
      <c r="C78" s="115" t="s">
        <v>68</v>
      </c>
      <c r="D78" s="119" t="s">
        <v>66</v>
      </c>
      <c r="E78" s="117">
        <v>120</v>
      </c>
      <c r="F78" s="127">
        <v>2.8</v>
      </c>
      <c r="G78" s="127"/>
      <c r="H78" s="87">
        <f t="shared" si="1"/>
        <v>0</v>
      </c>
    </row>
    <row r="79" spans="1:8" ht="24" customHeight="1" x14ac:dyDescent="0.3">
      <c r="B79" s="84">
        <v>5</v>
      </c>
      <c r="C79" s="115" t="s">
        <v>69</v>
      </c>
      <c r="D79" s="119" t="s">
        <v>66</v>
      </c>
      <c r="E79" s="117">
        <v>40</v>
      </c>
      <c r="F79" s="127">
        <v>3</v>
      </c>
      <c r="G79" s="127"/>
      <c r="H79" s="87">
        <f t="shared" si="1"/>
        <v>0</v>
      </c>
    </row>
    <row r="80" spans="1:8" ht="28.95" customHeight="1" x14ac:dyDescent="0.3">
      <c r="B80" s="84">
        <v>6</v>
      </c>
      <c r="C80" s="115" t="s">
        <v>70</v>
      </c>
      <c r="D80" s="119" t="s">
        <v>66</v>
      </c>
      <c r="E80" s="117">
        <v>40</v>
      </c>
      <c r="F80" s="127">
        <v>9</v>
      </c>
      <c r="G80" s="127"/>
      <c r="H80" s="87">
        <f t="shared" si="1"/>
        <v>0</v>
      </c>
    </row>
    <row r="81" spans="1:8" ht="26.4" customHeight="1" x14ac:dyDescent="0.3">
      <c r="B81" s="84">
        <v>7</v>
      </c>
      <c r="C81" s="115" t="s">
        <v>71</v>
      </c>
      <c r="D81" s="119" t="s">
        <v>66</v>
      </c>
      <c r="E81" s="117">
        <v>50</v>
      </c>
      <c r="F81" s="127">
        <v>25</v>
      </c>
      <c r="G81" s="127"/>
      <c r="H81" s="87">
        <f t="shared" si="1"/>
        <v>0</v>
      </c>
    </row>
    <row r="82" spans="1:8" ht="26.4" customHeight="1" x14ac:dyDescent="0.3">
      <c r="B82" s="84">
        <v>8</v>
      </c>
      <c r="C82" s="115" t="s">
        <v>72</v>
      </c>
      <c r="D82" s="119" t="s">
        <v>66</v>
      </c>
      <c r="E82" s="117">
        <v>2</v>
      </c>
      <c r="F82" s="127">
        <v>40</v>
      </c>
      <c r="G82" s="127"/>
      <c r="H82" s="87">
        <f t="shared" si="1"/>
        <v>0</v>
      </c>
    </row>
    <row r="83" spans="1:8" ht="37.200000000000003" customHeight="1" thickBot="1" x14ac:dyDescent="0.35">
      <c r="B83" s="84">
        <v>9</v>
      </c>
      <c r="C83" s="116" t="s">
        <v>73</v>
      </c>
      <c r="D83" s="119" t="s">
        <v>74</v>
      </c>
      <c r="E83" s="118">
        <v>2</v>
      </c>
      <c r="F83" s="127">
        <v>450</v>
      </c>
      <c r="G83" s="127"/>
      <c r="H83" s="87">
        <f t="shared" si="1"/>
        <v>0</v>
      </c>
    </row>
    <row r="84" spans="1:8" ht="31.2" customHeight="1" x14ac:dyDescent="0.25">
      <c r="B84" s="139" t="s">
        <v>49</v>
      </c>
      <c r="C84" s="140"/>
      <c r="D84" s="140"/>
      <c r="E84" s="140"/>
      <c r="F84" s="140"/>
      <c r="G84" s="141"/>
      <c r="H84" s="87">
        <f>SUM(H75:H83)</f>
        <v>0</v>
      </c>
    </row>
    <row r="85" spans="1:8" ht="29.4" customHeight="1" x14ac:dyDescent="0.25">
      <c r="B85" s="139" t="s">
        <v>50</v>
      </c>
      <c r="C85" s="140"/>
      <c r="D85" s="140"/>
      <c r="E85" s="140"/>
      <c r="F85" s="140"/>
      <c r="G85" s="61" t="s">
        <v>61</v>
      </c>
      <c r="H85" s="87" t="e">
        <f>H84*(G85/100)</f>
        <v>#VALUE!</v>
      </c>
    </row>
    <row r="86" spans="1:8" ht="28.2" customHeight="1" x14ac:dyDescent="0.25">
      <c r="B86" s="139" t="s">
        <v>51</v>
      </c>
      <c r="C86" s="140"/>
      <c r="D86" s="140"/>
      <c r="E86" s="140"/>
      <c r="F86" s="140"/>
      <c r="G86" s="141"/>
      <c r="H86" s="87" t="e">
        <f>SUM(H84:H85)</f>
        <v>#VALUE!</v>
      </c>
    </row>
    <row r="87" spans="1:8" ht="26.4" customHeight="1" x14ac:dyDescent="0.25">
      <c r="B87" s="142" t="s">
        <v>52</v>
      </c>
      <c r="C87" s="142"/>
      <c r="D87" s="142"/>
      <c r="E87" s="142"/>
      <c r="F87" s="142"/>
      <c r="G87" s="142"/>
      <c r="H87" s="142"/>
    </row>
    <row r="88" spans="1:8" ht="43.2" customHeight="1" x14ac:dyDescent="0.25">
      <c r="B88" s="143" t="s">
        <v>75</v>
      </c>
      <c r="C88" s="143"/>
      <c r="D88" s="143"/>
      <c r="E88" s="143"/>
      <c r="F88" s="143"/>
      <c r="G88" s="143"/>
      <c r="H88" s="143"/>
    </row>
    <row r="89" spans="1:8" ht="26.4" customHeight="1" x14ac:dyDescent="0.25">
      <c r="B89" s="63"/>
      <c r="C89" s="63"/>
      <c r="D89" s="63"/>
      <c r="E89" s="63"/>
      <c r="F89" s="63"/>
      <c r="G89" s="63"/>
      <c r="H89" s="63"/>
    </row>
    <row r="90" spans="1:8" ht="26.4" customHeight="1" thickBot="1" x14ac:dyDescent="0.3">
      <c r="A90" s="144" t="s">
        <v>76</v>
      </c>
      <c r="B90" s="145"/>
      <c r="C90" s="145"/>
      <c r="D90" s="145"/>
      <c r="E90" s="145"/>
      <c r="F90" s="145"/>
      <c r="G90" s="145"/>
      <c r="H90" s="145"/>
    </row>
    <row r="91" spans="1:8" ht="54.6" customHeight="1" x14ac:dyDescent="0.25">
      <c r="B91" s="106" t="s">
        <v>36</v>
      </c>
      <c r="C91" s="107" t="s">
        <v>37</v>
      </c>
      <c r="D91" s="108" t="s">
        <v>38</v>
      </c>
      <c r="E91" s="108" t="s">
        <v>39</v>
      </c>
      <c r="F91" s="109" t="s">
        <v>40</v>
      </c>
      <c r="G91" s="110" t="s">
        <v>41</v>
      </c>
      <c r="H91" s="111" t="s">
        <v>42</v>
      </c>
    </row>
    <row r="92" spans="1:8" ht="26.4" customHeight="1" x14ac:dyDescent="0.25">
      <c r="A92" s="112"/>
      <c r="B92" s="120">
        <v>1</v>
      </c>
      <c r="C92" s="121">
        <v>2</v>
      </c>
      <c r="D92" s="120">
        <v>3</v>
      </c>
      <c r="E92" s="120">
        <v>4</v>
      </c>
      <c r="F92" s="122">
        <v>5</v>
      </c>
      <c r="G92" s="123">
        <v>6</v>
      </c>
      <c r="H92" s="120">
        <v>7</v>
      </c>
    </row>
    <row r="93" spans="1:8" ht="26.4" customHeight="1" x14ac:dyDescent="0.3">
      <c r="B93" s="84">
        <v>1</v>
      </c>
      <c r="C93" s="114" t="s">
        <v>77</v>
      </c>
      <c r="D93" s="119" t="s">
        <v>44</v>
      </c>
      <c r="E93" s="117">
        <v>50</v>
      </c>
      <c r="F93" s="127">
        <v>2.6</v>
      </c>
      <c r="G93" s="127"/>
      <c r="H93" s="87">
        <f>E93*G93</f>
        <v>0</v>
      </c>
    </row>
    <row r="94" spans="1:8" ht="26.4" customHeight="1" x14ac:dyDescent="0.3">
      <c r="B94" s="84">
        <v>2</v>
      </c>
      <c r="C94" s="115" t="s">
        <v>78</v>
      </c>
      <c r="D94" s="119" t="s">
        <v>44</v>
      </c>
      <c r="E94" s="117">
        <v>100</v>
      </c>
      <c r="F94" s="127">
        <v>1.2</v>
      </c>
      <c r="G94" s="127"/>
      <c r="H94" s="87">
        <f>E94*G94</f>
        <v>0</v>
      </c>
    </row>
    <row r="95" spans="1:8" ht="26.4" customHeight="1" x14ac:dyDescent="0.3">
      <c r="B95" s="84">
        <v>3</v>
      </c>
      <c r="C95" s="115" t="s">
        <v>79</v>
      </c>
      <c r="D95" s="119" t="s">
        <v>44</v>
      </c>
      <c r="E95" s="117">
        <v>100</v>
      </c>
      <c r="F95" s="127">
        <v>1.3</v>
      </c>
      <c r="G95" s="127"/>
      <c r="H95" s="87">
        <f>E95*G95</f>
        <v>0</v>
      </c>
    </row>
    <row r="96" spans="1:8" ht="26.4" customHeight="1" x14ac:dyDescent="0.3">
      <c r="B96" s="84">
        <v>4</v>
      </c>
      <c r="C96" s="115" t="s">
        <v>80</v>
      </c>
      <c r="D96" s="119" t="s">
        <v>44</v>
      </c>
      <c r="E96" s="117">
        <v>100</v>
      </c>
      <c r="F96" s="127">
        <v>1.4</v>
      </c>
      <c r="G96" s="127"/>
      <c r="H96" s="87">
        <f>E96*G96</f>
        <v>0</v>
      </c>
    </row>
    <row r="97" spans="2:8" ht="26.4" customHeight="1" x14ac:dyDescent="0.25">
      <c r="B97" s="139" t="s">
        <v>49</v>
      </c>
      <c r="C97" s="140"/>
      <c r="D97" s="140"/>
      <c r="E97" s="140"/>
      <c r="F97" s="140"/>
      <c r="G97" s="141"/>
      <c r="H97" s="87">
        <f>SUM(H93:H96)</f>
        <v>0</v>
      </c>
    </row>
    <row r="98" spans="2:8" ht="26.4" customHeight="1" x14ac:dyDescent="0.25">
      <c r="B98" s="139" t="s">
        <v>50</v>
      </c>
      <c r="C98" s="140"/>
      <c r="D98" s="140"/>
      <c r="E98" s="140"/>
      <c r="F98" s="140"/>
      <c r="G98" s="61">
        <v>21</v>
      </c>
      <c r="H98" s="87">
        <f>H97*(G98/100)</f>
        <v>0</v>
      </c>
    </row>
    <row r="99" spans="2:8" ht="26.4" customHeight="1" x14ac:dyDescent="0.25">
      <c r="B99" s="139" t="s">
        <v>51</v>
      </c>
      <c r="C99" s="140"/>
      <c r="D99" s="140"/>
      <c r="E99" s="140"/>
      <c r="F99" s="140"/>
      <c r="G99" s="141"/>
      <c r="H99" s="87">
        <f>SUM(H97:H98)</f>
        <v>0</v>
      </c>
    </row>
    <row r="100" spans="2:8" ht="26.4" customHeight="1" x14ac:dyDescent="0.25">
      <c r="B100" s="142" t="s">
        <v>52</v>
      </c>
      <c r="C100" s="142"/>
      <c r="D100" s="142"/>
      <c r="E100" s="142"/>
      <c r="F100" s="142"/>
      <c r="G100" s="142"/>
      <c r="H100" s="142"/>
    </row>
    <row r="101" spans="2:8" ht="53.4" customHeight="1" thickBot="1" x14ac:dyDescent="0.3">
      <c r="B101" s="143" t="s">
        <v>75</v>
      </c>
      <c r="C101" s="143"/>
      <c r="D101" s="143"/>
      <c r="E101" s="143"/>
      <c r="F101" s="143"/>
      <c r="G101" s="143"/>
      <c r="H101" s="143"/>
    </row>
    <row r="102" spans="2:8" ht="16.5" customHeight="1" x14ac:dyDescent="0.25">
      <c r="B102" s="135" t="s">
        <v>81</v>
      </c>
      <c r="C102" s="135"/>
      <c r="D102" s="135"/>
      <c r="E102" s="135"/>
      <c r="F102" s="135"/>
      <c r="G102" s="135"/>
      <c r="H102" s="135"/>
    </row>
    <row r="103" spans="2:8" ht="71.25" customHeight="1" thickBot="1" x14ac:dyDescent="0.3">
      <c r="B103" s="136"/>
      <c r="C103" s="136"/>
      <c r="D103" s="136"/>
      <c r="E103" s="136"/>
      <c r="F103" s="136"/>
      <c r="G103" s="136"/>
      <c r="H103" s="136"/>
    </row>
    <row r="104" spans="2:8" ht="40.5" customHeight="1" thickBot="1" x14ac:dyDescent="0.3">
      <c r="B104" s="131" t="s">
        <v>82</v>
      </c>
      <c r="C104" s="131" t="s">
        <v>83</v>
      </c>
      <c r="D104" s="133" t="s">
        <v>84</v>
      </c>
      <c r="E104" s="100"/>
      <c r="F104" s="129" t="s">
        <v>85</v>
      </c>
      <c r="G104" s="10" t="s">
        <v>86</v>
      </c>
      <c r="H104" s="131" t="s">
        <v>87</v>
      </c>
    </row>
    <row r="105" spans="2:8" ht="15" customHeight="1" thickBot="1" x14ac:dyDescent="0.3">
      <c r="B105" s="132"/>
      <c r="C105" s="132"/>
      <c r="D105" s="134"/>
      <c r="E105" s="101"/>
      <c r="F105" s="130"/>
      <c r="G105" s="8" t="s">
        <v>88</v>
      </c>
      <c r="H105" s="132"/>
    </row>
    <row r="106" spans="2:8" s="14" customFormat="1" ht="15" customHeight="1" thickBot="1" x14ac:dyDescent="0.3">
      <c r="B106" s="71">
        <v>1</v>
      </c>
      <c r="C106" s="72">
        <v>2</v>
      </c>
      <c r="D106" s="73">
        <v>3</v>
      </c>
      <c r="E106" s="73"/>
      <c r="F106" s="74">
        <v>4</v>
      </c>
      <c r="G106" s="75">
        <v>5</v>
      </c>
      <c r="H106" s="72">
        <v>6</v>
      </c>
    </row>
    <row r="107" spans="2:8" ht="33.75" customHeight="1" x14ac:dyDescent="0.25">
      <c r="B107" s="88">
        <v>1</v>
      </c>
      <c r="C107" s="32" t="s">
        <v>89</v>
      </c>
      <c r="D107" s="40" t="s">
        <v>90</v>
      </c>
      <c r="E107" s="40"/>
      <c r="F107" s="45" t="s">
        <v>91</v>
      </c>
      <c r="G107" s="33" t="s">
        <v>92</v>
      </c>
      <c r="H107" s="34"/>
    </row>
    <row r="108" spans="2:8" ht="63" customHeight="1" x14ac:dyDescent="0.25">
      <c r="B108" s="83">
        <v>2</v>
      </c>
      <c r="C108" s="4" t="s">
        <v>93</v>
      </c>
      <c r="D108" s="41" t="s">
        <v>90</v>
      </c>
      <c r="E108" s="41"/>
      <c r="F108" s="46" t="s">
        <v>91</v>
      </c>
      <c r="G108" s="30" t="s">
        <v>92</v>
      </c>
      <c r="H108" s="16"/>
    </row>
    <row r="109" spans="2:8" ht="38.25" customHeight="1" x14ac:dyDescent="0.25">
      <c r="B109" s="83">
        <v>3</v>
      </c>
      <c r="C109" s="4" t="s">
        <v>94</v>
      </c>
      <c r="D109" s="41" t="s">
        <v>90</v>
      </c>
      <c r="E109" s="41"/>
      <c r="F109" s="47" t="s">
        <v>95</v>
      </c>
      <c r="G109" s="30" t="s">
        <v>92</v>
      </c>
      <c r="H109" s="16"/>
    </row>
    <row r="110" spans="2:8" ht="89.25" customHeight="1" x14ac:dyDescent="0.25">
      <c r="B110" s="83">
        <v>4</v>
      </c>
      <c r="C110" s="4" t="s">
        <v>96</v>
      </c>
      <c r="D110" s="41" t="s">
        <v>90</v>
      </c>
      <c r="E110" s="41"/>
      <c r="F110" s="41" t="s">
        <v>97</v>
      </c>
      <c r="G110" s="30" t="s">
        <v>92</v>
      </c>
      <c r="H110" s="16"/>
    </row>
    <row r="111" spans="2:8" ht="89.25" customHeight="1" x14ac:dyDescent="0.25">
      <c r="B111" s="89">
        <v>5</v>
      </c>
      <c r="C111" s="76" t="s">
        <v>98</v>
      </c>
      <c r="D111" s="41" t="s">
        <v>90</v>
      </c>
      <c r="E111" s="41"/>
      <c r="F111" s="41" t="s">
        <v>99</v>
      </c>
      <c r="G111" s="30" t="s">
        <v>92</v>
      </c>
      <c r="H111" s="16"/>
    </row>
    <row r="112" spans="2:8" ht="81" customHeight="1" x14ac:dyDescent="0.25">
      <c r="B112" s="89">
        <v>6</v>
      </c>
      <c r="C112" s="76" t="s">
        <v>100</v>
      </c>
      <c r="D112" s="41" t="s">
        <v>90</v>
      </c>
      <c r="E112" s="41"/>
      <c r="F112" s="41" t="s">
        <v>99</v>
      </c>
      <c r="G112" s="30" t="s">
        <v>92</v>
      </c>
      <c r="H112" s="16"/>
    </row>
    <row r="113" spans="2:8" ht="118.5" customHeight="1" x14ac:dyDescent="0.25">
      <c r="B113" s="128" t="s">
        <v>101</v>
      </c>
      <c r="C113" s="128"/>
      <c r="D113" s="128"/>
      <c r="E113" s="128"/>
      <c r="F113" s="128"/>
      <c r="G113" s="128"/>
      <c r="H113" s="128"/>
    </row>
    <row r="114" spans="2:8" s="15" customFormat="1" ht="40.5" customHeight="1" thickBot="1" x14ac:dyDescent="0.3">
      <c r="B114" s="90"/>
      <c r="C114" s="31"/>
      <c r="D114" s="42"/>
      <c r="E114" s="42"/>
      <c r="F114" s="48"/>
    </row>
    <row r="115" spans="2:8" ht="48.75" customHeight="1" x14ac:dyDescent="0.25">
      <c r="C115" s="7" t="s">
        <v>102</v>
      </c>
      <c r="D115" s="43"/>
      <c r="E115" s="43"/>
      <c r="F115" s="49" t="s">
        <v>103</v>
      </c>
      <c r="G115" s="6"/>
      <c r="H115" s="7" t="s">
        <v>104</v>
      </c>
    </row>
  </sheetData>
  <dataConsolidate>
    <dataRefs count="5">
      <dataRef name="1,5 mėnesio"/>
      <dataRef name="2 mėnesiai"/>
      <dataRef name="2,5 mėnesio"/>
      <dataRef name="3 mėnesiai"/>
      <dataRef name="Pasirinkite"/>
    </dataRefs>
  </dataConsolidate>
  <mergeCells count="78">
    <mergeCell ref="B85:F85"/>
    <mergeCell ref="B86:G86"/>
    <mergeCell ref="B87:H87"/>
    <mergeCell ref="B55:H55"/>
    <mergeCell ref="B67:G67"/>
    <mergeCell ref="E9:H9"/>
    <mergeCell ref="E10:H10"/>
    <mergeCell ref="E11:H11"/>
    <mergeCell ref="D17:E17"/>
    <mergeCell ref="D18:E18"/>
    <mergeCell ref="B9:D9"/>
    <mergeCell ref="B10:D10"/>
    <mergeCell ref="B11:D11"/>
    <mergeCell ref="B12:H14"/>
    <mergeCell ref="B54:H54"/>
    <mergeCell ref="F36:H36"/>
    <mergeCell ref="F38:H38"/>
    <mergeCell ref="C36:D36"/>
    <mergeCell ref="B52:F52"/>
    <mergeCell ref="B53:G53"/>
    <mergeCell ref="C37:D37"/>
    <mergeCell ref="B42:H42"/>
    <mergeCell ref="B51:G51"/>
    <mergeCell ref="B41:H41"/>
    <mergeCell ref="C38:D38"/>
    <mergeCell ref="F37:H37"/>
    <mergeCell ref="B40:H40"/>
    <mergeCell ref="B29:B30"/>
    <mergeCell ref="B33:H35"/>
    <mergeCell ref="D29:F30"/>
    <mergeCell ref="C29:C30"/>
    <mergeCell ref="D31:F31"/>
    <mergeCell ref="D32:F32"/>
    <mergeCell ref="G29:H29"/>
    <mergeCell ref="B26:H28"/>
    <mergeCell ref="B15:B16"/>
    <mergeCell ref="C15:C16"/>
    <mergeCell ref="F15:F16"/>
    <mergeCell ref="G15:H15"/>
    <mergeCell ref="B19:H21"/>
    <mergeCell ref="D15:D16"/>
    <mergeCell ref="B22:B23"/>
    <mergeCell ref="D22:D23"/>
    <mergeCell ref="C22:C23"/>
    <mergeCell ref="G22:G23"/>
    <mergeCell ref="E24:F24"/>
    <mergeCell ref="E25:F25"/>
    <mergeCell ref="E22:F23"/>
    <mergeCell ref="B1:H1"/>
    <mergeCell ref="B4:H4"/>
    <mergeCell ref="B2:H2"/>
    <mergeCell ref="B7:D7"/>
    <mergeCell ref="B8:D8"/>
    <mergeCell ref="B3:H3"/>
    <mergeCell ref="B5:H6"/>
    <mergeCell ref="E7:H7"/>
    <mergeCell ref="B102:H103"/>
    <mergeCell ref="B56:H56"/>
    <mergeCell ref="B57:H57"/>
    <mergeCell ref="B69:G69"/>
    <mergeCell ref="B68:F68"/>
    <mergeCell ref="B70:H70"/>
    <mergeCell ref="B71:H71"/>
    <mergeCell ref="A72:H72"/>
    <mergeCell ref="B101:H101"/>
    <mergeCell ref="B88:H88"/>
    <mergeCell ref="A90:H90"/>
    <mergeCell ref="B97:G97"/>
    <mergeCell ref="B98:F98"/>
    <mergeCell ref="B99:G99"/>
    <mergeCell ref="B100:H100"/>
    <mergeCell ref="B84:G84"/>
    <mergeCell ref="B113:H113"/>
    <mergeCell ref="F104:F105"/>
    <mergeCell ref="H104:H105"/>
    <mergeCell ref="B104:B105"/>
    <mergeCell ref="D104:D105"/>
    <mergeCell ref="C104:C105"/>
  </mergeCells>
  <dataValidations count="2">
    <dataValidation type="list" allowBlank="1" showInputMessage="1" showErrorMessage="1" sqref="G107" xr:uid="{00000000-0002-0000-0000-000000000000}">
      <formula1>"Pasirinkite, Taip, Ne"</formula1>
    </dataValidation>
    <dataValidation type="list" allowBlank="1" showInputMessage="1" showErrorMessage="1" promptTitle="Pasirinkite" sqref="G108:G112"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ignoredErrors>
    <ignoredError sqref="H52" formula="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Sheet1!$A$1:$A$4</xm:f>
          </x14:formula1>
          <xm:sqref>G52 G68 G85 G98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6"/>
  <sheetViews>
    <sheetView workbookViewId="0">
      <selection activeCell="C28" sqref="C28"/>
    </sheetView>
  </sheetViews>
  <sheetFormatPr defaultRowHeight="14.4" x14ac:dyDescent="0.3"/>
  <cols>
    <col min="2" max="2" width="27.33203125" customWidth="1"/>
    <col min="3" max="3" width="25.109375" customWidth="1"/>
    <col min="4" max="4" width="13" customWidth="1"/>
  </cols>
  <sheetData>
    <row r="1" spans="1:4" x14ac:dyDescent="0.3">
      <c r="A1" t="s">
        <v>61</v>
      </c>
    </row>
    <row r="2" spans="1:4" x14ac:dyDescent="0.3">
      <c r="A2">
        <v>0</v>
      </c>
      <c r="B2" t="s">
        <v>61</v>
      </c>
      <c r="C2" t="s">
        <v>61</v>
      </c>
      <c r="D2" t="s">
        <v>92</v>
      </c>
    </row>
    <row r="3" spans="1:4" ht="36.75" customHeight="1" x14ac:dyDescent="0.3">
      <c r="A3">
        <v>9</v>
      </c>
      <c r="B3" s="62" t="s">
        <v>105</v>
      </c>
      <c r="C3" t="s">
        <v>106</v>
      </c>
      <c r="D3" t="s">
        <v>107</v>
      </c>
    </row>
    <row r="4" spans="1:4" ht="28.8" x14ac:dyDescent="0.3">
      <c r="A4">
        <v>21</v>
      </c>
      <c r="B4" s="62" t="s">
        <v>108</v>
      </c>
      <c r="C4" t="s">
        <v>109</v>
      </c>
      <c r="D4" t="s">
        <v>110</v>
      </c>
    </row>
    <row r="5" spans="1:4" x14ac:dyDescent="0.3">
      <c r="B5" s="62"/>
      <c r="D5" t="s">
        <v>111</v>
      </c>
    </row>
    <row r="6" spans="1:4" x14ac:dyDescent="0.3">
      <c r="D6" t="s">
        <v>112</v>
      </c>
    </row>
  </sheetData>
  <dataValidations count="1">
    <dataValidation type="list" allowBlank="1" showInputMessage="1" showErrorMessage="1" sqref="D2:D6" xr:uid="{00000000-0002-0000-0100-000000000000}">
      <formula1>$D$3:$D$7</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skyrius|910dd03e-a0db-46f4-af07-603a3c0d6728;Informacinės visuomenės plėtros projektų skyrius|2dc2f6d3-2445-4367-ada3-9d9c6cbeaac6;Bendrųjų reikalų skyrius|98e1b560-c021-41d6-9632-b7f5b05ae6e9</a14285f26a0b45bfa54ed9a05aaa3ab1>
    <DmsRegDoc xmlns="4b2e9d09-07c5-42d4-ad0a-92e216c40b99">258848</DmsRegDoc>
    <DmsAddMarkOnPdf xmlns="028236e2-f653-4d19-ab67-4d06a9145e0c">false</DmsAddMarkOnPd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8AEBC8-E655-4031-809B-58D6516B7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EEC625-1689-44E8-9D01-BB0FA09ABEA5}">
  <ds:schemaRefs>
    <ds:schemaRef ds:uri="http://schemas.microsoft.com/office/2006/metadata/properties"/>
    <ds:schemaRef ds:uri="http://schemas.microsoft.com/office/infopath/2007/PartnerControls"/>
    <ds:schemaRef ds:uri="ac3775fa-9d3b-4d8c-bc3d-fbdb29195e0c"/>
    <ds:schemaRef ds:uri="4b2e9d09-07c5-42d4-ad0a-92e216c40b99"/>
    <ds:schemaRef ds:uri="028236e2-f653-4d19-ab67-4d06a9145e0c"/>
  </ds:schemaRefs>
</ds:datastoreItem>
</file>

<file path=customXml/itemProps3.xml><?xml version="1.0" encoding="utf-8"?>
<ds:datastoreItem xmlns:ds="http://schemas.openxmlformats.org/officeDocument/2006/customXml" ds:itemID="{C83D24EE-1BE0-4CA4-A81B-E03CFB08E0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Lapas1</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Viktorija Balčiūnienė</cp:lastModifiedBy>
  <cp:revision/>
  <dcterms:created xsi:type="dcterms:W3CDTF">2020-02-28T08:26:56Z</dcterms:created>
  <dcterms:modified xsi:type="dcterms:W3CDTF">2025-01-21T07:59:46Z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0x01010031A3634DF9DB4FFBA1EC65766E7376F5002DB646006A010C41A03564BD150A5EE1</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ies>
</file>