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S:\Viešųjų pirkimų skyrius\File Sync\VP\2025\PIRKIMAI\MSA\2284_Alyvos ir tepalai_Viktorija\PD\"/>
    </mc:Choice>
  </mc:AlternateContent>
  <xr:revisionPtr revIDLastSave="0" documentId="13_ncr:1_{F7F3BB18-71A9-4597-9C8C-ED96ACAFF5A9}" xr6:coauthVersionLast="47" xr6:coauthVersionMax="47" xr10:uidLastSave="{00000000-0000-0000-0000-000000000000}"/>
  <bookViews>
    <workbookView xWindow="-108" yWindow="-108" windowWidth="23256" windowHeight="12456"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1" l="1"/>
  <c r="H96" i="1"/>
  <c r="H95" i="1"/>
  <c r="H94" i="1"/>
  <c r="H93" i="1"/>
  <c r="H82" i="1"/>
  <c r="H81" i="1"/>
  <c r="H80" i="1"/>
  <c r="H79" i="1"/>
  <c r="H78" i="1"/>
  <c r="H77" i="1"/>
  <c r="H76" i="1"/>
  <c r="H75" i="1"/>
  <c r="H66" i="1"/>
  <c r="H65" i="1"/>
  <c r="H64" i="1"/>
  <c r="H63" i="1"/>
  <c r="H62" i="1"/>
  <c r="H61" i="1"/>
  <c r="H60" i="1"/>
  <c r="H46" i="1"/>
  <c r="H47" i="1"/>
  <c r="H48" i="1"/>
  <c r="H49" i="1"/>
  <c r="H50" i="1"/>
  <c r="H45" i="1"/>
  <c r="H97" i="1" l="1"/>
  <c r="H84" i="1"/>
  <c r="H67" i="1"/>
  <c r="H51" i="1"/>
  <c r="H52" i="1" s="1"/>
  <c r="H53" i="1" s="1"/>
  <c r="H98" i="1" l="1"/>
  <c r="H99" i="1" s="1"/>
  <c r="H85" i="1"/>
  <c r="H86" i="1" s="1"/>
  <c r="H68" i="1"/>
  <c r="H69" i="1" s="1"/>
</calcChain>
</file>

<file path=xl/sharedStrings.xml><?xml version="1.0" encoding="utf-8"?>
<sst xmlns="http://schemas.openxmlformats.org/spreadsheetml/2006/main" count="193" uniqueCount="115">
  <si>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</si>
  <si>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</si>
  <si>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</si>
  <si>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</si>
  <si>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</si>
  <si>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</si>
  <si>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</si>
  <si>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</si>
  <si>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</si>
  <si>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</si>
  <si>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</si>
  <si>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</si>
  <si>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</si>
  <si>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</si>
  <si>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</si>
  <si>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</si>
  <si>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</si>
  <si>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</si>
  <si>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</si>
  <si>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</si>
  <si>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</si>
  <si>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</si>
  <si>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</si>
  <si>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</si>
  <si>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</si>
  <si>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</si>
  <si>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</si>
  <si>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</si>
  <si>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</si>
  <si>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</si>
  <si>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</si>
  <si>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</si>
  <si>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</si>
  <si>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</si>
  <si>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</si>
  <si>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</si>
  <si>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</si>
  <si>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</si>
  <si>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</si>
  <si>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</si>
  <si>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</si>
  <si>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</si>
  <si>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</si>
  <si>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</si>
  <si>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</si>
  <si>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</si>
  <si>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</si>
  <si>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</si>
  <si>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Pasirinkite</t>
  </si>
  <si>
    <t>Tiekėjas</t>
  </si>
  <si>
    <t>(vardas, pavardė)</t>
  </si>
  <si>
    <t>Partnerio tiekiamų Paslaugų dalies vertė pasiūlymo kainoje, kuriai ketinama pasitelkti ūkio subjektus</t>
  </si>
  <si>
    <t xml:space="preserve">Pirkimo objektas </t>
  </si>
  <si>
    <r>
      <t xml:space="preserve">Mato vieneto kaina EUR be PVM
</t>
    </r>
    <r>
      <rPr>
        <b/>
        <sz val="12"/>
        <color rgb="FFFF0000"/>
        <rFont val="Tahoma"/>
        <family val="2"/>
        <charset val="186"/>
      </rPr>
      <t>(pildo tiekėjas)</t>
    </r>
  </si>
  <si>
    <t>Tiekėjai, ūkio subjektai, kurių pajėgumais tiekėjas remiasi</t>
  </si>
  <si>
    <t>Pasirinkti</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</si>
  <si>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</si>
  <si>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Papildomas Duomenų bazių specialistas nesiūlomas</t>
  </si>
  <si>
    <t>Siūlomas papildomas Duomenų bazių specialistas</t>
  </si>
  <si>
    <t>Taip</t>
  </si>
  <si>
    <t>Ne</t>
  </si>
  <si>
    <t>PVM *, EUR</t>
  </si>
  <si>
    <t>*Jei "PVM" laukas nepildomas, nurodykite priežastis, dėl kurių PVM nemokamas: -_____________________________________________________________________________________________________________</t>
  </si>
  <si>
    <t>1,5 mėnesio</t>
  </si>
  <si>
    <t>2 mėnesiai</t>
  </si>
  <si>
    <t>2,5 mėnesio</t>
  </si>
  <si>
    <t>3 mėnesiai</t>
  </si>
  <si>
    <t>Uždarajai  akcinei bendrovei "GRINDA"</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</si>
  <si>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</si>
  <si>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r>
      <t xml:space="preserve">PASIŪLYMAS                                                                                                                                                                                                                                                                              </t>
    </r>
    <r>
      <rPr>
        <b/>
        <sz val="16"/>
        <rFont val="Tahoma"/>
        <family val="2"/>
        <charset val="186"/>
      </rPr>
      <t>DĖL ALYVŲ, TEPALŲ IR KITŲ EKSPLOAATACINIŲ SKYSČIŲ</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</si>
  <si>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t>
    </r>
    <r>
      <rPr>
        <sz val="11"/>
        <color rgb="FFFF0000"/>
        <rFont val="Tahoma"/>
        <family val="2"/>
        <charset val="186"/>
      </rPr>
      <t xml:space="preserve">
</t>
    </r>
    <r>
      <rPr>
        <sz val="11"/>
        <color theme="1"/>
        <rFont val="Tahoma"/>
        <family val="2"/>
        <charset val="186"/>
      </rPr>
      <t xml:space="preserve">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</si>
  <si>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I PIRKIMO OBJEKTO DALIS VARIKLINĖS ALYVOS</t>
  </si>
  <si>
    <t>Alyva SAE 5W-30 turbodyzeliniams EURO 5, EURO 6 varikliams su EGR, DPF, SCR išmetimo sistemomis. ACEA E6/E7/E9, Renault RLD-3, MAN M 3677</t>
  </si>
  <si>
    <t>Alyva SAE 10W-40 turbodyzeliniams EURO 1/2/3 varikliams. Renault RD-2, API CF</t>
  </si>
  <si>
    <t>Alyva SAE 10W-40 turbodyzeliniams EURO 4, EURO 5 varikliams. Renault RLD-2 ACEA E7</t>
  </si>
  <si>
    <t>Alyva SAE 10W-40 turbodyzeliniams EURO 5, EURO 6 varikliams. ACEA E6/E7/E9 Renault RLD-3, MAN M 3575</t>
  </si>
  <si>
    <t>Alyva SAE 5W-30 benzininiams ir dyzeliniams lengvųjų automobilių varikliams ACEA C3 / C4 VW504.00 / 507.00</t>
  </si>
  <si>
    <t>Alyva SAE 5W-30 benzininiams ir dyzeliniams lengvųjų automobilių varikliams su DPF išmetimo sistemomis ACEA A5 / B5 Ford WSS-M2C913-D</t>
  </si>
  <si>
    <t>Ltr</t>
  </si>
  <si>
    <t>Preliminarus kiekis</t>
  </si>
  <si>
    <t>Makismaliai priimtinas vieneto įkainis, Eur be PVM</t>
  </si>
  <si>
    <t>Palyginamoji bendra pasiūlymo kaina, EUR be PVM</t>
  </si>
  <si>
    <t>Palyginamoji bendra pasiūlymo kaina, EUR su PVM</t>
  </si>
  <si>
    <r>
      <t xml:space="preserve">Kaina EUR be PVM
</t>
    </r>
    <r>
      <rPr>
        <b/>
        <i/>
        <sz val="12"/>
        <rFont val="Tahoma"/>
        <family val="2"/>
        <charset val="186"/>
      </rPr>
      <t>(4×6)</t>
    </r>
  </si>
  <si>
    <r>
      <t xml:space="preserve">Palyginamoji bendra pasiūlymo kaina su visomis įskaičiuotomis išlaidomis negali būti didesnė nei </t>
    </r>
    <r>
      <rPr>
        <b/>
        <sz val="11"/>
        <color rgb="FFFF0000"/>
        <rFont val="Tahoma"/>
        <family val="2"/>
        <charset val="186"/>
      </rPr>
      <t xml:space="preserve">10 000,00 Eur be PVM. Didesnę kainą Perkančioji organizacija laikys per didele ir nepriimtina. Palyginamoji bendra pasiūlymo kaina Eur be PVM naudojama pasiūlymų palyginimui. Pasiūlius didesnius nei maksimaliai priimtinus įkainius (arba bet kurį iš įkainių) pasiūlymas bus atmestas. </t>
    </r>
    <r>
      <rPr>
        <sz val="11"/>
        <color theme="1"/>
        <rFont val="Tahoma"/>
        <family val="2"/>
        <charset val="186"/>
      </rPr>
      <t xml:space="preserve"> 
Pradinės sutarties vertė bus lygi maksimaliai pirkimui skirtai lėšų sumai be PVM pirkimo dokumentuose ir sutartyje nurodytų prekių, paslaugų įsigijimui tiekėjo pasiūlyme nurodytais įkainiais be PVM.</t>
    </r>
  </si>
  <si>
    <r>
      <t xml:space="preserve">II PIRKIMO OBJEKTO DALIS HIDRAULINĖS IR TRANSMISINĖS ALYVOS </t>
    </r>
    <r>
      <rPr>
        <b/>
        <sz val="12"/>
        <color theme="1"/>
        <rFont val="Tahoma"/>
        <family val="2"/>
        <charset val="186"/>
      </rPr>
      <t xml:space="preserve"> </t>
    </r>
  </si>
  <si>
    <t>Hidrotransmisinė alyva UTTO 10W30 API GL-4, Case MAT 3540</t>
  </si>
  <si>
    <t>Hidraulinė alyva ISO HVLP VG68 ISO 6743-4, ISO-L-HV, DIN 51524-3 (HVLP) Sperry Vickers I-286-S</t>
  </si>
  <si>
    <t>Transmisinė alyva 75W90. API Gl-4 / GL-5</t>
  </si>
  <si>
    <t>Transmisinė alyva 80W90 API GL-5 LS</t>
  </si>
  <si>
    <t>Hidraulinė alyva ISO HVLP VG46 ISO 6743-4, ISO-L-HV, DIN 51524-3 (HVLP) Sperry Vickers I-286-S</t>
  </si>
  <si>
    <t>Automatinių transmisijų ir vairo stiprintuvų alyva ATF DX III H</t>
  </si>
  <si>
    <t>Transmisinė alyva 85W140 API GL-5 ZF TE-ML 17A 17B 19B 21A</t>
  </si>
  <si>
    <r>
      <t xml:space="preserve">Palyginamoji bendra pasiūlymo kaina su visomis įskaičiuotomis išlaidomis negali būti didesnė nei </t>
    </r>
    <r>
      <rPr>
        <b/>
        <sz val="11"/>
        <color rgb="FFFF0000"/>
        <rFont val="Tahoma"/>
        <family val="2"/>
        <charset val="186"/>
      </rPr>
      <t>20 000,00 Eur be PVM</t>
    </r>
    <r>
      <rPr>
        <sz val="11"/>
        <color theme="1"/>
        <rFont val="Tahoma"/>
        <family val="2"/>
        <charset val="186"/>
      </rPr>
      <t>. Didesnę kainą Perkančioji organizacija laikys per didele ir nepriimtina. Palyginamoji bendra pasiūlymo kaina Eur be PVM naudojama pasiūlymų palyginimui. Pasiūlius didesnius nei maksimaliai priimtinus įkainius (arba bet kurį iš įkainių) pasiūlymas bus atmestas.  
Pradinės sutarties vertė bus lygi maksimaliai pirkimui skirtai lėšų sumai be PVM pirkimo dokumentuose ir sutartyje nurodytų prekių, paslaugų įsigijimui tiekėjo pasiūlyme nurodytais įkainiais be PVM.</t>
    </r>
  </si>
  <si>
    <r>
      <t xml:space="preserve">7. PRIDEDAMI DOKUMENTAI IR INFORMACIJA APIE KONFIDENCIALUMĄ
</t>
    </r>
    <r>
      <rPr>
        <i/>
        <sz val="12"/>
        <color theme="1"/>
        <rFont val="Tahoma"/>
        <family val="2"/>
        <charset val="186"/>
      </rPr>
      <t>Jei nenurodyta kitaip, visi dokumentai teikiami su pasiūlymu CVP IS priemonėmis:</t>
    </r>
  </si>
  <si>
    <t>III PIRKIMO OBJEKTO DALIS SPECIALIOS PASKIRTIES TEPALAI IR PRIEMONĖS</t>
  </si>
  <si>
    <t>Pusiau sintetinė alyva žoliapjovių, grandininių pjūklų ir kt. mažosios mechanizacijos dvitakčiams varikliams, skirta maišyti su benzinu. API TC, JASO FD,  ISO-L-EGD</t>
  </si>
  <si>
    <t>Tepalas NLGI-2 ličio tirštiklio pagrindo su molibdeno disulfido priedais (3%), šarnyrams, slydimo guoliams, įvorėms-lankstams</t>
  </si>
  <si>
    <t>Tepalas NLGI-2 pagamintas ličio komplekso tirštiklio pagrindu su EP priedais, važiuoklės šarnyrams, ratų ir kryžminiams guoliams tepti.</t>
  </si>
  <si>
    <t>Tepalas NLGI-1/2 kalcio sulfonato pagrindo. Slydimo guoliams, įvorėms, lankstams, strėlems.</t>
  </si>
  <si>
    <t>Universali tepimo priemonė (apsauganti metalą nuo korozijos ir rūdžių, atpalaiduojanti užrūdijusias detales bei sklaidanti drėgmę, paliekanti tepimo plėvelę)</t>
  </si>
  <si>
    <t xml:space="preserve">Rankinė metalinė pompa konsistenciniam tepalui (tubelėms). </t>
  </si>
  <si>
    <t>Pompa alyvos statinei (200l)</t>
  </si>
  <si>
    <t>Akumuliatorinė pompa konsistenciniam tepalui (tubelėmis). Į komplektą turi įeiti 2 vnt akumuliatorių ir pakrovėjas.</t>
  </si>
  <si>
    <r>
      <t xml:space="preserve">Palyginamoji bendra pasiūlymo kaina su visomis įskaičiuotomis išlaidomis negali būti didesnė nei </t>
    </r>
    <r>
      <rPr>
        <b/>
        <sz val="11"/>
        <color rgb="FFFF0000"/>
        <rFont val="Tahoma"/>
        <family val="2"/>
        <charset val="186"/>
      </rPr>
      <t>10 000,00 Eur be PVM</t>
    </r>
    <r>
      <rPr>
        <sz val="11"/>
        <color theme="1"/>
        <rFont val="Tahoma"/>
        <family val="2"/>
        <charset val="186"/>
      </rPr>
      <t>. Didesnę kainą Perkančioji organizacija laikys per didele ir nepriimtina. Palyginamoji bendra pasiūlymo kaina Eur be PVM naudojama pasiūlymų palyginimui. Pasiūlius didesnius nei maksimaliai priimtinus įkainius (arba bet kurį iš įkainių) pasiūlymas bus atmestas.  
Pradinės sutarties vertė bus lygi maksimaliai pirkimui skirtai lėšų sumai be PVM pirkimo dokumentuose ir sutartyje nurodytų prekių, paslaugų įsigijimui tiekėjo pasiūlyme nurodytais įkainiais be PVM.</t>
    </r>
  </si>
  <si>
    <t>IV PIRKIMO OBJEKTO DALIS KITI EKSPLOATACINIAI SKYSČIAI</t>
  </si>
  <si>
    <t>Stabdžių skystis DOT4 arba lygiavertis</t>
  </si>
  <si>
    <t>Aušinimo skystis G11 Žalias (-35c ir žemiau)</t>
  </si>
  <si>
    <t>Aušinimo skystis G11 Geltonas (-35c ir žemiau)</t>
  </si>
  <si>
    <t>Aušinimo skystis G12 Raudonas (-35c ir žemiau)</t>
  </si>
  <si>
    <t>vnt</t>
  </si>
  <si>
    <t>kg</t>
  </si>
  <si>
    <t>kompl</t>
  </si>
  <si>
    <r>
      <rPr>
        <sz val="11"/>
        <rFont val="Tahoma"/>
        <family val="2"/>
        <charset val="186"/>
      </rPr>
      <t>Užpildyta Techninės specifikacijos atitikties lentelė (</t>
    </r>
    <r>
      <rPr>
        <b/>
        <sz val="11"/>
        <rFont val="Tahoma"/>
        <family val="2"/>
        <charset val="186"/>
      </rPr>
      <t>Pirkimo sąlygų 1 priedo Techninė specifikacija 1 priedas).</t>
    </r>
  </si>
  <si>
    <r>
      <rPr>
        <sz val="11"/>
        <rFont val="Tahoma"/>
        <family val="2"/>
        <charset val="186"/>
      </rPr>
      <t xml:space="preserve">Atitikties deklaracija  </t>
    </r>
    <r>
      <rPr>
        <b/>
        <sz val="11"/>
        <rFont val="Tahoma"/>
        <family val="2"/>
        <charset val="186"/>
      </rPr>
      <t>(Pirkimo sąlygų 7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</si>
</sst>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1"/>
      <color theme="1"/>
      <name val="Tahoma"/>
      <family val="2"/>
      <charset val="186"/>
    </font>
    <font>
      <sz val="11"/>
      <color rgb="FFFF0000"/>
      <name val="Tahoma"/>
      <family val="2"/>
      <charset val="186"/>
    </font>
    <font>
      <sz val="12"/>
      <color theme="1"/>
      <name val="Times New Roman"/>
      <family val="1"/>
      <charset val="186"/>
    </font>
    <font>
      <sz val="12"/>
      <color theme="1"/>
      <name val="Times New Roman"/>
      <family val="1"/>
    </font>
    <font>
      <sz val="12"/>
      <name val="Times New Roman"/>
      <family val="1"/>
    </font>
    <font>
      <sz val="12"/>
      <name val="Times New Roman"/>
      <family val="1"/>
      <charset val="186"/>
    </font>
    <font>
      <b/>
      <i/>
      <sz val="12"/>
      <color rgb="FFFF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32">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9"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1" fillId="0" borderId="0" xfId="0" applyFont="1" applyAlignment="1">
      <alignment vertical="top" wrapText="1"/>
    </xf>
    <xf numFmtId="0" fontId="8" fillId="0" borderId="0" xfId="0" applyFont="1"/>
    <xf numFmtId="0" fontId="22"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1"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0"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39"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25" fillId="0" borderId="12"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5" xfId="0" applyFont="1" applyBorder="1" applyAlignment="1">
      <alignment horizontal="center" vertical="center" wrapText="1"/>
    </xf>
    <xf numFmtId="0" fontId="5" fillId="0" borderId="2" xfId="0" applyFont="1" applyBorder="1" applyAlignment="1">
      <alignment horizontal="center" vertical="center" wrapText="1"/>
    </xf>
    <xf numFmtId="0" fontId="19"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2" fillId="3" borderId="29" xfId="0" applyFont="1" applyFill="1" applyBorder="1" applyAlignment="1">
      <alignment horizontal="center" vertical="center" wrapText="1"/>
    </xf>
    <xf numFmtId="0" fontId="1" fillId="0" borderId="2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wrapText="1"/>
    </xf>
    <xf numFmtId="0" fontId="5" fillId="0" borderId="11" xfId="0" applyFont="1" applyBorder="1" applyAlignment="1">
      <alignment horizontal="center" vertical="center"/>
    </xf>
    <xf numFmtId="0" fontId="2" fillId="0" borderId="38"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11" xfId="0" applyFont="1" applyBorder="1" applyAlignment="1">
      <alignment horizontal="center" vertical="center"/>
    </xf>
    <xf numFmtId="0" fontId="9" fillId="0" borderId="0" xfId="0" applyFont="1" applyAlignment="1" applyProtection="1">
      <alignment horizontal="center" vertical="center"/>
      <protection locked="0"/>
    </xf>
    <xf numFmtId="0" fontId="1" fillId="0" borderId="0" xfId="0" applyFont="1" applyAlignment="1">
      <alignment horizontal="center" vertical="center"/>
    </xf>
    <xf numFmtId="0" fontId="27" fillId="0" borderId="5" xfId="0" applyFont="1" applyBorder="1" applyAlignment="1">
      <alignment wrapText="1"/>
    </xf>
    <xf numFmtId="0" fontId="27" fillId="0" borderId="1" xfId="0" applyFont="1" applyBorder="1" applyAlignment="1">
      <alignment wrapText="1"/>
    </xf>
    <xf numFmtId="0" fontId="27" fillId="0" borderId="1" xfId="0" applyFont="1" applyBorder="1" applyAlignment="1">
      <alignment horizontal="center" vertical="center"/>
    </xf>
    <xf numFmtId="0" fontId="20" fillId="0" borderId="1" xfId="0" applyFont="1" applyBorder="1" applyAlignment="1">
      <alignment horizontal="center" vertical="top"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54" xfId="0" applyFont="1" applyBorder="1" applyAlignment="1">
      <alignment horizontal="center" vertical="center"/>
    </xf>
    <xf numFmtId="0" fontId="28" fillId="0" borderId="52" xfId="0" applyFont="1" applyBorder="1" applyAlignment="1">
      <alignment horizontal="center" vertical="center"/>
    </xf>
    <xf numFmtId="0" fontId="19" fillId="3" borderId="23"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0" fontId="16" fillId="3" borderId="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9"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5" fillId="3" borderId="19" xfId="0" applyFont="1" applyFill="1" applyBorder="1" applyAlignment="1" applyProtection="1">
      <alignment horizontal="center" vertical="center" wrapText="1"/>
      <protection locked="0"/>
    </xf>
    <xf numFmtId="0" fontId="15" fillId="3" borderId="20" xfId="0" applyFont="1" applyFill="1" applyBorder="1" applyAlignment="1">
      <alignment horizontal="center" vertical="center" wrapText="1"/>
    </xf>
    <xf numFmtId="0" fontId="4" fillId="0" borderId="0" xfId="0" applyFont="1"/>
    <xf numFmtId="0" fontId="5" fillId="0" borderId="1" xfId="0" applyFont="1" applyBorder="1" applyAlignment="1">
      <alignment horizontal="center" wrapText="1"/>
    </xf>
    <xf numFmtId="0" fontId="29" fillId="0" borderId="1" xfId="0" applyFont="1" applyBorder="1" applyAlignment="1">
      <alignment wrapText="1"/>
    </xf>
    <xf numFmtId="0" fontId="30" fillId="0" borderId="1" xfId="0" applyFont="1" applyBorder="1" applyAlignment="1">
      <alignment wrapText="1"/>
    </xf>
    <xf numFmtId="0" fontId="30" fillId="0" borderId="14" xfId="0" applyFont="1" applyBorder="1" applyAlignment="1">
      <alignment wrapText="1"/>
    </xf>
    <xf numFmtId="0" fontId="29" fillId="0" borderId="52" xfId="0" applyFont="1" applyBorder="1" applyAlignment="1">
      <alignment horizontal="center" vertical="center"/>
    </xf>
    <xf numFmtId="0" fontId="29" fillId="0" borderId="16" xfId="0" applyFont="1" applyBorder="1" applyAlignment="1">
      <alignment horizontal="center" vertical="center"/>
    </xf>
    <xf numFmtId="0" fontId="1" fillId="0" borderId="1" xfId="0" applyFont="1" applyBorder="1" applyAlignment="1">
      <alignment horizont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31" fillId="0" borderId="1"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4" fontId="1" fillId="0" borderId="53" xfId="0" applyNumberFormat="1" applyFont="1" applyBorder="1" applyAlignment="1" applyProtection="1">
      <alignment horizontal="center" vertical="center"/>
      <protection locked="0"/>
    </xf>
    <xf numFmtId="4" fontId="28" fillId="0" borderId="54" xfId="0" applyNumberFormat="1" applyFont="1" applyBorder="1" applyAlignment="1">
      <alignment horizontal="center" vertical="center"/>
    </xf>
    <xf numFmtId="4" fontId="28" fillId="0" borderId="52"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0" fontId="2" fillId="0" borderId="52" xfId="0" applyFont="1" applyBorder="1" applyAlignment="1">
      <alignment horizontal="right" vertical="center" wrapText="1"/>
    </xf>
    <xf numFmtId="0" fontId="2" fillId="0" borderId="3" xfId="0" applyFont="1" applyBorder="1" applyAlignment="1">
      <alignment horizontal="right" vertical="center" wrapText="1"/>
    </xf>
    <xf numFmtId="0" fontId="2" fillId="0" borderId="51" xfId="0" applyFont="1" applyBorder="1" applyAlignment="1">
      <alignment horizontal="right" vertical="center" wrapText="1"/>
    </xf>
    <xf numFmtId="0" fontId="1" fillId="0" borderId="0" xfId="0" applyFont="1" applyAlignment="1" applyProtection="1">
      <alignment horizontal="left" wrapText="1"/>
      <protection locked="0"/>
    </xf>
    <xf numFmtId="0" fontId="1" fillId="4" borderId="0" xfId="0" applyFont="1" applyFill="1" applyAlignment="1">
      <alignment horizontal="left" vertical="center" wrapText="1"/>
    </xf>
    <xf numFmtId="0" fontId="2" fillId="0" borderId="32" xfId="0" applyFont="1" applyBorder="1" applyAlignment="1">
      <alignment horizontal="center" vertical="top" wrapText="1"/>
    </xf>
    <xf numFmtId="0" fontId="2" fillId="0" borderId="3" xfId="0" applyFont="1" applyBorder="1" applyAlignment="1">
      <alignment horizontal="center" vertical="top" wrapText="1"/>
    </xf>
    <xf numFmtId="0" fontId="2" fillId="0" borderId="36" xfId="0" applyFont="1" applyBorder="1" applyAlignment="1">
      <alignment horizontal="center" vertical="top" wrapText="1"/>
    </xf>
    <xf numFmtId="0" fontId="2" fillId="0" borderId="39" xfId="0" applyFont="1" applyBorder="1" applyAlignment="1">
      <alignment horizontal="center" vertical="top" wrapText="1"/>
    </xf>
    <xf numFmtId="0" fontId="2" fillId="0" borderId="24" xfId="0" applyFont="1" applyBorder="1" applyAlignment="1">
      <alignment horizontal="center" vertical="top" wrapText="1"/>
    </xf>
    <xf numFmtId="0" fontId="2" fillId="0" borderId="17" xfId="0" applyFont="1" applyBorder="1" applyAlignment="1">
      <alignment horizontal="center" vertical="top" wrapText="1"/>
    </xf>
    <xf numFmtId="0" fontId="8" fillId="0" borderId="8"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39"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0" borderId="3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2" fillId="3" borderId="4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23" fillId="0" borderId="0" xfId="0" applyFont="1" applyAlignment="1" applyProtection="1">
      <alignment horizontal="center"/>
      <protection locked="0"/>
    </xf>
    <xf numFmtId="0" fontId="2" fillId="3" borderId="40"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40" xfId="0" applyFont="1" applyBorder="1" applyAlignment="1">
      <alignment horizontal="center" vertical="top" wrapText="1"/>
    </xf>
    <xf numFmtId="0" fontId="2" fillId="0" borderId="23" xfId="0" applyFont="1" applyBorder="1" applyAlignment="1">
      <alignment horizontal="center" vertical="top" wrapText="1"/>
    </xf>
    <xf numFmtId="0" fontId="2" fillId="0" borderId="9" xfId="0" applyFont="1" applyBorder="1" applyAlignment="1">
      <alignment horizontal="center" vertical="top" wrapTex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9" fillId="2" borderId="45"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1" fillId="4" borderId="1" xfId="0" applyFont="1" applyFill="1" applyBorder="1" applyAlignment="1">
      <alignment horizontal="left" wrapText="1"/>
    </xf>
    <xf numFmtId="0" fontId="2" fillId="0" borderId="0" xfId="0" applyFont="1" applyAlignment="1">
      <alignment horizontal="center"/>
    </xf>
    <xf numFmtId="0" fontId="1" fillId="0" borderId="0" xfId="0" applyFont="1" applyAlignment="1">
      <alignment horizontal="center"/>
    </xf>
    <xf numFmtId="0" fontId="13" fillId="0" borderId="55" xfId="0" applyFont="1" applyBorder="1" applyAlignment="1">
      <alignment horizontal="left" vertical="center" wrapText="1"/>
    </xf>
    <xf numFmtId="0" fontId="19" fillId="3" borderId="33"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48" xfId="0" applyFont="1" applyFill="1" applyBorder="1" applyAlignment="1">
      <alignment horizontal="center" vertical="center" wrapText="1"/>
    </xf>
  </cellXfs>
  <cellStyles count="1">
    <cellStyle name="Normal" xfId="0" builtinId="0"/>
  </cellStyles>
  <dxfs count="10">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3:H50" totalsRowShown="0" headerRowDxfId="9" headerRowBorderDxfId="8" tableBorderDxfId="7">
  <tableColumns count="7">
    <tableColumn id="1" xr3:uid="{00000000-0010-0000-0000-000001000000}" name="Eil.Nr. " dataDxfId="6"/>
    <tableColumn id="2" xr3:uid="{00000000-0010-0000-0000-000002000000}" name="Pirkimo objektas " dataDxfId="5"/>
    <tableColumn id="5" xr3:uid="{00000000-0010-0000-0000-000005000000}" name="Mato vienetas" dataDxfId="4"/>
    <tableColumn id="3" xr3:uid="{FFDED9D0-DC67-4E39-94C7-67FF22D9653A}" name="Preliminarus kiekis" dataDxfId="3"/>
    <tableColumn id="6" xr3:uid="{00000000-0010-0000-0000-000006000000}" name="Makismaliai priimtinas vieneto įkainis, Eur be PVM" dataDxfId="2"/>
    <tableColumn id="7" xr3:uid="{00000000-0010-0000-0000-000007000000}" name="Mato vieneto kaina EUR be PVM_x000a_(pildo tiekėjas)" dataDxfId="1"/>
    <tableColumn id="9" xr3:uid="{00000000-0010-0000-0000-000009000000}" name="Kaina EUR be PVM_x000a_(4×6)" dataDxfId="0">
      <calculatedColumnFormula>F44*G44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15"/>
  <sheetViews>
    <sheetView showGridLines="0" tabSelected="1" topLeftCell="A112" zoomScale="80" zoomScaleNormal="80" workbookViewId="0">
      <selection activeCell="C111" sqref="C111"/>
    </sheetView>
  </sheetViews>
  <sheetFormatPr defaultColWidth="9.33203125" defaultRowHeight="13.8" x14ac:dyDescent="0.25"/>
  <cols>
    <col min="1" max="1" width="9.33203125" style="1"/>
    <col min="2" max="2" width="5.44140625" style="92" customWidth="1"/>
    <col min="3" max="3" width="90.88671875" style="1" customWidth="1"/>
    <col min="4" max="5" width="17.77734375" style="44" customWidth="1"/>
    <col min="6" max="6" width="28.33203125" style="44" customWidth="1"/>
    <col min="7" max="7" width="29" style="1" customWidth="1"/>
    <col min="8" max="8" width="50.6640625" style="1" customWidth="1"/>
    <col min="9" max="16384" width="9.33203125" style="1"/>
  </cols>
  <sheetData>
    <row r="1" spans="1:8" s="9" customFormat="1" ht="138.75" customHeight="1" x14ac:dyDescent="0.25">
      <c r="A1" s="29"/>
      <c r="B1" s="188" t="s">
        <v>69</v>
      </c>
      <c r="C1" s="188"/>
      <c r="D1" s="188"/>
      <c r="E1" s="188"/>
      <c r="F1" s="188"/>
      <c r="G1" s="188"/>
      <c r="H1" s="188"/>
    </row>
    <row r="2" spans="1:8" ht="20.25" customHeight="1" x14ac:dyDescent="0.3">
      <c r="A2" s="15"/>
      <c r="B2" s="190" t="s">
        <v>43</v>
      </c>
      <c r="C2" s="190"/>
      <c r="D2" s="190"/>
      <c r="E2" s="190"/>
      <c r="F2" s="190"/>
      <c r="G2" s="190"/>
      <c r="H2" s="190"/>
    </row>
    <row r="3" spans="1:8" ht="24.75" customHeight="1" x14ac:dyDescent="0.3">
      <c r="A3" s="15"/>
      <c r="B3" s="190" t="s">
        <v>44</v>
      </c>
      <c r="C3" s="190"/>
      <c r="D3" s="190"/>
      <c r="E3" s="190"/>
      <c r="F3" s="190"/>
      <c r="G3" s="190"/>
      <c r="H3" s="190"/>
    </row>
    <row r="4" spans="1:8" ht="18.75" customHeight="1" x14ac:dyDescent="0.25">
      <c r="B4" s="189" t="s">
        <v>67</v>
      </c>
      <c r="C4" s="189"/>
      <c r="D4" s="189"/>
      <c r="E4" s="189"/>
      <c r="F4" s="189"/>
      <c r="G4" s="189"/>
      <c r="H4" s="189"/>
    </row>
    <row r="5" spans="1:8" ht="9.75" customHeight="1" x14ac:dyDescent="0.25">
      <c r="B5" s="197" t="s">
        <v>0</v>
      </c>
      <c r="C5" s="197"/>
      <c r="D5" s="197"/>
      <c r="E5" s="197"/>
      <c r="F5" s="197"/>
      <c r="G5" s="197"/>
      <c r="H5" s="197"/>
    </row>
    <row r="6" spans="1:8" ht="28.5" customHeight="1" thickBot="1" x14ac:dyDescent="0.3">
      <c r="B6" s="198"/>
      <c r="C6" s="198"/>
      <c r="D6" s="198"/>
      <c r="E6" s="198"/>
      <c r="F6" s="198"/>
      <c r="G6" s="198"/>
      <c r="H6" s="198"/>
    </row>
    <row r="7" spans="1:8" ht="45" customHeight="1" x14ac:dyDescent="0.25">
      <c r="B7" s="191" t="s">
        <v>12</v>
      </c>
      <c r="C7" s="192"/>
      <c r="D7" s="193"/>
      <c r="E7" s="199"/>
      <c r="F7" s="200"/>
      <c r="G7" s="200"/>
      <c r="H7" s="201"/>
    </row>
    <row r="8" spans="1:8" ht="23.25" customHeight="1" x14ac:dyDescent="0.25">
      <c r="B8" s="194" t="s">
        <v>34</v>
      </c>
      <c r="C8" s="195"/>
      <c r="D8" s="196"/>
      <c r="E8" s="103"/>
      <c r="F8" s="104"/>
      <c r="G8" s="104"/>
      <c r="H8" s="105"/>
    </row>
    <row r="9" spans="1:8" ht="36.75" customHeight="1" x14ac:dyDescent="0.25">
      <c r="B9" s="159" t="s">
        <v>13</v>
      </c>
      <c r="C9" s="160"/>
      <c r="D9" s="161"/>
      <c r="E9" s="134"/>
      <c r="F9" s="135"/>
      <c r="G9" s="135"/>
      <c r="H9" s="136"/>
    </row>
    <row r="10" spans="1:8" ht="23.25" customHeight="1" x14ac:dyDescent="0.25">
      <c r="B10" s="159" t="s">
        <v>4</v>
      </c>
      <c r="C10" s="160"/>
      <c r="D10" s="161"/>
      <c r="E10" s="134"/>
      <c r="F10" s="135"/>
      <c r="G10" s="135"/>
      <c r="H10" s="136"/>
    </row>
    <row r="11" spans="1:8" ht="36.75" customHeight="1" thickBot="1" x14ac:dyDescent="0.3">
      <c r="B11" s="162" t="s">
        <v>14</v>
      </c>
      <c r="C11" s="163"/>
      <c r="D11" s="164"/>
      <c r="E11" s="137"/>
      <c r="F11" s="138"/>
      <c r="G11" s="138"/>
      <c r="H11" s="139"/>
    </row>
    <row r="12" spans="1:8" ht="15" customHeight="1" x14ac:dyDescent="0.25">
      <c r="B12" s="180" t="s">
        <v>15</v>
      </c>
      <c r="C12" s="180"/>
      <c r="D12" s="180"/>
      <c r="E12" s="180"/>
      <c r="F12" s="180"/>
      <c r="G12" s="180"/>
      <c r="H12" s="180"/>
    </row>
    <row r="13" spans="1:8" ht="15" customHeight="1" x14ac:dyDescent="0.25">
      <c r="B13" s="170"/>
      <c r="C13" s="170"/>
      <c r="D13" s="170"/>
      <c r="E13" s="170"/>
      <c r="F13" s="170"/>
      <c r="G13" s="170"/>
      <c r="H13" s="170"/>
    </row>
    <row r="14" spans="1:8" ht="46.5" customHeight="1" thickBot="1" x14ac:dyDescent="0.3">
      <c r="B14" s="170"/>
      <c r="C14" s="170"/>
      <c r="D14" s="170"/>
      <c r="E14" s="170"/>
      <c r="F14" s="170"/>
      <c r="G14" s="170"/>
      <c r="H14" s="170"/>
    </row>
    <row r="15" spans="1:8" ht="32.25" customHeight="1" thickBot="1" x14ac:dyDescent="0.3">
      <c r="B15" s="181" t="s">
        <v>11</v>
      </c>
      <c r="C15" s="181" t="s">
        <v>16</v>
      </c>
      <c r="D15" s="202" t="s">
        <v>35</v>
      </c>
      <c r="E15" s="82"/>
      <c r="F15" s="184" t="s">
        <v>7</v>
      </c>
      <c r="G15" s="186" t="s">
        <v>36</v>
      </c>
      <c r="H15" s="187"/>
    </row>
    <row r="16" spans="1:8" ht="113.25" customHeight="1" thickBot="1" x14ac:dyDescent="0.3">
      <c r="B16" s="182"/>
      <c r="C16" s="183"/>
      <c r="D16" s="203"/>
      <c r="E16" s="83"/>
      <c r="F16" s="185"/>
      <c r="G16" s="11" t="s">
        <v>8</v>
      </c>
      <c r="H16" s="11" t="s">
        <v>37</v>
      </c>
    </row>
    <row r="17" spans="2:8" s="15" customFormat="1" ht="15" customHeight="1" x14ac:dyDescent="0.25">
      <c r="B17" s="65">
        <v>1</v>
      </c>
      <c r="C17" s="25"/>
      <c r="D17" s="140"/>
      <c r="E17" s="141"/>
      <c r="F17" s="37"/>
      <c r="G17" s="22"/>
      <c r="H17" s="26"/>
    </row>
    <row r="18" spans="2:8" s="15" customFormat="1" ht="15" customHeight="1" thickBot="1" x14ac:dyDescent="0.3">
      <c r="B18" s="64">
        <v>2</v>
      </c>
      <c r="C18" s="27"/>
      <c r="D18" s="142"/>
      <c r="E18" s="143"/>
      <c r="F18" s="38"/>
      <c r="G18" s="20"/>
      <c r="H18" s="28"/>
    </row>
    <row r="19" spans="2:8" ht="15" customHeight="1" x14ac:dyDescent="0.25">
      <c r="B19" s="180" t="s">
        <v>45</v>
      </c>
      <c r="C19" s="170"/>
      <c r="D19" s="170"/>
      <c r="E19" s="170"/>
      <c r="F19" s="170"/>
      <c r="G19" s="170"/>
      <c r="H19" s="170"/>
    </row>
    <row r="20" spans="2:8" ht="15" customHeight="1" x14ac:dyDescent="0.25">
      <c r="B20" s="170"/>
      <c r="C20" s="170"/>
      <c r="D20" s="170"/>
      <c r="E20" s="170"/>
      <c r="F20" s="170"/>
      <c r="G20" s="170"/>
      <c r="H20" s="170"/>
    </row>
    <row r="21" spans="2:8" ht="51.75" customHeight="1" thickBot="1" x14ac:dyDescent="0.3">
      <c r="B21" s="171"/>
      <c r="C21" s="171"/>
      <c r="D21" s="171"/>
      <c r="E21" s="171"/>
      <c r="F21" s="171"/>
      <c r="G21" s="171"/>
      <c r="H21" s="171"/>
    </row>
    <row r="22" spans="2:8" s="2" customFormat="1" ht="73.5" customHeight="1" thickBot="1" x14ac:dyDescent="0.3">
      <c r="B22" s="204" t="s">
        <v>1</v>
      </c>
      <c r="C22" s="216" t="s">
        <v>17</v>
      </c>
      <c r="D22" s="214" t="s">
        <v>38</v>
      </c>
      <c r="E22" s="218" t="s">
        <v>9</v>
      </c>
      <c r="F22" s="219"/>
      <c r="G22" s="216" t="s">
        <v>5</v>
      </c>
      <c r="H22" s="36" t="s">
        <v>51</v>
      </c>
    </row>
    <row r="23" spans="2:8" s="2" customFormat="1" ht="66" customHeight="1" thickBot="1" x14ac:dyDescent="0.3">
      <c r="B23" s="205"/>
      <c r="C23" s="217"/>
      <c r="D23" s="215"/>
      <c r="E23" s="220"/>
      <c r="F23" s="221"/>
      <c r="G23" s="217"/>
      <c r="H23" s="12" t="s">
        <v>42</v>
      </c>
    </row>
    <row r="24" spans="2:8" s="35" customFormat="1" ht="21.75" customHeight="1" x14ac:dyDescent="0.25">
      <c r="B24" s="66">
        <v>1</v>
      </c>
      <c r="C24" s="22"/>
      <c r="D24" s="37"/>
      <c r="E24" s="140"/>
      <c r="F24" s="141"/>
      <c r="G24" s="22"/>
      <c r="H24" s="23"/>
    </row>
    <row r="25" spans="2:8" s="35" customFormat="1" ht="21.75" customHeight="1" thickBot="1" x14ac:dyDescent="0.3">
      <c r="B25" s="67">
        <v>2</v>
      </c>
      <c r="C25" s="20"/>
      <c r="D25" s="38"/>
      <c r="E25" s="142"/>
      <c r="F25" s="143"/>
      <c r="G25" s="24"/>
      <c r="H25" s="21"/>
    </row>
    <row r="26" spans="2:8" s="2" customFormat="1" ht="21.75" customHeight="1" x14ac:dyDescent="0.25">
      <c r="B26" s="170" t="s">
        <v>46</v>
      </c>
      <c r="C26" s="170"/>
      <c r="D26" s="170"/>
      <c r="E26" s="170"/>
      <c r="F26" s="170"/>
      <c r="G26" s="170"/>
      <c r="H26" s="170"/>
    </row>
    <row r="27" spans="2:8" s="2" customFormat="1" ht="12.75" customHeight="1" x14ac:dyDescent="0.25">
      <c r="B27" s="170"/>
      <c r="C27" s="170"/>
      <c r="D27" s="170"/>
      <c r="E27" s="170"/>
      <c r="F27" s="170"/>
      <c r="G27" s="170"/>
      <c r="H27" s="170"/>
    </row>
    <row r="28" spans="2:8" s="2" customFormat="1" ht="48.75" customHeight="1" thickBot="1" x14ac:dyDescent="0.3">
      <c r="B28" s="170"/>
      <c r="C28" s="170"/>
      <c r="D28" s="170"/>
      <c r="E28" s="170"/>
      <c r="F28" s="170"/>
      <c r="G28" s="170"/>
      <c r="H28" s="170"/>
    </row>
    <row r="29" spans="2:8" s="2" customFormat="1" ht="45.75" customHeight="1" thickBot="1" x14ac:dyDescent="0.3">
      <c r="B29" s="168" t="s">
        <v>11</v>
      </c>
      <c r="C29" s="168" t="s">
        <v>18</v>
      </c>
      <c r="D29" s="172" t="s">
        <v>10</v>
      </c>
      <c r="E29" s="173"/>
      <c r="F29" s="174"/>
      <c r="G29" s="206" t="s">
        <v>19</v>
      </c>
      <c r="H29" s="207"/>
    </row>
    <row r="30" spans="2:8" s="2" customFormat="1" ht="21.75" customHeight="1" thickBot="1" x14ac:dyDescent="0.3">
      <c r="B30" s="169"/>
      <c r="C30" s="169"/>
      <c r="D30" s="175"/>
      <c r="E30" s="176"/>
      <c r="F30" s="177"/>
      <c r="G30" s="13" t="s">
        <v>8</v>
      </c>
      <c r="H30" s="10" t="s">
        <v>37</v>
      </c>
    </row>
    <row r="31" spans="2:8" s="35" customFormat="1" ht="25.5" customHeight="1" x14ac:dyDescent="0.25">
      <c r="B31" s="68">
        <v>1</v>
      </c>
      <c r="C31" s="18"/>
      <c r="D31" s="178"/>
      <c r="E31" s="178"/>
      <c r="F31" s="178"/>
      <c r="G31" s="18"/>
      <c r="H31" s="19"/>
    </row>
    <row r="32" spans="2:8" s="35" customFormat="1" ht="24" customHeight="1" thickBot="1" x14ac:dyDescent="0.3">
      <c r="B32" s="67">
        <v>2</v>
      </c>
      <c r="C32" s="20"/>
      <c r="D32" s="179"/>
      <c r="E32" s="179"/>
      <c r="F32" s="179"/>
      <c r="G32" s="20"/>
      <c r="H32" s="21"/>
    </row>
    <row r="33" spans="2:9" s="2" customFormat="1" ht="24" customHeight="1" x14ac:dyDescent="0.25">
      <c r="B33" s="170" t="s">
        <v>22</v>
      </c>
      <c r="C33" s="170"/>
      <c r="D33" s="170"/>
      <c r="E33" s="170"/>
      <c r="F33" s="170"/>
      <c r="G33" s="170"/>
      <c r="H33" s="170"/>
    </row>
    <row r="34" spans="2:9" s="2" customFormat="1" ht="24" customHeight="1" x14ac:dyDescent="0.25">
      <c r="B34" s="170"/>
      <c r="C34" s="170"/>
      <c r="D34" s="170"/>
      <c r="E34" s="170"/>
      <c r="F34" s="170"/>
      <c r="G34" s="170"/>
      <c r="H34" s="170"/>
    </row>
    <row r="35" spans="2:9" s="2" customFormat="1" ht="45" customHeight="1" thickBot="1" x14ac:dyDescent="0.3">
      <c r="B35" s="171"/>
      <c r="C35" s="171"/>
      <c r="D35" s="171"/>
      <c r="E35" s="171"/>
      <c r="F35" s="171"/>
      <c r="G35" s="171"/>
      <c r="H35" s="171"/>
    </row>
    <row r="36" spans="2:9" s="2" customFormat="1" ht="39.75" customHeight="1" thickBot="1" x14ac:dyDescent="0.3">
      <c r="B36" s="3" t="s">
        <v>11</v>
      </c>
      <c r="C36" s="149" t="s">
        <v>20</v>
      </c>
      <c r="D36" s="144"/>
      <c r="E36" s="79"/>
      <c r="F36" s="144" t="s">
        <v>21</v>
      </c>
      <c r="G36" s="144"/>
      <c r="H36" s="145"/>
    </row>
    <row r="37" spans="2:9" s="35" customFormat="1" ht="24" customHeight="1" x14ac:dyDescent="0.25">
      <c r="B37" s="68">
        <v>1</v>
      </c>
      <c r="C37" s="154"/>
      <c r="D37" s="155"/>
      <c r="E37" s="81"/>
      <c r="F37" s="209"/>
      <c r="G37" s="155"/>
      <c r="H37" s="210"/>
    </row>
    <row r="38" spans="2:9" s="35" customFormat="1" ht="24" customHeight="1" thickBot="1" x14ac:dyDescent="0.3">
      <c r="B38" s="67">
        <v>2</v>
      </c>
      <c r="C38" s="208"/>
      <c r="D38" s="147"/>
      <c r="E38" s="80"/>
      <c r="F38" s="146"/>
      <c r="G38" s="147"/>
      <c r="H38" s="148"/>
    </row>
    <row r="39" spans="2:9" s="2" customFormat="1" ht="52.5" customHeight="1" thickBot="1" x14ac:dyDescent="0.3">
      <c r="B39" s="50"/>
      <c r="C39" s="17"/>
      <c r="D39" s="39"/>
      <c r="E39" s="39"/>
      <c r="F39" s="39"/>
      <c r="G39" s="17"/>
      <c r="H39" s="17"/>
    </row>
    <row r="40" spans="2:9" s="2" customFormat="1" ht="39.75" customHeight="1" x14ac:dyDescent="0.25">
      <c r="B40" s="211" t="s">
        <v>39</v>
      </c>
      <c r="C40" s="212"/>
      <c r="D40" s="212"/>
      <c r="E40" s="212"/>
      <c r="F40" s="212"/>
      <c r="G40" s="212"/>
      <c r="H40" s="213"/>
      <c r="I40" s="5"/>
    </row>
    <row r="41" spans="2:9" s="2" customFormat="1" ht="347.4" customHeight="1" x14ac:dyDescent="0.25">
      <c r="B41" s="165" t="s">
        <v>70</v>
      </c>
      <c r="C41" s="166"/>
      <c r="D41" s="166"/>
      <c r="E41" s="166"/>
      <c r="F41" s="166"/>
      <c r="G41" s="166"/>
      <c r="H41" s="167"/>
    </row>
    <row r="42" spans="2:9" s="2" customFormat="1" ht="18" customHeight="1" x14ac:dyDescent="0.25">
      <c r="B42" s="156" t="s">
        <v>71</v>
      </c>
      <c r="C42" s="157"/>
      <c r="D42" s="157"/>
      <c r="E42" s="157"/>
      <c r="F42" s="157"/>
      <c r="G42" s="157"/>
      <c r="H42" s="158"/>
    </row>
    <row r="43" spans="2:9" s="2" customFormat="1" ht="72.75" customHeight="1" x14ac:dyDescent="0.25">
      <c r="B43" s="57" t="s">
        <v>6</v>
      </c>
      <c r="C43" s="52" t="s">
        <v>52</v>
      </c>
      <c r="D43" s="51" t="s">
        <v>41</v>
      </c>
      <c r="E43" s="51" t="s">
        <v>79</v>
      </c>
      <c r="F43" s="106" t="s">
        <v>80</v>
      </c>
      <c r="G43" s="53" t="s">
        <v>53</v>
      </c>
      <c r="H43" s="58" t="s">
        <v>83</v>
      </c>
    </row>
    <row r="44" spans="2:9" s="2" customFormat="1" ht="19.5" customHeight="1" x14ac:dyDescent="0.25">
      <c r="B44" s="86">
        <v>1</v>
      </c>
      <c r="C44" s="54">
        <v>2</v>
      </c>
      <c r="D44" s="96">
        <v>3</v>
      </c>
      <c r="E44" s="96">
        <v>4</v>
      </c>
      <c r="F44" s="55">
        <v>5</v>
      </c>
      <c r="G44" s="56">
        <v>6</v>
      </c>
      <c r="H44" s="59">
        <v>7</v>
      </c>
    </row>
    <row r="45" spans="2:9" s="2" customFormat="1" ht="33.6" customHeight="1" x14ac:dyDescent="0.3">
      <c r="B45" s="60">
        <v>1</v>
      </c>
      <c r="C45" s="93" t="s">
        <v>72</v>
      </c>
      <c r="D45" s="97" t="s">
        <v>78</v>
      </c>
      <c r="E45" s="99">
        <v>1000</v>
      </c>
      <c r="F45" s="126">
        <v>3</v>
      </c>
      <c r="G45" s="78"/>
      <c r="H45" s="69">
        <f>Table6[[#This Row],[Preliminarus kiekis]]*Table6[[#This Row],[Mato vieneto kaina EUR be PVM
(pildo tiekėjas)]]</f>
        <v>0</v>
      </c>
    </row>
    <row r="46" spans="2:9" s="2" customFormat="1" ht="33.6" customHeight="1" x14ac:dyDescent="0.3">
      <c r="B46" s="87">
        <v>2</v>
      </c>
      <c r="C46" s="94" t="s">
        <v>73</v>
      </c>
      <c r="D46" s="98" t="s">
        <v>78</v>
      </c>
      <c r="E46" s="100">
        <v>400</v>
      </c>
      <c r="F46" s="127">
        <v>2.2000000000000002</v>
      </c>
      <c r="G46" s="125"/>
      <c r="H46" s="69">
        <f>Table6[[#This Row],[Preliminarus kiekis]]*Table6[[#This Row],[Mato vieneto kaina EUR be PVM
(pildo tiekėjas)]]</f>
        <v>0</v>
      </c>
    </row>
    <row r="47" spans="2:9" s="2" customFormat="1" ht="33.6" customHeight="1" x14ac:dyDescent="0.3">
      <c r="B47" s="87">
        <v>3</v>
      </c>
      <c r="C47" s="94" t="s">
        <v>74</v>
      </c>
      <c r="D47" s="98" t="s">
        <v>78</v>
      </c>
      <c r="E47" s="100">
        <v>400</v>
      </c>
      <c r="F47" s="127">
        <v>2.4500000000000002</v>
      </c>
      <c r="G47" s="125"/>
      <c r="H47" s="69">
        <f>Table6[[#This Row],[Preliminarus kiekis]]*Table6[[#This Row],[Mato vieneto kaina EUR be PVM
(pildo tiekėjas)]]</f>
        <v>0</v>
      </c>
    </row>
    <row r="48" spans="2:9" s="2" customFormat="1" ht="33.6" customHeight="1" x14ac:dyDescent="0.3">
      <c r="B48" s="87">
        <v>4</v>
      </c>
      <c r="C48" s="94" t="s">
        <v>75</v>
      </c>
      <c r="D48" s="98" t="s">
        <v>78</v>
      </c>
      <c r="E48" s="100">
        <v>400</v>
      </c>
      <c r="F48" s="127">
        <v>2.6</v>
      </c>
      <c r="G48" s="125"/>
      <c r="H48" s="69">
        <f>Table6[[#This Row],[Preliminarus kiekis]]*Table6[[#This Row],[Mato vieneto kaina EUR be PVM
(pildo tiekėjas)]]</f>
        <v>0</v>
      </c>
    </row>
    <row r="49" spans="2:8" s="2" customFormat="1" ht="33.6" customHeight="1" x14ac:dyDescent="0.3">
      <c r="B49" s="87">
        <v>5</v>
      </c>
      <c r="C49" s="94" t="s">
        <v>76</v>
      </c>
      <c r="D49" s="98" t="s">
        <v>78</v>
      </c>
      <c r="E49" s="100">
        <v>200</v>
      </c>
      <c r="F49" s="127">
        <v>5</v>
      </c>
      <c r="G49" s="125"/>
      <c r="H49" s="69">
        <f>Table6[[#This Row],[Preliminarus kiekis]]*Table6[[#This Row],[Mato vieneto kaina EUR be PVM
(pildo tiekėjas)]]</f>
        <v>0</v>
      </c>
    </row>
    <row r="50" spans="2:8" s="2" customFormat="1" ht="33.6" customHeight="1" x14ac:dyDescent="0.3">
      <c r="B50" s="87">
        <v>6</v>
      </c>
      <c r="C50" s="94" t="s">
        <v>77</v>
      </c>
      <c r="D50" s="98" t="s">
        <v>78</v>
      </c>
      <c r="E50" s="100">
        <v>400</v>
      </c>
      <c r="F50" s="127">
        <v>3.8</v>
      </c>
      <c r="G50" s="125"/>
      <c r="H50" s="69">
        <f>Table6[[#This Row],[Preliminarus kiekis]]*Table6[[#This Row],[Mato vieneto kaina EUR be PVM
(pildo tiekėjas)]]</f>
        <v>0</v>
      </c>
    </row>
    <row r="51" spans="2:8" s="2" customFormat="1" ht="18.75" customHeight="1" x14ac:dyDescent="0.25">
      <c r="B51" s="150" t="s">
        <v>81</v>
      </c>
      <c r="C51" s="151"/>
      <c r="D51" s="151"/>
      <c r="E51" s="151"/>
      <c r="F51" s="151"/>
      <c r="G51" s="151"/>
      <c r="H51" s="70">
        <f>SUM(H45:H50)</f>
        <v>0</v>
      </c>
    </row>
    <row r="52" spans="2:8" s="2" customFormat="1" ht="19.5" customHeight="1" x14ac:dyDescent="0.25">
      <c r="B52" s="150" t="s">
        <v>61</v>
      </c>
      <c r="C52" s="151"/>
      <c r="D52" s="151"/>
      <c r="E52" s="151"/>
      <c r="F52" s="151"/>
      <c r="G52" s="61">
        <v>21</v>
      </c>
      <c r="H52" s="70">
        <f>H51*(G52/100)</f>
        <v>0</v>
      </c>
    </row>
    <row r="53" spans="2:8" s="2" customFormat="1" ht="19.5" customHeight="1" thickBot="1" x14ac:dyDescent="0.3">
      <c r="B53" s="152" t="s">
        <v>82</v>
      </c>
      <c r="C53" s="153"/>
      <c r="D53" s="153"/>
      <c r="E53" s="153"/>
      <c r="F53" s="153"/>
      <c r="G53" s="153"/>
      <c r="H53" s="71">
        <f>SUM(H51:H52)</f>
        <v>0</v>
      </c>
    </row>
    <row r="54" spans="2:8" s="35" customFormat="1" ht="21.6" customHeight="1" x14ac:dyDescent="0.25">
      <c r="B54" s="132" t="s">
        <v>62</v>
      </c>
      <c r="C54" s="132"/>
      <c r="D54" s="132"/>
      <c r="E54" s="132"/>
      <c r="F54" s="132"/>
      <c r="G54" s="132"/>
      <c r="H54" s="132"/>
    </row>
    <row r="55" spans="2:8" ht="62.4" customHeight="1" x14ac:dyDescent="0.25">
      <c r="B55" s="133" t="s">
        <v>84</v>
      </c>
      <c r="C55" s="133"/>
      <c r="D55" s="133"/>
      <c r="E55" s="133"/>
      <c r="F55" s="133"/>
      <c r="G55" s="133"/>
      <c r="H55" s="133"/>
    </row>
    <row r="56" spans="2:8" ht="13.2" customHeight="1" x14ac:dyDescent="0.25">
      <c r="B56" s="222"/>
      <c r="C56" s="222"/>
      <c r="D56" s="222"/>
      <c r="E56" s="222"/>
      <c r="F56" s="222"/>
      <c r="G56" s="222"/>
      <c r="H56" s="222"/>
    </row>
    <row r="57" spans="2:8" ht="26.4" customHeight="1" thickBot="1" x14ac:dyDescent="0.3">
      <c r="B57" s="223" t="s">
        <v>85</v>
      </c>
      <c r="C57" s="223"/>
      <c r="D57" s="223"/>
      <c r="E57" s="223"/>
      <c r="F57" s="223"/>
      <c r="G57" s="223"/>
      <c r="H57" s="223"/>
    </row>
    <row r="58" spans="2:8" ht="47.4" customHeight="1" x14ac:dyDescent="0.25">
      <c r="B58" s="107" t="s">
        <v>6</v>
      </c>
      <c r="C58" s="108" t="s">
        <v>52</v>
      </c>
      <c r="D58" s="109" t="s">
        <v>41</v>
      </c>
      <c r="E58" s="109" t="s">
        <v>79</v>
      </c>
      <c r="F58" s="110" t="s">
        <v>80</v>
      </c>
      <c r="G58" s="111" t="s">
        <v>53</v>
      </c>
      <c r="H58" s="112" t="s">
        <v>83</v>
      </c>
    </row>
    <row r="59" spans="2:8" s="113" customFormat="1" ht="26.4" customHeight="1" x14ac:dyDescent="0.25">
      <c r="B59" s="114">
        <v>1</v>
      </c>
      <c r="C59" s="114">
        <v>2</v>
      </c>
      <c r="D59" s="114">
        <v>3</v>
      </c>
      <c r="E59" s="114">
        <v>4</v>
      </c>
      <c r="F59" s="114">
        <v>5</v>
      </c>
      <c r="G59" s="114">
        <v>6</v>
      </c>
      <c r="H59" s="114">
        <v>7</v>
      </c>
    </row>
    <row r="60" spans="2:8" ht="26.4" customHeight="1" x14ac:dyDescent="0.3">
      <c r="B60" s="88">
        <v>1</v>
      </c>
      <c r="C60" s="94" t="s">
        <v>86</v>
      </c>
      <c r="D60" s="95" t="s">
        <v>78</v>
      </c>
      <c r="E60" s="100">
        <v>400</v>
      </c>
      <c r="F60" s="128">
        <v>2.4</v>
      </c>
      <c r="G60" s="128"/>
      <c r="H60" s="88">
        <f t="shared" ref="H60:H66" si="0">E60*G60</f>
        <v>0</v>
      </c>
    </row>
    <row r="61" spans="2:8" ht="41.4" customHeight="1" x14ac:dyDescent="0.3">
      <c r="B61" s="88">
        <v>2</v>
      </c>
      <c r="C61" s="94" t="s">
        <v>87</v>
      </c>
      <c r="D61" s="95" t="s">
        <v>78</v>
      </c>
      <c r="E61" s="100">
        <v>1000</v>
      </c>
      <c r="F61" s="128">
        <v>2</v>
      </c>
      <c r="G61" s="128"/>
      <c r="H61" s="88">
        <f t="shared" si="0"/>
        <v>0</v>
      </c>
    </row>
    <row r="62" spans="2:8" ht="26.4" customHeight="1" x14ac:dyDescent="0.3">
      <c r="B62" s="88">
        <v>3</v>
      </c>
      <c r="C62" s="94" t="s">
        <v>88</v>
      </c>
      <c r="D62" s="95" t="s">
        <v>78</v>
      </c>
      <c r="E62" s="100">
        <v>60</v>
      </c>
      <c r="F62" s="128">
        <v>5</v>
      </c>
      <c r="G62" s="128"/>
      <c r="H62" s="88">
        <f t="shared" si="0"/>
        <v>0</v>
      </c>
    </row>
    <row r="63" spans="2:8" ht="26.4" customHeight="1" x14ac:dyDescent="0.3">
      <c r="B63" s="88">
        <v>4</v>
      </c>
      <c r="C63" s="94" t="s">
        <v>89</v>
      </c>
      <c r="D63" s="95" t="s">
        <v>78</v>
      </c>
      <c r="E63" s="100">
        <v>80</v>
      </c>
      <c r="F63" s="128">
        <v>3</v>
      </c>
      <c r="G63" s="128"/>
      <c r="H63" s="88">
        <f t="shared" si="0"/>
        <v>0</v>
      </c>
    </row>
    <row r="64" spans="2:8" ht="35.4" customHeight="1" x14ac:dyDescent="0.3">
      <c r="B64" s="88">
        <v>5</v>
      </c>
      <c r="C64" s="94" t="s">
        <v>90</v>
      </c>
      <c r="D64" s="95" t="s">
        <v>78</v>
      </c>
      <c r="E64" s="100">
        <v>5000</v>
      </c>
      <c r="F64" s="128">
        <v>1.8</v>
      </c>
      <c r="G64" s="128"/>
      <c r="H64" s="88">
        <f t="shared" si="0"/>
        <v>0</v>
      </c>
    </row>
    <row r="65" spans="1:8" ht="26.4" customHeight="1" x14ac:dyDescent="0.3">
      <c r="B65" s="88">
        <v>6</v>
      </c>
      <c r="C65" s="94" t="s">
        <v>91</v>
      </c>
      <c r="D65" s="95" t="s">
        <v>78</v>
      </c>
      <c r="E65" s="100">
        <v>60</v>
      </c>
      <c r="F65" s="128">
        <v>3.4</v>
      </c>
      <c r="G65" s="128"/>
      <c r="H65" s="88">
        <f t="shared" si="0"/>
        <v>0</v>
      </c>
    </row>
    <row r="66" spans="1:8" ht="26.4" customHeight="1" x14ac:dyDescent="0.3">
      <c r="B66" s="88">
        <v>7</v>
      </c>
      <c r="C66" s="94" t="s">
        <v>92</v>
      </c>
      <c r="D66" s="95" t="s">
        <v>78</v>
      </c>
      <c r="E66" s="100">
        <v>800</v>
      </c>
      <c r="F66" s="128">
        <v>4.5</v>
      </c>
      <c r="G66" s="128"/>
      <c r="H66" s="88">
        <f t="shared" si="0"/>
        <v>0</v>
      </c>
    </row>
    <row r="67" spans="1:8" ht="26.4" customHeight="1" x14ac:dyDescent="0.25">
      <c r="B67" s="129" t="s">
        <v>81</v>
      </c>
      <c r="C67" s="130"/>
      <c r="D67" s="130"/>
      <c r="E67" s="130"/>
      <c r="F67" s="130"/>
      <c r="G67" s="131"/>
      <c r="H67" s="88">
        <f>SUM(H61:H66)</f>
        <v>0</v>
      </c>
    </row>
    <row r="68" spans="1:8" ht="26.4" customHeight="1" x14ac:dyDescent="0.25">
      <c r="B68" s="129" t="s">
        <v>61</v>
      </c>
      <c r="C68" s="130"/>
      <c r="D68" s="130"/>
      <c r="E68" s="130"/>
      <c r="F68" s="130"/>
      <c r="G68" s="61" t="s">
        <v>55</v>
      </c>
      <c r="H68" s="88" t="e">
        <f>H67*(G68/100)</f>
        <v>#VALUE!</v>
      </c>
    </row>
    <row r="69" spans="1:8" ht="26.4" customHeight="1" x14ac:dyDescent="0.25">
      <c r="B69" s="129" t="s">
        <v>82</v>
      </c>
      <c r="C69" s="130"/>
      <c r="D69" s="130"/>
      <c r="E69" s="130"/>
      <c r="F69" s="130"/>
      <c r="G69" s="131"/>
      <c r="H69" s="88" t="e">
        <f>SUM(H67:H68)</f>
        <v>#VALUE!</v>
      </c>
    </row>
    <row r="70" spans="1:8" ht="26.4" customHeight="1" x14ac:dyDescent="0.25">
      <c r="B70" s="132" t="s">
        <v>62</v>
      </c>
      <c r="C70" s="132"/>
      <c r="D70" s="132"/>
      <c r="E70" s="132"/>
      <c r="F70" s="132"/>
      <c r="G70" s="132"/>
      <c r="H70" s="132"/>
    </row>
    <row r="71" spans="1:8" ht="49.8" customHeight="1" x14ac:dyDescent="0.25">
      <c r="B71" s="224" t="s">
        <v>93</v>
      </c>
      <c r="C71" s="224"/>
      <c r="D71" s="224"/>
      <c r="E71" s="224"/>
      <c r="F71" s="224"/>
      <c r="G71" s="224"/>
      <c r="H71" s="224"/>
    </row>
    <row r="72" spans="1:8" ht="49.8" customHeight="1" thickBot="1" x14ac:dyDescent="0.3">
      <c r="A72" s="225" t="s">
        <v>95</v>
      </c>
      <c r="B72" s="226"/>
      <c r="C72" s="226"/>
      <c r="D72" s="226"/>
      <c r="E72" s="226"/>
      <c r="F72" s="226"/>
      <c r="G72" s="226"/>
      <c r="H72" s="226"/>
    </row>
    <row r="73" spans="1:8" ht="49.8" customHeight="1" x14ac:dyDescent="0.25">
      <c r="B73" s="107" t="s">
        <v>6</v>
      </c>
      <c r="C73" s="108" t="s">
        <v>52</v>
      </c>
      <c r="D73" s="109" t="s">
        <v>41</v>
      </c>
      <c r="E73" s="109" t="s">
        <v>79</v>
      </c>
      <c r="F73" s="110" t="s">
        <v>80</v>
      </c>
      <c r="G73" s="111" t="s">
        <v>53</v>
      </c>
      <c r="H73" s="112" t="s">
        <v>83</v>
      </c>
    </row>
    <row r="74" spans="1:8" s="113" customFormat="1" ht="25.2" customHeight="1" x14ac:dyDescent="0.25">
      <c r="B74" s="121">
        <v>1</v>
      </c>
      <c r="C74" s="122">
        <v>2</v>
      </c>
      <c r="D74" s="121">
        <v>3</v>
      </c>
      <c r="E74" s="121">
        <v>4</v>
      </c>
      <c r="F74" s="123">
        <v>5</v>
      </c>
      <c r="G74" s="124">
        <v>6</v>
      </c>
      <c r="H74" s="121">
        <v>7</v>
      </c>
    </row>
    <row r="75" spans="1:8" ht="40.200000000000003" customHeight="1" x14ac:dyDescent="0.3">
      <c r="B75" s="85">
        <v>1</v>
      </c>
      <c r="C75" s="115" t="s">
        <v>96</v>
      </c>
      <c r="D75" s="120" t="s">
        <v>78</v>
      </c>
      <c r="E75" s="118">
        <v>100</v>
      </c>
      <c r="F75" s="128">
        <v>2.7</v>
      </c>
      <c r="G75" s="128"/>
      <c r="H75" s="88">
        <f t="shared" ref="H75:H83" si="1">E75*G75</f>
        <v>0</v>
      </c>
    </row>
    <row r="76" spans="1:8" ht="34.200000000000003" customHeight="1" x14ac:dyDescent="0.3">
      <c r="B76" s="85">
        <v>2</v>
      </c>
      <c r="C76" s="116" t="s">
        <v>97</v>
      </c>
      <c r="D76" s="120" t="s">
        <v>110</v>
      </c>
      <c r="E76" s="118">
        <v>200</v>
      </c>
      <c r="F76" s="128">
        <v>3.6</v>
      </c>
      <c r="G76" s="128"/>
      <c r="H76" s="88">
        <f t="shared" si="1"/>
        <v>0</v>
      </c>
    </row>
    <row r="77" spans="1:8" ht="31.8" customHeight="1" x14ac:dyDescent="0.3">
      <c r="B77" s="85">
        <v>3</v>
      </c>
      <c r="C77" s="116" t="s">
        <v>97</v>
      </c>
      <c r="D77" s="120" t="s">
        <v>111</v>
      </c>
      <c r="E77" s="118">
        <v>200</v>
      </c>
      <c r="F77" s="128">
        <v>6.2</v>
      </c>
      <c r="G77" s="128"/>
      <c r="H77" s="88">
        <f t="shared" si="1"/>
        <v>0</v>
      </c>
    </row>
    <row r="78" spans="1:8" ht="32.4" customHeight="1" x14ac:dyDescent="0.3">
      <c r="B78" s="85">
        <v>4</v>
      </c>
      <c r="C78" s="116" t="s">
        <v>98</v>
      </c>
      <c r="D78" s="120" t="s">
        <v>110</v>
      </c>
      <c r="E78" s="118">
        <v>120</v>
      </c>
      <c r="F78" s="128">
        <v>2.8</v>
      </c>
      <c r="G78" s="128"/>
      <c r="H78" s="88">
        <f t="shared" si="1"/>
        <v>0</v>
      </c>
    </row>
    <row r="79" spans="1:8" ht="24" customHeight="1" x14ac:dyDescent="0.3">
      <c r="B79" s="85">
        <v>5</v>
      </c>
      <c r="C79" s="116" t="s">
        <v>99</v>
      </c>
      <c r="D79" s="120" t="s">
        <v>78</v>
      </c>
      <c r="E79" s="118">
        <v>40</v>
      </c>
      <c r="F79" s="128">
        <v>3</v>
      </c>
      <c r="G79" s="128"/>
      <c r="H79" s="88">
        <f t="shared" si="1"/>
        <v>0</v>
      </c>
    </row>
    <row r="80" spans="1:8" ht="28.8" customHeight="1" x14ac:dyDescent="0.3">
      <c r="B80" s="85">
        <v>6</v>
      </c>
      <c r="C80" s="116" t="s">
        <v>100</v>
      </c>
      <c r="D80" s="120" t="s">
        <v>78</v>
      </c>
      <c r="E80" s="118">
        <v>40</v>
      </c>
      <c r="F80" s="128">
        <v>9</v>
      </c>
      <c r="G80" s="128"/>
      <c r="H80" s="88">
        <f t="shared" si="1"/>
        <v>0</v>
      </c>
    </row>
    <row r="81" spans="1:8" ht="26.4" customHeight="1" x14ac:dyDescent="0.3">
      <c r="B81" s="85">
        <v>7</v>
      </c>
      <c r="C81" s="116" t="s">
        <v>101</v>
      </c>
      <c r="D81" s="120" t="s">
        <v>110</v>
      </c>
      <c r="E81" s="118">
        <v>50</v>
      </c>
      <c r="F81" s="128">
        <v>25</v>
      </c>
      <c r="G81" s="128"/>
      <c r="H81" s="88">
        <f t="shared" si="1"/>
        <v>0</v>
      </c>
    </row>
    <row r="82" spans="1:8" ht="26.4" customHeight="1" x14ac:dyDescent="0.3">
      <c r="B82" s="85">
        <v>8</v>
      </c>
      <c r="C82" s="116" t="s">
        <v>102</v>
      </c>
      <c r="D82" s="120" t="s">
        <v>110</v>
      </c>
      <c r="E82" s="118">
        <v>2</v>
      </c>
      <c r="F82" s="128">
        <v>40</v>
      </c>
      <c r="G82" s="128"/>
      <c r="H82" s="88">
        <f t="shared" si="1"/>
        <v>0</v>
      </c>
    </row>
    <row r="83" spans="1:8" ht="37.200000000000003" customHeight="1" thickBot="1" x14ac:dyDescent="0.35">
      <c r="B83" s="85">
        <v>9</v>
      </c>
      <c r="C83" s="117" t="s">
        <v>103</v>
      </c>
      <c r="D83" s="120" t="s">
        <v>112</v>
      </c>
      <c r="E83" s="119">
        <v>2</v>
      </c>
      <c r="F83" s="128">
        <v>450</v>
      </c>
      <c r="G83" s="128"/>
      <c r="H83" s="88">
        <f t="shared" si="1"/>
        <v>0</v>
      </c>
    </row>
    <row r="84" spans="1:8" ht="31.2" customHeight="1" x14ac:dyDescent="0.25">
      <c r="B84" s="129" t="s">
        <v>81</v>
      </c>
      <c r="C84" s="130"/>
      <c r="D84" s="130"/>
      <c r="E84" s="130"/>
      <c r="F84" s="130"/>
      <c r="G84" s="131"/>
      <c r="H84" s="88">
        <f>SUM(H75:H83)</f>
        <v>0</v>
      </c>
    </row>
    <row r="85" spans="1:8" ht="29.4" customHeight="1" x14ac:dyDescent="0.25">
      <c r="B85" s="129" t="s">
        <v>61</v>
      </c>
      <c r="C85" s="130"/>
      <c r="D85" s="130"/>
      <c r="E85" s="130"/>
      <c r="F85" s="130"/>
      <c r="G85" s="61" t="s">
        <v>55</v>
      </c>
      <c r="H85" s="88" t="e">
        <f>H84*(G85/100)</f>
        <v>#VALUE!</v>
      </c>
    </row>
    <row r="86" spans="1:8" ht="28.2" customHeight="1" x14ac:dyDescent="0.25">
      <c r="B86" s="129" t="s">
        <v>82</v>
      </c>
      <c r="C86" s="130"/>
      <c r="D86" s="130"/>
      <c r="E86" s="130"/>
      <c r="F86" s="130"/>
      <c r="G86" s="131"/>
      <c r="H86" s="88" t="e">
        <f>SUM(H84:H85)</f>
        <v>#VALUE!</v>
      </c>
    </row>
    <row r="87" spans="1:8" ht="26.4" customHeight="1" x14ac:dyDescent="0.25">
      <c r="B87" s="132" t="s">
        <v>62</v>
      </c>
      <c r="C87" s="132"/>
      <c r="D87" s="132"/>
      <c r="E87" s="132"/>
      <c r="F87" s="132"/>
      <c r="G87" s="132"/>
      <c r="H87" s="132"/>
    </row>
    <row r="88" spans="1:8" ht="43.2" customHeight="1" x14ac:dyDescent="0.25">
      <c r="B88" s="224" t="s">
        <v>104</v>
      </c>
      <c r="C88" s="224"/>
      <c r="D88" s="224"/>
      <c r="E88" s="224"/>
      <c r="F88" s="224"/>
      <c r="G88" s="224"/>
      <c r="H88" s="224"/>
    </row>
    <row r="89" spans="1:8" ht="26.4" customHeight="1" x14ac:dyDescent="0.25">
      <c r="B89" s="63"/>
      <c r="C89" s="63"/>
      <c r="D89" s="63"/>
      <c r="E89" s="63"/>
      <c r="F89" s="63"/>
      <c r="G89" s="63"/>
      <c r="H89" s="63"/>
    </row>
    <row r="90" spans="1:8" ht="26.4" customHeight="1" thickBot="1" x14ac:dyDescent="0.3">
      <c r="A90" s="225" t="s">
        <v>105</v>
      </c>
      <c r="B90" s="226"/>
      <c r="C90" s="226"/>
      <c r="D90" s="226"/>
      <c r="E90" s="226"/>
      <c r="F90" s="226"/>
      <c r="G90" s="226"/>
      <c r="H90" s="226"/>
    </row>
    <row r="91" spans="1:8" ht="54.6" customHeight="1" x14ac:dyDescent="0.25">
      <c r="B91" s="107" t="s">
        <v>6</v>
      </c>
      <c r="C91" s="108" t="s">
        <v>52</v>
      </c>
      <c r="D91" s="109" t="s">
        <v>41</v>
      </c>
      <c r="E91" s="109" t="s">
        <v>79</v>
      </c>
      <c r="F91" s="110" t="s">
        <v>80</v>
      </c>
      <c r="G91" s="111" t="s">
        <v>53</v>
      </c>
      <c r="H91" s="112" t="s">
        <v>83</v>
      </c>
    </row>
    <row r="92" spans="1:8" ht="26.4" customHeight="1" x14ac:dyDescent="0.25">
      <c r="A92" s="113"/>
      <c r="B92" s="121">
        <v>1</v>
      </c>
      <c r="C92" s="122">
        <v>2</v>
      </c>
      <c r="D92" s="121">
        <v>3</v>
      </c>
      <c r="E92" s="121">
        <v>4</v>
      </c>
      <c r="F92" s="123">
        <v>5</v>
      </c>
      <c r="G92" s="124">
        <v>6</v>
      </c>
      <c r="H92" s="121">
        <v>7</v>
      </c>
    </row>
    <row r="93" spans="1:8" ht="26.4" customHeight="1" x14ac:dyDescent="0.3">
      <c r="B93" s="85">
        <v>1</v>
      </c>
      <c r="C93" s="115" t="s">
        <v>106</v>
      </c>
      <c r="D93" s="120" t="s">
        <v>78</v>
      </c>
      <c r="E93" s="118">
        <v>50</v>
      </c>
      <c r="F93" s="128">
        <v>2.6</v>
      </c>
      <c r="G93" s="128"/>
      <c r="H93" s="88">
        <f>E93*G93</f>
        <v>0</v>
      </c>
    </row>
    <row r="94" spans="1:8" ht="26.4" customHeight="1" x14ac:dyDescent="0.3">
      <c r="B94" s="85">
        <v>2</v>
      </c>
      <c r="C94" s="116" t="s">
        <v>107</v>
      </c>
      <c r="D94" s="120" t="s">
        <v>78</v>
      </c>
      <c r="E94" s="118">
        <v>100</v>
      </c>
      <c r="F94" s="128">
        <v>1.2</v>
      </c>
      <c r="G94" s="128"/>
      <c r="H94" s="88">
        <f>E94*G94</f>
        <v>0</v>
      </c>
    </row>
    <row r="95" spans="1:8" ht="26.4" customHeight="1" x14ac:dyDescent="0.3">
      <c r="B95" s="85">
        <v>3</v>
      </c>
      <c r="C95" s="116" t="s">
        <v>108</v>
      </c>
      <c r="D95" s="120" t="s">
        <v>78</v>
      </c>
      <c r="E95" s="118">
        <v>100</v>
      </c>
      <c r="F95" s="128">
        <v>1.3</v>
      </c>
      <c r="G95" s="128"/>
      <c r="H95" s="88">
        <f>E95*G95</f>
        <v>0</v>
      </c>
    </row>
    <row r="96" spans="1:8" ht="26.4" customHeight="1" x14ac:dyDescent="0.3">
      <c r="B96" s="85">
        <v>4</v>
      </c>
      <c r="C96" s="116" t="s">
        <v>109</v>
      </c>
      <c r="D96" s="120" t="s">
        <v>78</v>
      </c>
      <c r="E96" s="118">
        <v>100</v>
      </c>
      <c r="F96" s="128">
        <v>1.4</v>
      </c>
      <c r="G96" s="128"/>
      <c r="H96" s="88">
        <f>E96*G96</f>
        <v>0</v>
      </c>
    </row>
    <row r="97" spans="2:8" ht="26.4" customHeight="1" x14ac:dyDescent="0.25">
      <c r="B97" s="129" t="s">
        <v>81</v>
      </c>
      <c r="C97" s="130"/>
      <c r="D97" s="130"/>
      <c r="E97" s="130"/>
      <c r="F97" s="130"/>
      <c r="G97" s="131"/>
      <c r="H97" s="88">
        <f>SUM(H93:H96)</f>
        <v>0</v>
      </c>
    </row>
    <row r="98" spans="2:8" ht="26.4" customHeight="1" x14ac:dyDescent="0.25">
      <c r="B98" s="129" t="s">
        <v>61</v>
      </c>
      <c r="C98" s="130"/>
      <c r="D98" s="130"/>
      <c r="E98" s="130"/>
      <c r="F98" s="130"/>
      <c r="G98" s="61">
        <v>21</v>
      </c>
      <c r="H98" s="88">
        <f>H97*(G98/100)</f>
        <v>0</v>
      </c>
    </row>
    <row r="99" spans="2:8" ht="26.4" customHeight="1" x14ac:dyDescent="0.25">
      <c r="B99" s="129" t="s">
        <v>82</v>
      </c>
      <c r="C99" s="130"/>
      <c r="D99" s="130"/>
      <c r="E99" s="130"/>
      <c r="F99" s="130"/>
      <c r="G99" s="131"/>
      <c r="H99" s="88">
        <f>SUM(H97:H98)</f>
        <v>0</v>
      </c>
    </row>
    <row r="100" spans="2:8" ht="26.4" customHeight="1" x14ac:dyDescent="0.25">
      <c r="B100" s="132" t="s">
        <v>62</v>
      </c>
      <c r="C100" s="132"/>
      <c r="D100" s="132"/>
      <c r="E100" s="132"/>
      <c r="F100" s="132"/>
      <c r="G100" s="132"/>
      <c r="H100" s="132"/>
    </row>
    <row r="101" spans="2:8" ht="53.4" customHeight="1" thickBot="1" x14ac:dyDescent="0.3">
      <c r="B101" s="224" t="s">
        <v>104</v>
      </c>
      <c r="C101" s="224"/>
      <c r="D101" s="224"/>
      <c r="E101" s="224"/>
      <c r="F101" s="224"/>
      <c r="G101" s="224"/>
      <c r="H101" s="224"/>
    </row>
    <row r="102" spans="2:8" ht="16.5" customHeight="1" x14ac:dyDescent="0.25">
      <c r="B102" s="180" t="s">
        <v>94</v>
      </c>
      <c r="C102" s="180"/>
      <c r="D102" s="180"/>
      <c r="E102" s="180"/>
      <c r="F102" s="180"/>
      <c r="G102" s="180"/>
      <c r="H102" s="180"/>
    </row>
    <row r="103" spans="2:8" ht="71.25" customHeight="1" thickBot="1" x14ac:dyDescent="0.3">
      <c r="B103" s="171"/>
      <c r="C103" s="171"/>
      <c r="D103" s="171"/>
      <c r="E103" s="171"/>
      <c r="F103" s="171"/>
      <c r="G103" s="171"/>
      <c r="H103" s="171"/>
    </row>
    <row r="104" spans="2:8" ht="40.5" customHeight="1" thickBot="1" x14ac:dyDescent="0.3">
      <c r="B104" s="181" t="s">
        <v>23</v>
      </c>
      <c r="C104" s="181" t="s">
        <v>27</v>
      </c>
      <c r="D104" s="230" t="s">
        <v>47</v>
      </c>
      <c r="E104" s="101"/>
      <c r="F104" s="228" t="s">
        <v>31</v>
      </c>
      <c r="G104" s="10" t="s">
        <v>25</v>
      </c>
      <c r="H104" s="181" t="s">
        <v>24</v>
      </c>
    </row>
    <row r="105" spans="2:8" ht="15" customHeight="1" thickBot="1" x14ac:dyDescent="0.3">
      <c r="B105" s="182"/>
      <c r="C105" s="182"/>
      <c r="D105" s="231"/>
      <c r="E105" s="102"/>
      <c r="F105" s="229"/>
      <c r="G105" s="8" t="s">
        <v>26</v>
      </c>
      <c r="H105" s="182"/>
    </row>
    <row r="106" spans="2:8" s="14" customFormat="1" ht="15" customHeight="1" thickBot="1" x14ac:dyDescent="0.3">
      <c r="B106" s="72">
        <v>1</v>
      </c>
      <c r="C106" s="73">
        <v>2</v>
      </c>
      <c r="D106" s="74">
        <v>3</v>
      </c>
      <c r="E106" s="74"/>
      <c r="F106" s="75">
        <v>4</v>
      </c>
      <c r="G106" s="76">
        <v>5</v>
      </c>
      <c r="H106" s="73">
        <v>6</v>
      </c>
    </row>
    <row r="107" spans="2:8" ht="33.75" customHeight="1" x14ac:dyDescent="0.25">
      <c r="B107" s="89">
        <v>1</v>
      </c>
      <c r="C107" s="32" t="s">
        <v>28</v>
      </c>
      <c r="D107" s="40" t="s">
        <v>40</v>
      </c>
      <c r="E107" s="40"/>
      <c r="F107" s="45" t="s">
        <v>32</v>
      </c>
      <c r="G107" s="33" t="s">
        <v>48</v>
      </c>
      <c r="H107" s="34"/>
    </row>
    <row r="108" spans="2:8" ht="63" customHeight="1" x14ac:dyDescent="0.25">
      <c r="B108" s="84">
        <v>2</v>
      </c>
      <c r="C108" s="4" t="s">
        <v>29</v>
      </c>
      <c r="D108" s="41" t="s">
        <v>40</v>
      </c>
      <c r="E108" s="41"/>
      <c r="F108" s="46" t="s">
        <v>32</v>
      </c>
      <c r="G108" s="30" t="s">
        <v>48</v>
      </c>
      <c r="H108" s="16"/>
    </row>
    <row r="109" spans="2:8" ht="38.25" customHeight="1" x14ac:dyDescent="0.25">
      <c r="B109" s="84">
        <v>3</v>
      </c>
      <c r="C109" s="4" t="s">
        <v>30</v>
      </c>
      <c r="D109" s="41" t="s">
        <v>40</v>
      </c>
      <c r="E109" s="41"/>
      <c r="F109" s="47" t="s">
        <v>33</v>
      </c>
      <c r="G109" s="30" t="s">
        <v>48</v>
      </c>
      <c r="H109" s="16"/>
    </row>
    <row r="110" spans="2:8" ht="89.25" customHeight="1" x14ac:dyDescent="0.25">
      <c r="B110" s="84">
        <v>4</v>
      </c>
      <c r="C110" s="4" t="s">
        <v>68</v>
      </c>
      <c r="D110" s="41" t="s">
        <v>40</v>
      </c>
      <c r="E110" s="41"/>
      <c r="F110" s="41" t="s">
        <v>54</v>
      </c>
      <c r="G110" s="30" t="s">
        <v>48</v>
      </c>
      <c r="H110" s="16"/>
    </row>
    <row r="111" spans="2:8" ht="89.25" customHeight="1" x14ac:dyDescent="0.25">
      <c r="B111" s="90">
        <v>5</v>
      </c>
      <c r="C111" s="77" t="s">
        <v>114</v>
      </c>
      <c r="D111" s="41" t="s">
        <v>40</v>
      </c>
      <c r="E111" s="41"/>
      <c r="F111" s="41" t="s">
        <v>49</v>
      </c>
      <c r="G111" s="30" t="s">
        <v>48</v>
      </c>
      <c r="H111" s="16"/>
    </row>
    <row r="112" spans="2:8" ht="81" customHeight="1" x14ac:dyDescent="0.25">
      <c r="B112" s="90">
        <v>6</v>
      </c>
      <c r="C112" s="77" t="s">
        <v>113</v>
      </c>
      <c r="D112" s="41" t="s">
        <v>40</v>
      </c>
      <c r="E112" s="41"/>
      <c r="F112" s="41" t="s">
        <v>49</v>
      </c>
      <c r="G112" s="30" t="s">
        <v>48</v>
      </c>
      <c r="H112" s="16"/>
    </row>
    <row r="113" spans="2:8" ht="118.5" customHeight="1" x14ac:dyDescent="0.25">
      <c r="B113" s="227" t="s">
        <v>56</v>
      </c>
      <c r="C113" s="227"/>
      <c r="D113" s="227"/>
      <c r="E113" s="227"/>
      <c r="F113" s="227"/>
      <c r="G113" s="227"/>
      <c r="H113" s="227"/>
    </row>
    <row r="114" spans="2:8" s="15" customFormat="1" ht="40.5" customHeight="1" thickBot="1" x14ac:dyDescent="0.3">
      <c r="B114" s="91"/>
      <c r="C114" s="31"/>
      <c r="D114" s="42"/>
      <c r="E114" s="42"/>
      <c r="F114" s="48"/>
    </row>
    <row r="115" spans="2:8" ht="48.75" customHeight="1" x14ac:dyDescent="0.25">
      <c r="C115" s="7" t="s">
        <v>2</v>
      </c>
      <c r="D115" s="43"/>
      <c r="E115" s="43"/>
      <c r="F115" s="49" t="s">
        <v>3</v>
      </c>
      <c r="G115" s="6"/>
      <c r="H115" s="7" t="s">
        <v>50</v>
      </c>
    </row>
  </sheetData>
  <dataConsolidate>
    <dataRefs count="5">
      <dataRef name="1,5 mėnesio"/>
      <dataRef name="2 mėnesiai"/>
      <dataRef name="2,5 mėnesio"/>
      <dataRef name="3 mėnesiai"/>
      <dataRef name="Pasirinkite"/>
    </dataRefs>
  </dataConsolidate>
  <mergeCells count="78">
    <mergeCell ref="B113:H113"/>
    <mergeCell ref="F104:F105"/>
    <mergeCell ref="H104:H105"/>
    <mergeCell ref="B104:B105"/>
    <mergeCell ref="D104:D105"/>
    <mergeCell ref="C104:C105"/>
    <mergeCell ref="B102:H103"/>
    <mergeCell ref="B56:H56"/>
    <mergeCell ref="B57:H57"/>
    <mergeCell ref="B69:G69"/>
    <mergeCell ref="B68:F68"/>
    <mergeCell ref="B70:H70"/>
    <mergeCell ref="B71:H71"/>
    <mergeCell ref="A72:H72"/>
    <mergeCell ref="B101:H101"/>
    <mergeCell ref="B88:H88"/>
    <mergeCell ref="A90:H90"/>
    <mergeCell ref="B97:G97"/>
    <mergeCell ref="B98:F98"/>
    <mergeCell ref="B99:G99"/>
    <mergeCell ref="B100:H100"/>
    <mergeCell ref="B84:G84"/>
    <mergeCell ref="B1:H1"/>
    <mergeCell ref="B4:H4"/>
    <mergeCell ref="B2:H2"/>
    <mergeCell ref="B7:D7"/>
    <mergeCell ref="B8:D8"/>
    <mergeCell ref="B3:H3"/>
    <mergeCell ref="B5:H6"/>
    <mergeCell ref="E7:H7"/>
    <mergeCell ref="B26:H28"/>
    <mergeCell ref="B15:B16"/>
    <mergeCell ref="C15:C16"/>
    <mergeCell ref="F15:F16"/>
    <mergeCell ref="G15:H15"/>
    <mergeCell ref="B19:H21"/>
    <mergeCell ref="D15:D16"/>
    <mergeCell ref="B22:B23"/>
    <mergeCell ref="D22:D23"/>
    <mergeCell ref="C22:C23"/>
    <mergeCell ref="G22:G23"/>
    <mergeCell ref="E24:F24"/>
    <mergeCell ref="E25:F25"/>
    <mergeCell ref="E22:F23"/>
    <mergeCell ref="B29:B30"/>
    <mergeCell ref="B33:H35"/>
    <mergeCell ref="D29:F30"/>
    <mergeCell ref="C29:C30"/>
    <mergeCell ref="D31:F31"/>
    <mergeCell ref="D32:F32"/>
    <mergeCell ref="G29:H29"/>
    <mergeCell ref="B54:H54"/>
    <mergeCell ref="F36:H36"/>
    <mergeCell ref="F38:H38"/>
    <mergeCell ref="C36:D36"/>
    <mergeCell ref="B52:F52"/>
    <mergeCell ref="B53:G53"/>
    <mergeCell ref="C37:D37"/>
    <mergeCell ref="B42:H42"/>
    <mergeCell ref="B51:G51"/>
    <mergeCell ref="B41:H41"/>
    <mergeCell ref="C38:D38"/>
    <mergeCell ref="F37:H37"/>
    <mergeCell ref="B40:H40"/>
    <mergeCell ref="E9:H9"/>
    <mergeCell ref="E10:H10"/>
    <mergeCell ref="E11:H11"/>
    <mergeCell ref="D17:E17"/>
    <mergeCell ref="D18:E18"/>
    <mergeCell ref="B9:D9"/>
    <mergeCell ref="B10:D10"/>
    <mergeCell ref="B11:D11"/>
    <mergeCell ref="B12:H14"/>
    <mergeCell ref="B85:F85"/>
    <mergeCell ref="B86:G86"/>
    <mergeCell ref="B87:H87"/>
    <mergeCell ref="B55:H55"/>
    <mergeCell ref="B67:G67"/>
  </mergeCells>
  <dataValidations count="2">
    <dataValidation type="list" allowBlank="1" showInputMessage="1" showErrorMessage="1" sqref="G107" xr:uid="{00000000-0002-0000-0000-000000000000}">
      <formula1>"Pasirinkite, Taip, Ne"</formula1>
    </dataValidation>
    <dataValidation type="list" allowBlank="1" showInputMessage="1" showErrorMessage="1" promptTitle="Pasirinkite" sqref="G108:G11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H52" 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xm:f>
          </x14:formula1>
          <xm:sqref>G52 G68 G85 G98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4.4" x14ac:dyDescent="0.3"/>
  <cols>
    <col min="2" max="2" width="27.33203125" customWidth="1"/>
    <col min="3" max="3" width="25.109375" customWidth="1"/>
    <col min="4" max="4" width="13" customWidth="1"/>
  </cols>
  <sheetData>
    <row r="1" spans="1:4" x14ac:dyDescent="0.3">
      <c r="A1" t="s">
        <v>55</v>
      </c>
    </row>
    <row r="2" spans="1:4" x14ac:dyDescent="0.3">
      <c r="A2">
        <v>0</v>
      </c>
      <c r="B2" t="s">
        <v>55</v>
      </c>
      <c r="C2" t="s">
        <v>55</v>
      </c>
      <c r="D2" t="s">
        <v>48</v>
      </c>
    </row>
    <row r="3" spans="1:4" ht="36.75" customHeight="1" x14ac:dyDescent="0.3">
      <c r="A3">
        <v>9</v>
      </c>
      <c r="B3" s="62" t="s">
        <v>58</v>
      </c>
      <c r="C3" t="s">
        <v>59</v>
      </c>
      <c r="D3" t="s">
        <v>63</v>
      </c>
    </row>
    <row r="4" spans="1:4" ht="28.8" x14ac:dyDescent="0.3">
      <c r="A4">
        <v>21</v>
      </c>
      <c r="B4" s="62" t="s">
        <v>57</v>
      </c>
      <c r="C4" t="s">
        <v>60</v>
      </c>
      <c r="D4" t="s">
        <v>64</v>
      </c>
    </row>
    <row r="5" spans="1:4" x14ac:dyDescent="0.3">
      <c r="B5" s="62"/>
      <c r="D5" t="s">
        <v>65</v>
      </c>
    </row>
    <row r="6" spans="1:4" x14ac:dyDescent="0.3">
      <c r="D6" t="s">
        <v>66</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Viktorija Balčiūnienė</cp:lastModifiedBy>
  <cp:lastPrinted>2020-02-28T08:51:45Z</cp:lastPrinted>
  <dcterms:created xsi:type="dcterms:W3CDTF">2020-02-28T08:26:56Z</dcterms:created>
  <dcterms:modified xsi:type="dcterms:W3CDTF">2025-01-13T12:42:05Z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