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antariskes-my.sharepoint.com/personal/jolanta_bieksiene_santa_lt/Documents/DARBAS/KONKURSAI_2025/59_AK Plaučių arterijos vožtuvas (11530)_VLK_/1_AK PD (11530)/"/>
    </mc:Choice>
  </mc:AlternateContent>
  <xr:revisionPtr revIDLastSave="48" documentId="8_{2839606F-E79E-4F6E-86AC-1A4992687C6B}" xr6:coauthVersionLast="47" xr6:coauthVersionMax="47" xr10:uidLastSave="{3A2EB61D-9811-4992-AB32-663515D0CE4C}"/>
  <bookViews>
    <workbookView xWindow="-110" yWindow="-110" windowWidth="19420" windowHeight="11500" xr2:uid="{EE072E0E-8CED-4781-B7B6-9FEE4710B423}"/>
  </bookViews>
  <sheets>
    <sheet name="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1" l="1"/>
  <c r="O8" i="1" s="1"/>
  <c r="J8" i="1"/>
  <c r="K8" i="1" s="1"/>
  <c r="O9" i="1" l="1"/>
  <c r="K9" i="1"/>
  <c r="J9" i="1"/>
  <c r="M9" i="1"/>
</calcChain>
</file>

<file path=xl/sharedStrings.xml><?xml version="1.0" encoding="utf-8"?>
<sst xmlns="http://schemas.openxmlformats.org/spreadsheetml/2006/main" count="33" uniqueCount="31">
  <si>
    <t>VšĮ VUL Santaros klinikos</t>
  </si>
  <si>
    <t>TECHNINĖ SPECIFIKACIJA</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</si>
  <si>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</si>
  <si>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</si>
  <si>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</si>
  <si>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</si>
  <si>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</si>
  <si>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</si>
  <si>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</si>
  <si>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</si>
  <si>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</si>
  <si>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</si>
  <si>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</si>
  <si>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</si>
  <si>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</si>
  <si>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</si>
  <si>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</si>
  <si>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</si>
  <si>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</si>
  <si>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</si>
  <si>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</si>
  <si>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</si>
  <si>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1) Pilnai sukomplektuotas rinkinys (introdiuseris, balionu išsiplečiamas vožtuvas ir jo įvedimo sistema, implantavimui plaučių arterijos vožtuvo pozicijoje).  2) Minimalus vožtuvo žiedo diametras 18 ± 2 mm. 3) Maksimalus vožtuvo žiedo diametras ne mažesnis negu 30 ± 2 mm. 4) Vožtuvo burės - kiaulės arba jaučio perikardo audiniai. 5) Anatominiai parametrai, kuriuos vožtuvas privalo padengti: 5.1) Mažiausias natyvinio vožtuvo žiedo diametras 18 ± 2mm; 5.2) Didžiausias natyvinio vožtuvo žiedo diametras ne mažesnis negu 28 ± 2 mm; 5.3) Mažiausias natyvinio vožtuvo žiedo plotas 280 ± 10 mm2; 5.4) didžiausias natyvinio vožtuvo žiedo plotas ne mažesnis negu 690 ± 10 mm2. 6) Priemonės instrukcijoje turi būti nurodytas tinkamumas implantavimui į  plaučių arterijos vožtuvo poziciją.</t>
  </si>
  <si>
    <t>Perkateteriniu būdu implantuojamas balionu išplečiamas didelio doametro biologinis plaučių arterijos vožtuvas</t>
  </si>
  <si>
    <t>rink.</t>
  </si>
  <si>
    <t>Kiekis</t>
  </si>
  <si>
    <t>33141000-0</t>
  </si>
  <si>
    <r>
      <t xml:space="preserve">1. Prekių kokybė, žymėjimas, informacija vartotojui turi atitikti 93/42/EEC ir/ar MDR (ES) 2017/745 direktyvų reikalavimus. CE ženklinimas. </t>
    </r>
    <r>
      <rPr>
        <u/>
        <sz val="11"/>
        <rFont val="Times New Roman"/>
        <family val="1"/>
        <charset val="186"/>
      </rPr>
      <t>Pateikti kartu su pasiūlymu</t>
    </r>
    <r>
      <rPr>
        <sz val="11"/>
        <rFont val="Times New Roman"/>
        <family val="1"/>
        <charset val="186"/>
      </rPr>
      <t xml:space="preserve"> tai įrodančius dokumentus.
2. Prekių charakteristikoms patvirtinti tiekėjai </t>
    </r>
    <r>
      <rPr>
        <u/>
        <sz val="11"/>
        <rFont val="Times New Roman"/>
        <family val="1"/>
        <charset val="186"/>
      </rPr>
      <t>su pasiūlymu privalo pateikti</t>
    </r>
    <r>
      <rPr>
        <sz val="11"/>
        <rFont val="Times New Roman"/>
        <family val="1"/>
        <charset val="186"/>
      </rPr>
      <t xml:space="preserve">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
    </r>
    <r>
      <rPr>
        <u/>
        <sz val="11"/>
        <rFont val="Times New Roman"/>
        <family val="1"/>
        <charset val="186"/>
      </rPr>
      <t>turi pateikti</t>
    </r>
    <r>
      <rPr>
        <sz val="11"/>
        <rFont val="Times New Roman"/>
        <family val="1"/>
        <charset val="186"/>
      </rPr>
      <t xml:space="preserve">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r>
  </si>
  <si>
    <t>6. Galiojimo terminas turi būti ne trumpesnis kaip 70% (septyniasdešimt procentų) priemonės galiojimo termino pristatymo metu.</t>
  </si>
  <si>
    <t>Perkateteriniu būdu implantuojamas balionu išplečiamas didelio diametro biologinis plaučių arterijos vožtuvas (11530)</t>
  </si>
  <si>
    <t>SPS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</si>
</sst>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 _€"/>
  </numFmts>
  <fonts count="16"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
      <sz val="10"/>
      <name val="Times New Roman"/>
      <family val="1"/>
      <charset val="186"/>
    </font>
    <font>
      <b/>
      <sz val="9"/>
      <name val="Times New Roman"/>
      <family val="1"/>
      <charset val="186"/>
    </font>
    <font>
      <u/>
      <sz val="11"/>
      <name val="Times New Roman"/>
      <family val="1"/>
      <charset val="186"/>
    </font>
  </fonts>
  <fills count="6">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cellStyleXfs>
  <cellXfs count="65">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10" fillId="0" borderId="0" xfId="2" applyFont="1"/>
    <xf numFmtId="0" fontId="5" fillId="0" borderId="0" xfId="2" applyFont="1"/>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0" fontId="5" fillId="0" borderId="0" xfId="2" applyFont="1" applyAlignment="1">
      <alignment horizontal="center"/>
    </xf>
    <xf numFmtId="1" fontId="5" fillId="0" borderId="0" xfId="2" applyNumberFormat="1" applyFont="1" applyAlignment="1">
      <alignment horizontal="center"/>
    </xf>
    <xf numFmtId="0" fontId="10" fillId="0" borderId="12" xfId="2"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0" fontId="13" fillId="0" borderId="8" xfId="3" applyFont="1" applyBorder="1" applyAlignment="1">
      <alignment horizontal="center" vertical="center" wrapText="1"/>
    </xf>
    <xf numFmtId="0" fontId="13" fillId="0" borderId="9" xfId="3" applyFont="1" applyBorder="1" applyAlignment="1">
      <alignment horizontal="center" vertical="center" wrapText="1"/>
    </xf>
    <xf numFmtId="0" fontId="14" fillId="3" borderId="12" xfId="2" applyFont="1" applyFill="1" applyBorder="1" applyAlignment="1" applyProtection="1">
      <alignment horizontal="center" vertical="center" wrapText="1"/>
      <protection locked="0"/>
    </xf>
    <xf numFmtId="0" fontId="11" fillId="5" borderId="9" xfId="1" applyFont="1" applyFill="1" applyBorder="1" applyAlignment="1" applyProtection="1">
      <alignment horizontal="center" vertical="center" wrapText="1"/>
      <protection locked="0"/>
    </xf>
    <xf numFmtId="0" fontId="11" fillId="5" borderId="10" xfId="1" applyFont="1" applyFill="1" applyBorder="1" applyAlignment="1" applyProtection="1">
      <alignment horizontal="center" vertical="center" wrapText="1"/>
      <protection locked="0"/>
    </xf>
    <xf numFmtId="4" fontId="8" fillId="5" borderId="15" xfId="3" applyNumberFormat="1" applyFont="1" applyFill="1" applyBorder="1" applyAlignment="1">
      <alignment horizontal="center" vertical="center" wrapText="1"/>
    </xf>
    <xf numFmtId="2" fontId="8" fillId="5" borderId="16" xfId="3" applyNumberFormat="1" applyFont="1" applyFill="1" applyBorder="1" applyAlignment="1">
      <alignment horizontal="center" vertical="center"/>
    </xf>
    <xf numFmtId="4" fontId="10" fillId="5" borderId="12" xfId="2" applyNumberFormat="1" applyFont="1" applyFill="1" applyBorder="1" applyAlignment="1">
      <alignment horizontal="center"/>
    </xf>
    <xf numFmtId="4" fontId="10" fillId="5" borderId="13" xfId="2" applyNumberFormat="1" applyFont="1" applyFill="1" applyBorder="1" applyAlignment="1">
      <alignment horizontal="center"/>
    </xf>
    <xf numFmtId="0" fontId="14" fillId="5" borderId="9" xfId="2" applyFont="1" applyFill="1" applyBorder="1" applyAlignment="1" applyProtection="1">
      <alignment horizontal="center" vertical="center" wrapText="1"/>
      <protection locked="0"/>
    </xf>
    <xf numFmtId="165" fontId="8" fillId="5" borderId="15" xfId="3" applyNumberFormat="1" applyFont="1" applyFill="1" applyBorder="1" applyAlignment="1">
      <alignment horizontal="center" vertical="center" wrapText="1"/>
    </xf>
    <xf numFmtId="0" fontId="12" fillId="0" borderId="0" xfId="2" applyFont="1" applyAlignment="1" applyProtection="1">
      <alignment horizontal="right"/>
      <protection locked="0"/>
    </xf>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center"/>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3" borderId="5" xfId="2" applyFont="1" applyFill="1" applyBorder="1" applyAlignment="1">
      <alignment horizontal="center"/>
    </xf>
    <xf numFmtId="0" fontId="9" fillId="3" borderId="6" xfId="2" applyFont="1" applyFill="1" applyBorder="1" applyAlignment="1">
      <alignment horizontal="center"/>
    </xf>
    <xf numFmtId="0" fontId="9" fillId="3" borderId="7" xfId="2" applyFont="1" applyFill="1" applyBorder="1" applyAlignment="1">
      <alignment horizontal="center"/>
    </xf>
    <xf numFmtId="2" fontId="8" fillId="0" borderId="18" xfId="2" applyNumberFormat="1" applyFont="1" applyBorder="1" applyAlignment="1" applyProtection="1">
      <alignment horizontal="left" vertical="top" wrapText="1"/>
      <protection locked="0"/>
    </xf>
  </cellXfs>
  <cellStyles count="7">
    <cellStyle name="Comma 2 2" xfId="5" xr:uid="{3724CBF4-0728-42F3-BADC-E87565E0D85D}"/>
    <cellStyle name="Good" xfId="1" builtinId="26"/>
    <cellStyle name="Normal" xfId="0" builtinId="0"/>
    <cellStyle name="Normal 14 2 3 2" xfId="4" xr:uid="{CB593F7F-5160-4B01-A109-57E4E195D350}"/>
    <cellStyle name="Normal 26 2" xfId="3" xr:uid="{F84138DA-DD0E-4894-9977-250D0202B2E1}"/>
    <cellStyle name="Normal 60" xfId="2" xr:uid="{DC675E35-AE53-4D26-9B8C-74C392C5E8E9}"/>
    <cellStyle name="Normal 67" xfId="6" xr:uid="{B0FFAF51-E62B-4443-8400-EB97D2B7FE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2A80E-064D-4160-A9DE-88E7115C1B0B}">
  <dimension ref="A1:U10"/>
  <sheetViews>
    <sheetView tabSelected="1" topLeftCell="A5" zoomScale="84" zoomScaleNormal="84" workbookViewId="0">
      <selection activeCell="E8" sqref="E8"/>
    </sheetView>
  </sheetViews>
  <sheetFormatPr defaultColWidth="9.1796875" defaultRowHeight="14" x14ac:dyDescent="0.3"/>
  <cols>
    <col min="1" max="1" width="7.08984375" style="10" customWidth="1"/>
    <col min="2" max="2" width="11.1796875" style="10" customWidth="1"/>
    <col min="3" max="3" width="22.1796875" style="10" customWidth="1"/>
    <col min="4" max="4" width="10.453125" style="10" customWidth="1"/>
    <col min="5" max="5" width="60" style="10" customWidth="1"/>
    <col min="6" max="6" width="7.36328125" style="33" customWidth="1"/>
    <col min="7" max="7" width="6.36328125" style="10" customWidth="1"/>
    <col min="8" max="8" width="11.26953125" style="33" hidden="1" customWidth="1"/>
    <col min="9" max="9" width="5.6328125" style="10" customWidth="1"/>
    <col min="10" max="11" width="12.81640625" style="33" customWidth="1"/>
    <col min="12" max="12" width="11.1796875" style="33" customWidth="1"/>
    <col min="13" max="13" width="10.6328125" style="33" customWidth="1"/>
    <col min="14" max="14" width="5.26953125" style="33" customWidth="1"/>
    <col min="15" max="15" width="11.36328125" style="33" customWidth="1"/>
    <col min="16" max="16" width="42.6328125" style="33" customWidth="1"/>
    <col min="17" max="17" width="15.26953125" style="33" customWidth="1"/>
    <col min="18" max="18" width="16" style="33" customWidth="1"/>
    <col min="19" max="19" width="15.453125" style="33" customWidth="1"/>
    <col min="20" max="20" width="24" style="32" customWidth="1"/>
    <col min="21" max="21" width="20" style="10" customWidth="1"/>
    <col min="22" max="22" width="37.26953125" style="10" customWidth="1"/>
    <col min="23" max="16384" width="9.1796875" style="10"/>
  </cols>
  <sheetData>
    <row r="1" spans="1:21" s="7" customFormat="1" ht="13.5" customHeight="1" x14ac:dyDescent="0.3">
      <c r="A1" s="1" t="s">
        <v>0</v>
      </c>
      <c r="B1" s="1"/>
      <c r="C1" s="2"/>
      <c r="D1" s="2"/>
      <c r="E1" s="3"/>
      <c r="F1" s="3"/>
      <c r="G1" s="4"/>
      <c r="H1" s="5"/>
      <c r="I1" s="5"/>
      <c r="J1" s="6"/>
      <c r="P1" s="53" t="s">
        <v>30</v>
      </c>
    </row>
    <row r="2" spans="1:21" s="8" customFormat="1" ht="15.5" x14ac:dyDescent="0.35">
      <c r="A2" s="54" t="s">
        <v>1</v>
      </c>
      <c r="B2" s="54"/>
      <c r="C2" s="54"/>
      <c r="D2" s="54"/>
      <c r="E2" s="54"/>
      <c r="F2" s="54"/>
      <c r="G2" s="54"/>
      <c r="H2" s="54"/>
      <c r="I2" s="54"/>
      <c r="J2" s="54"/>
      <c r="K2" s="54"/>
      <c r="L2" s="54"/>
      <c r="M2" s="54"/>
      <c r="N2" s="54"/>
      <c r="O2" s="54"/>
      <c r="P2" s="54"/>
      <c r="Q2" s="54"/>
      <c r="R2" s="54"/>
      <c r="S2" s="54"/>
    </row>
    <row r="3" spans="1:21" s="8" customFormat="1" ht="25.5" customHeight="1" x14ac:dyDescent="0.35">
      <c r="A3" s="55" t="s">
        <v>29</v>
      </c>
      <c r="B3" s="55"/>
      <c r="C3" s="55"/>
      <c r="D3" s="55"/>
      <c r="E3" s="55"/>
      <c r="F3" s="55"/>
      <c r="G3" s="55"/>
      <c r="H3" s="55"/>
      <c r="I3" s="55"/>
      <c r="J3" s="55"/>
      <c r="K3" s="55"/>
      <c r="L3" s="55"/>
      <c r="M3" s="55"/>
      <c r="N3" s="55"/>
      <c r="O3" s="55"/>
      <c r="P3" s="55"/>
      <c r="Q3" s="55"/>
      <c r="R3" s="55"/>
      <c r="S3" s="55"/>
    </row>
    <row r="4" spans="1:21" s="7" customFormat="1" ht="144.5" customHeight="1" x14ac:dyDescent="0.3">
      <c r="A4" s="56" t="s">
        <v>27</v>
      </c>
      <c r="B4" s="57"/>
      <c r="C4" s="57"/>
      <c r="D4" s="57"/>
      <c r="E4" s="57"/>
      <c r="F4" s="57"/>
      <c r="G4" s="57"/>
      <c r="H4" s="57"/>
      <c r="I4" s="57"/>
      <c r="J4" s="57"/>
      <c r="K4" s="57"/>
      <c r="L4" s="57"/>
      <c r="M4" s="57"/>
      <c r="N4" s="57"/>
      <c r="O4" s="57"/>
      <c r="P4" s="57"/>
      <c r="Q4" s="57"/>
      <c r="R4" s="57"/>
      <c r="S4" s="58"/>
    </row>
    <row r="5" spans="1:21" s="7" customFormat="1" ht="16" customHeight="1" thickBot="1" x14ac:dyDescent="0.35">
      <c r="A5" s="64" t="s">
        <v>28</v>
      </c>
      <c r="B5" s="64"/>
      <c r="C5" s="64"/>
      <c r="D5" s="64"/>
      <c r="E5" s="64"/>
      <c r="F5" s="64"/>
      <c r="G5" s="64"/>
      <c r="H5" s="64"/>
      <c r="I5" s="64"/>
      <c r="J5" s="64"/>
      <c r="K5" s="64"/>
      <c r="L5" s="64"/>
      <c r="M5" s="64"/>
      <c r="N5" s="64"/>
      <c r="O5" s="64"/>
      <c r="P5" s="64"/>
      <c r="Q5" s="64"/>
      <c r="R5" s="64"/>
      <c r="S5" s="64"/>
    </row>
    <row r="6" spans="1:21" ht="15.5" thickBot="1" x14ac:dyDescent="0.35">
      <c r="A6" s="59" t="s">
        <v>2</v>
      </c>
      <c r="B6" s="60"/>
      <c r="C6" s="60"/>
      <c r="D6" s="60"/>
      <c r="E6" s="60"/>
      <c r="F6" s="60"/>
      <c r="G6" s="60"/>
      <c r="H6" s="60"/>
      <c r="I6" s="60"/>
      <c r="J6" s="60"/>
      <c r="K6" s="60"/>
      <c r="L6" s="61" t="s">
        <v>3</v>
      </c>
      <c r="M6" s="62"/>
      <c r="N6" s="62"/>
      <c r="O6" s="62"/>
      <c r="P6" s="62"/>
      <c r="Q6" s="62"/>
      <c r="R6" s="63"/>
      <c r="S6" s="9"/>
      <c r="T6" s="7"/>
    </row>
    <row r="7" spans="1:21" ht="59" customHeight="1" x14ac:dyDescent="0.3">
      <c r="A7" s="42" t="s">
        <v>4</v>
      </c>
      <c r="B7" s="43" t="s">
        <v>5</v>
      </c>
      <c r="C7" s="43" t="s">
        <v>6</v>
      </c>
      <c r="D7" s="43" t="s">
        <v>7</v>
      </c>
      <c r="E7" s="43" t="s">
        <v>8</v>
      </c>
      <c r="F7" s="11" t="s">
        <v>9</v>
      </c>
      <c r="G7" s="12" t="s">
        <v>25</v>
      </c>
      <c r="H7" s="13" t="s">
        <v>10</v>
      </c>
      <c r="I7" s="51" t="s">
        <v>11</v>
      </c>
      <c r="J7" s="45" t="s">
        <v>12</v>
      </c>
      <c r="K7" s="46" t="s">
        <v>13</v>
      </c>
      <c r="L7" s="14" t="s">
        <v>14</v>
      </c>
      <c r="M7" s="15" t="s">
        <v>15</v>
      </c>
      <c r="N7" s="44" t="s">
        <v>11</v>
      </c>
      <c r="O7" s="16" t="s">
        <v>16</v>
      </c>
      <c r="P7" s="17" t="s">
        <v>17</v>
      </c>
      <c r="Q7" s="17" t="s">
        <v>18</v>
      </c>
      <c r="R7" s="18" t="s">
        <v>19</v>
      </c>
      <c r="S7" s="19" t="s">
        <v>20</v>
      </c>
      <c r="T7" s="10"/>
    </row>
    <row r="8" spans="1:21" ht="177" customHeight="1" thickBot="1" x14ac:dyDescent="0.35">
      <c r="A8" s="20">
        <v>1</v>
      </c>
      <c r="B8" s="21"/>
      <c r="C8" s="22" t="s">
        <v>23</v>
      </c>
      <c r="D8" s="23" t="s">
        <v>26</v>
      </c>
      <c r="E8" s="22" t="s">
        <v>22</v>
      </c>
      <c r="F8" s="24" t="s">
        <v>24</v>
      </c>
      <c r="G8" s="25">
        <v>9</v>
      </c>
      <c r="H8" s="26">
        <v>18506</v>
      </c>
      <c r="I8" s="52">
        <v>5</v>
      </c>
      <c r="J8" s="47">
        <f t="shared" ref="J8" si="0">+H8*G8</f>
        <v>166554</v>
      </c>
      <c r="K8" s="48">
        <f t="shared" ref="K8" si="1">+J8*(1+I8/100)</f>
        <v>174881.7</v>
      </c>
      <c r="L8" s="27"/>
      <c r="M8" s="28">
        <f>+L8*G8</f>
        <v>0</v>
      </c>
      <c r="N8" s="28"/>
      <c r="O8" s="28">
        <f>+M8*(1+N8/100)</f>
        <v>0</v>
      </c>
      <c r="P8" s="29"/>
      <c r="Q8" s="29"/>
      <c r="R8" s="30"/>
      <c r="S8" s="31"/>
      <c r="U8" s="32"/>
    </row>
    <row r="9" spans="1:21" ht="14.5" thickBot="1" x14ac:dyDescent="0.35">
      <c r="G9" s="34"/>
      <c r="I9" s="35" t="s">
        <v>21</v>
      </c>
      <c r="J9" s="49">
        <f>SUM(J8:J8)</f>
        <v>166554</v>
      </c>
      <c r="K9" s="50">
        <f>SUM(K8:K8)</f>
        <v>174881.7</v>
      </c>
      <c r="L9" s="36" t="s">
        <v>21</v>
      </c>
      <c r="M9" s="37">
        <f>SUM(M8:M8)</f>
        <v>0</v>
      </c>
      <c r="N9" s="38"/>
      <c r="O9" s="37">
        <f>SUM(O8:O8)</f>
        <v>0</v>
      </c>
      <c r="P9" s="39"/>
      <c r="Q9" s="39"/>
      <c r="R9" s="39"/>
      <c r="S9" s="40"/>
    </row>
    <row r="10" spans="1:21" x14ac:dyDescent="0.3">
      <c r="E10" s="41"/>
    </row>
  </sheetData>
  <mergeCells count="6">
    <mergeCell ref="A2:S2"/>
    <mergeCell ref="A3:S3"/>
    <mergeCell ref="A4:S4"/>
    <mergeCell ref="A6:K6"/>
    <mergeCell ref="L6:R6"/>
    <mergeCell ref="A5:S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Jolanta Biekšienė</cp:lastModifiedBy>
  <dcterms:created xsi:type="dcterms:W3CDTF">2025-11-18T06:46:27Z</dcterms:created>
  <dcterms:modified xsi:type="dcterms:W3CDTF">2025-12-01T11:44:37Z</dcterms:modified>
</cp:coreProperties>
</file>