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santariskes-my.sharepoint.com/personal/lina_alekne_santa_lt/Documents/Darbinis katalogas/Konkursai/2025/Intervencine radiologija/Pirkimas 1/PIRKIMO DOKUMENTAI/"/>
    </mc:Choice>
  </mc:AlternateContent>
  <xr:revisionPtr revIDLastSave="3" documentId="8_{04383A5F-AD7E-407A-B4E5-8F84E9D6E6D7}" xr6:coauthVersionLast="47" xr6:coauthVersionMax="47" xr10:uidLastSave="{A9E4F7BD-5500-4DC6-A3EC-6803C680540D}"/>
  <bookViews>
    <workbookView xWindow="-120" yWindow="-120" windowWidth="29040" windowHeight="15840" xr2:uid="{CBC5E2F3-6BF5-41C6-B6F7-CAC1DDE390AA}"/>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 l="1"/>
  <c r="K14" i="1" s="1"/>
  <c r="L38" i="1"/>
  <c r="E38" i="1"/>
  <c r="J37" i="1" l="1"/>
  <c r="K37" i="1" s="1"/>
  <c r="J32" i="1"/>
  <c r="K32" i="1" s="1"/>
  <c r="J36" i="1"/>
  <c r="K36" i="1" s="1"/>
  <c r="J35" i="1"/>
  <c r="K35" i="1" s="1"/>
  <c r="J34" i="1"/>
  <c r="K34" i="1" s="1"/>
  <c r="J33" i="1"/>
  <c r="K33" i="1" s="1"/>
  <c r="J31" i="1"/>
  <c r="K31" i="1" s="1"/>
  <c r="J30" i="1"/>
  <c r="K30" i="1" s="1"/>
  <c r="J29" i="1"/>
  <c r="K29" i="1" s="1"/>
  <c r="J28" i="1"/>
  <c r="K28" i="1" s="1"/>
  <c r="J27" i="1"/>
  <c r="K27" i="1" s="1"/>
  <c r="J26" i="1"/>
  <c r="K26" i="1" s="1"/>
  <c r="J25" i="1"/>
  <c r="K25" i="1" s="1"/>
  <c r="J24" i="1"/>
  <c r="K24" i="1" s="1"/>
  <c r="J23" i="1"/>
  <c r="K23" i="1" s="1"/>
  <c r="J22" i="1"/>
  <c r="K22" i="1" s="1"/>
  <c r="J21" i="1"/>
  <c r="K21" i="1" s="1"/>
  <c r="J20" i="1"/>
  <c r="K20" i="1" s="1"/>
  <c r="J19" i="1"/>
  <c r="K19" i="1" s="1"/>
  <c r="J18" i="1"/>
  <c r="K18" i="1" s="1"/>
  <c r="J17" i="1"/>
  <c r="K17" i="1" s="1"/>
  <c r="J16" i="1"/>
  <c r="K16" i="1" s="1"/>
  <c r="J15" i="1"/>
  <c r="K15" i="1" s="1"/>
  <c r="K38" i="1" l="1"/>
  <c r="J38" i="1"/>
</calcChain>
</file>

<file path=xl/sharedStrings.xml><?xml version="1.0" encoding="utf-8"?>
<sst xmlns="http://schemas.openxmlformats.org/spreadsheetml/2006/main" count="92" uniqueCount="68">
  <si>
    <t>Pirkimo dalies Nr.</t>
  </si>
  <si>
    <t>Charakteristikos, reikalavimai</t>
  </si>
  <si>
    <t>Mato vienetas</t>
  </si>
  <si>
    <t>PVM tarifas ٪</t>
  </si>
  <si>
    <t>Planuojama pirkimo suma Eur be PVM</t>
  </si>
  <si>
    <t>Planuojama pirkimo suma Eur su PVM</t>
  </si>
  <si>
    <t>Aukšto viskoziškumo vertebroplastikos rinkinys</t>
  </si>
  <si>
    <t>Aukšto klampumo cementas tinkamas suleisti specialiu injektoriumi. Pilno cemento sustingimo laikas ne mažiau 15 min ir ne daugiau 31 min, turi būti injektavimo laikas didesnis kaip prie 18 laipsnių - 11 min, o prie 23 laipsn. C - 7 min nuo maišymo pradžios, sterilus įpakavimas. Miltelių kiekis 20 g, kurie susideda iš 63,1% polimetilakrilato, 0,5 % benzolperoksido, 27,3% bariosulfato ir 9,1 % hidroksiapatito. Skystosios dalies kiekis 8,6 g, kuri susideda iš 98,5% Metilmetakrilato, 1,5% N-N Dimetil-p-toluidine, 20ppm hidrokinono.
Cemento maišytuvas, mixeris 1 vnt, uždara sistema, sterilus įpakavimas. 2 vnt kaniulių 11 G, 125mm. Adata 2 vnt, tinkanti kaniulei 11 G, 125mm	. Cemento injektorius 1 vnt hidraulinė sistema suderinama tiesiogiai su mixeriu, kaniulėmis ir adatomis, galimas slankstelio užpildymas 8cc. Sistema turi susidėti iš dviejų talpų sujungtų per vamzdelį, viena talpa užsipildo vandeniu, o į kita įsitraukia sumaišytas cementas, kuri tiesiogiai jungiasi su Kaniule.</t>
  </si>
  <si>
    <t>vnt.</t>
  </si>
  <si>
    <t>Vidutinio viskoziškumo vertebroplastikos rinkinys</t>
  </si>
  <si>
    <t>Vidutinio klampumo cementas tinkamas suleisti specialiu injektoriumi. Pilno cemento susstingimo laikas ne mažiau 15 min ir ne daugiau 31 min,  turi būti injektavimo laikas didesnis kaip prie 20 laipsnių - 22 min, o prie 25 laipsn. C - 12,5 min nuo maišymo pradžios, sterilus įpakavimas. Sudėtisturi būti: Milteliai (25,8g): Polimetilakrilatas 19,2%, Melitmetakrilatas/styrene copolymer 35%, Benzoyle peroksidas 0,5%, Cirkonio dioksidas 45%; Skystis (9,2g): Metilmetakrilatas 99,3%, N-N dimetil-p-toluidine 0,7%, Hidrokinonas 20 ppm. Cemento maišytuvas, mixeris 1 vnt, uždara sistema, sterilus įpakavimas. 2 vnt kaniulių, turi būti galimybė rinktis tarp 11 G ir 13 G, 125mm. Adata 2 vnt, tinkanti kaniulei 11 G, 125mm arba 13 G, 125 mm. Cemento injektorius 1 vnt sistema suderinama su mikseriu.  Privalo būti pritaikyta speciali rankenėlė sukant injektuoti cementą. Taip pat turi jungtis papildomu vamzdeliu su Kaniule.</t>
  </si>
  <si>
    <t>Kvadriplastikos rinkinys</t>
  </si>
  <si>
    <t>Žemo klampumo cementas tinkamas suleisti specialiu injektoriumi. Pilno cemento sustingimo laikas ne mažiau 15 min ir ne daugiau 31 min, 20 ml galutinio gaunamo tūrio, sterilus įpakavimas. Cemento maišytuvas, mixeris 1 vnt, uždara sistema, 40 ml talpos, sterilus įpakavimas. 2 vnt kaniulių, kurių vidinis diametras - 3,6 mm, išorinis diametras - 4,1 mm, ilgis - 124 mm, sterilus įpakavimas. 1 vnt Kifoplastikoje naudojama adata, vienos krypties galandinimas, išorinis diametras - 3,5 mm, sterilus įpakavimas2 vnt, kaniulės užkimšėjas, sterilus įpakavimas. Biopsinis švirkštas, 1 vnt, 20 ml, sterilus įpakavimas. 	
Biopsinė kaniulė 1 vnt, išorinis diametras - 3,4 mm, vidinis diametras - 2,8 mm, sterilus įpakavimas.	
Biopsinis stumoklis 1 vnt, diametras - 2,8 mm, sterilus įpakavimas.
Kaulų gražtas kifoplastikai 1 vnt, diametras - 3,4 mm, sterilus įpakavimas.
Kifoplastikos kateteris 2 vnt, dvigubas balionas atskirai ant kiekvieno kateterio, kiekvieno baliono ilgis - 8 mm,  diametras 16 mm, maksimalus spaudimas galimas 27 barai, turi būti galimybė kiekvieną balioną pripildyti atskirai, sterilus įpakavimas.	
Kifoplastikos kateterio adapteriai su vožtuvu, kurio pagalba galima perjungti kurį balioną pildyti ant kateterio, sterilus įpakavimas.
Kifoplastikos pompos 2 vnt, 14 ml, maksimalus slėgis 30 barų, sterilus įpakavimas.
Slankstelių užpildymo kaniulės 4 vnt - per priekinę dalį, vienoje kanulėje turi tilpti 1,5 ml cemento, išorinis diametras - 3,4 mm, vidinis diametras - 2,9 mm, sterilus įpakavimas	
Slankstelių užpildymo stumokliai 4 vnt, diametras 2,8 mm, sterilus įpakavimas.	
Slankstelių užpildymo kaniulė	s 2 vnt, per priekinę dalį skirta lanksčiai adatai, vienoje kanulėje turi tilpti 1,5 ml cemento, išorinis diametras - 3,4 mm, vidinis diametras - 2,9 mm, sterilus įpakavimas	
Slankstelių užpildymo stumoklis 2 vnt, slakstelių užpildymo stumoklis lankstus, diametras 2,8 mm, sterilus įpakavimas</t>
  </si>
  <si>
    <t>Slankstelio įvedimo kaniulė su stiletu</t>
  </si>
  <si>
    <t>Kaniulės:Vidaus diametras: 3,6mm/10G Išorės diametras: 4,1mm/8G Darbinės dalies ilgis: 124mm Bendras kaniulės ilgis: 152mm Kaniulė turi būti sugraduota kas 10mm, Kaniulė turi būti suderinama su JOLINE kifoplastikos sistema. Stileto: Išorinis diametras 3,5mm/10G, stiletas turi būti pagalastas į vieną pusę (bevil tipo)</t>
  </si>
  <si>
    <t>Slankstelio įvedimo kaniulės užkimšėjas</t>
  </si>
  <si>
    <t>Turi būti tinkamas kaniulei, kurios parametrai: Vidaus diametras: 3,6mm/10G
Išorės diametras: 4,1mm/8G
Darbinės dalies ilgis: 124mm
Bendras kaniulės ilgis: 152mm
Kaniulė turi būti sugraduota kas 10mm
Kaniulė turi būti suderinama su JOLINE kifoplastikos sistema.</t>
  </si>
  <si>
    <t>Adatų rinkiniai elektrochemoterapijai</t>
  </si>
  <si>
    <t>Elektrodų rinkinys elektroporacijos sistemai Igea Cliniporator Vitae, VGD tipo, 6 vnt pakuotėje
Modeliai tinkami minkštiesiems audiniams ir kaulams.
Sterilūs, vienkartinio naudojimo;
Gali būti naudojami perkutaniniu ir laparoskopiniu būdu ir atviruoju chirurginiu būdu;
Elektrodai skirtingų ilgių ir diametrų: 15G, 17 G;
Ilgių intervalas 12-24 cm;
Aktyvi zona 20mm, 30mm, 40mm;
Pagaminti iš nerūdijančio plieno, dengti izoliacine danga;
Galiukas echogeniškas;
Gylio žymės išdėstytos 360° kampu aplink elektrodą;
Rinkinys sudarytas iš 6 vnt elektrodų;
Matomi UG, KT.
Techniškai suderinami su elektroporacijos sistema Cliniporator Vitae Igea.</t>
  </si>
  <si>
    <t xml:space="preserve">Abliacijos kateteriai </t>
  </si>
  <si>
    <t xml:space="preserve">Vienkartinio naudojimo kateteriai, skirti minimaliai invazinei minkštųjų audinių mikrobangų abliacijai. Kateteriai su aušinimu, aušinimo skystis cirkuliuoja
per visą abliacijos adatos ilgį. Dydis- 13G, ilgis pasirinktinai 15, 20, 30cm. Specialus žymėjimas kas 5cm. Maksimalus darbinis galingumas ne mažesnis nei 150W. Spinduliavimo zona- 2,8cm. Kateterio distalinis galas troakaro tipo 4mm ilgio. Su viena kateteriu pasiekiama abliacijos zona iki 4.7x4.8cm. Generatorius suderinamas su siūlomais kateteriais bei pateikiamas panaudai visam sutarties galiojimo laikotarpiui. </t>
  </si>
  <si>
    <t xml:space="preserve">Krioabliacijos aplikatoriai </t>
  </si>
  <si>
    <t xml:space="preserve">1.1. Skirti minimaliai invazinei krioabliacijai su sistema;
1.2. Vienkartinio naudojimo, sterilūs; 
1.3. Leidžia panaudoti aukšto slėgio dujas užšaldymui – Argoną; atšildymui – helį;
1.4. Krioabliacijos aplikatoriai pagaminti iš metalo
1.5. Pasirinktini iš ne mažiau kaip trijų dydžiai: 1,7 mm, 2,4 mm, 3,8 mm, galimybė pasirinkti pagal poreikį;
1.6. Būtini 2 aplikatorių tipai: tiesus ir lenktas;
1.7. Aplikatorių bent vienas dydis turi turėti galimybę reguliuoti abliacijos zoną specialiu ant adatos esančiu mygtuku;
1.8. Adatos kotelių ilgiai ne mažiau nei penki pasirinktinai: 7, 15, 20, 23, 28 cm ± 1 cm;
1.9. Adatos turi būti gerai matomos UG ir KT kontrolėje, graduotos.
1.10. Galiukas aštrus, trokaro tipo; 
1.11.Turi turėti CE ženklinimą; 
1.12. Turi tikti panaudai siūlomai krioabliacijos sistemai 1.2. Pirkimo objekto daliai).
</t>
  </si>
  <si>
    <t>Abliacijos kateteriai</t>
  </si>
  <si>
    <t>Skirti minimaliai invazinei mikrobangų abliacijai su sistema be aušinimo. Vienkartinio naudojimo, sterilūs. Dydis pasirinktinai: 11G; 14G; 17G; 18G. Ilgis pasirinktinai: 8; 10; 15; 20; 25cm ± 1cm. Spalvinis aplikatoriaus kodavimas pagal dydį - būtina. Aplikatorius dengtas teflonu, echogeniškas. Aplikatorius turi turėti jungtį, per kurią galimą suleisti skystį, medikamentus ar kontrastą procedūros metu. Skirtas minkštųjų audinių (kepenų, plaučių, inkstų, prostatos ( taip pat ir per tiesiają žarną), skydliaukės, kasos ir krūtų) bei kaulų koaguliaciją, įskaitant neoperuojamų navikų abliacijos procedūras. Galimybė naudoti ne mažiau nei keturis, skirtingo dydžio ir ilgio aplikatorius vienu metu, nustatant skirtingo dydžio galią pagal poreikį. Maksimali abliacinė zona ne mažesnė kaip 5 x 6cm. Maksimalus darbinis galingumas ne mažesnis nei 120W. Turi būti galimybė prie aplikatorių prijungti kabelius po to, kai jie įvedami (pozicionuojami), t.y komplektuojama su prijungiamu/atjungiamu vienkartinio naudojimo kabeliu. Turi tikti "Terumo" gamybos prietaisui "TATO2".</t>
  </si>
  <si>
    <t>Krioabliacijos aplikatoriai-adatos</t>
  </si>
  <si>
    <t>Vienkartinės krioabliacijos adatos. Leidžia panaudoti aukšto slėgio dujas užšaldymui/šildymui. Krioabliacijos adatos (pagamintos iš metalo). Dydis: 1.5 mm, 2.1 mm 
Tipai: tiesus (straight) ar 90°, turi būti aktyvios zonos indikatoriai,
vizualiniai markeriai per visą adatos ilgį, spalvinis kodavimas pagal dydį.
Adatos kotelis 175 mm iš nerūdijančio plieno, padengtas Teflon™ danga
Turi tikti ICE Fx aparatui</t>
  </si>
  <si>
    <t>vnt</t>
  </si>
  <si>
    <t>Koaksialinė adata</t>
  </si>
  <si>
    <t xml:space="preserve">Koaksialinė adata (11G;13G;15G;17G;19G) su dviem vidiniais stiletais, vienu trokaro formos distaliniu galu, kitu buku saugiai penetracijai, pritaikyta (12G;14G;16G;18G;20G)(10cm;13 cm;16cm;20cm) ilgio adatai. </t>
  </si>
  <si>
    <t>Krūties naviko lokalizacinis žymeklis</t>
  </si>
  <si>
    <t xml:space="preserve">Krūties navikų lokalizacijos žymeklis skirtas prieš operaciją krūtų pažeidimų žymėjimui
X formos kabliukas užtikrina puikų fiksavimą ir yra skirtas apriboti migraciją prieš procedūrą.
Procedūros metu lengvai apčiuopiama 3 cm ilgio standi adatos dalis
Sustiprintą vielą lengva rasti procedūros metu.
Sustiprinta viela skirta sumažinti galimybę netyčia nupjauti vielą
Tiekiamas sterilioje, vienkartinėje  pakuotėje. 
Rinkinį sudaro:
•	Dviejų dalių pozicionavimo adata su TROCAR įvedėju.
•	Įvedimo kaniulė; 
•	Kabliuko viela;
•	Kabliukas patalpintas išrorinėje kaniulėje.
Išorinė kaniulės diametras 18 G, ilgis 5 cm arba 9 cm pasirinktinai. </t>
  </si>
  <si>
    <t>Minkštųjų audinių biopsijos sistema</t>
  </si>
  <si>
    <t xml:space="preserve">Kontroliuojamos biopsijos sistema
Skirta kontroliuojamai plaučių ir kitų minkštųjų audinių biopsijai. Rinkinį sudaro:
1.Trokaras 1vnt;
2. Pjaunanti kaniulė 1vnt
3. Sukama spiralinė adata. Adatos spindis: nuo 8G iki 14G, ilgis nuo 6cm iki 20cm. 1vnt;
4. Mėginio transportavimo kasetė. 1vnt
 Galimybė prijungti Luer švirkštą. Matoma ultragarso metu. </t>
  </si>
  <si>
    <t>Perkutanins biliarinis stentas, nedengtas</t>
  </si>
  <si>
    <t>Vienkart.,steril.
Uždarų gardelių dizainas
Galimi variantai: uncovered, partially covered, fully covered
Stentas pintas, savaime išsiplečiantis, iš platinum rentgenokontrastinės medžiagos
Pritaikytas 0,035“ vielai
Inovatyvus dizainas: su į apačią išplatėjusiu kilpo formos stento galais
Stentai nuo 8 iki 10 mm diametro
Stento ilgis:40,60,80,100,120 mm 
Introdiuserio diametras turi būti ne daugiau 9 F
Įvedimo sistemos darbinis ilgis 75 cm</t>
  </si>
  <si>
    <t>Perkutanins biliarinis stentas, pusiau dengtas</t>
  </si>
  <si>
    <t>Perkutanins biliarinis stentas, dengtas</t>
  </si>
  <si>
    <t>Krūties naviko žymeklis</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</si>
  <si>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"Akies" formos žymeklis, išmatavimai 7,5 mm x 2,5 mm. Lenktas 105 laipsnių kampu.</t>
  </si>
  <si>
    <t>Didelio diametro drenavimo rinkinys</t>
  </si>
  <si>
    <t>Rinkinį sudaro vienkartinis, sterilus pagamintas iš  minkšos medžiagos, ne-poliuretano. Neturintis atminties sulenkimui, atsparus etilo alkoholiui. Padengtas hidrofiline danga, mažinančia trintį įvedimo metu. Distalinis kateterio galas turi  turėti rentgenokontrastinius markerius matomumui užtikrinti. Kateterio diametras 18, 20 Fr (±0.5) F. Tinkami naudoti su 0,038'' kreipiamąja viela ir distaliniame gale turintys ne mažiau nei 6 dideles ovalias angas skysčiui nutekėti. Distalinis galas tiesus. Kateterio ilgis 40 cm. Rinkinyje su standžia ir lanksčia įvedimo kaniule ir 18G adata/troakaru. Rinkinyje turi būti nerūdijančio plieno kreipiančioji viela, dengta teflonu, fiksuota šeridmi, 0,038 colių skermens, 80 (+/- 2)  cm ilgio, viename gale lenkta 3 cm spinduliu. Drenui tinkantis dilatatorius, veinkartinis, sterilus, padengtas hidrofiline danga, konuso formos, vientisas, 20 cm ilgio, išorinis skersmuo 8, 10, 12, 14 Fr, vidinis skersmuo 0,038" . Punkcinė chiba tipo adata, 20(+/-1) cm, dviejų dalių, išorinis skersmuo 18G, vidinis skersmuo 0,038 colių, su echopozityviu galiuku.</t>
  </si>
  <si>
    <t>Rinkinys pūlinių tiesioginiai punkcijai ir drenavimui vienmomente ("stileto", "stumk") metodika</t>
  </si>
  <si>
    <t>Rinkinį sudaro vienkartinis,  sterilus pagamintas iš  minkšos medžiagos, ne-poliuretano. Neturintis atminties sulenkimui, atsparus etilo alkoholiui. Padengtas hidrofiline danga, mažinančia trintį įvedimo metu. Distalinis kateterio galas turi  turėti rentgenokontrastinius markerius matomumui užtikrinti. Specialus siūlo užrakinimo mechanizmas  kateterio kilpai fiksuoti.  Tinkami naudoti priėjimui klasikiniu Seldingerio būdu arba naudojant trokarą. Įvairių diametrų: 8, 10, 12, 14 (±0.5) F. Tinkami naudoti su 0,038'' kreipiamąja viela ir distaliniame gale turintys ne mažiau nei 6 dideles ovalias angas skysčiui nutekėti. Distalinis galas tiesus, pasiekus drenažo vietą ir pašalinus kaniulę užrakinimo mechanizmo dėka susiformuojantis į 25 mm skersmens "pigtail" konfigūraciją. Galima pasirinkti iš keleto kateterių ilgių (15, 25, 45 (± 2) cm). Rinkinyje su standžia ir lanksčia įvedimo kaniule ir 18G adata/troakaru. Rinkinyje turi būti nerūdijančio plieno kreipiančioji viela, dengta teflonu, fiksuota šeridmi, 0,038 colių skermens, 80 (+/- 2)  cm ilgio, viename gale lenkta 3 cm spinduliu. Drenui tinkantis dilatatorius, veinkartinis, sterilus, padengtas hidrofiline danga, konuso formos, vientisas, 20 cm ilgio, išorinis skersmuo 8, 10, 12, 14 Fr, vidinis skersmuo 0,038" . Punkcinė chiba tipo adata, 20(+/-1) cm, dviejų dalių, išorinis skersmuo 18G, vidinis skersmuo 0,038 colių, su echopozityviu galiuku.</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</si>
  <si>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Sferos formos 3D žymeklis, 7 mm ilgio, 3,5 mm skresmens.</t>
  </si>
  <si>
    <t>Biliarinis drenavimo rinkinys</t>
  </si>
  <si>
    <t>Tinkami  biliariniam ar pūlinių drenažui punkciją atliekant tiesioginiu ar Seldingerio būdu. Kateteris  sterilus pagamintas iš  minkšos medžiagos, ne-poliuretano. Neturintis atminties sulenkimui, atsparus etilo alkoholiui. Padengtas hidrofiline danga, mažinančia trintį įvedimo metu. Distalinė kateterio galiukas turi turėti pigtail konfigūraciją. Kateterio intraduaodeninė dalis su 12+/-2 šononėmis skylutėmis, intraduktalinė dalis su 20+/- 4 šoninėmis skylutėmis ir rentgenokontrastiniais žymekliais, kateterį išteisinančios kaniulės - viena lanksti, kita standi.Rinkinyje turi būti nerūdijančio plieno kreipiančioji viela, dengta teflonu, fiksuota šeridmi, 0,038 colių skermens, 80 (+/- 2)  cm ilgio, viename gale lenkta 3 cm spinduliu. Drenui tinkantis dilatatorius, veinkartinis, sterilus, padengtas hidrofiline danga, konuso formos, vientisas, 20 cm ilgio, išorinis skersmuo 8, 10, 12, 14 Fr, vidinis skersmuo 0,038" . Punkcinė chiba tipo adata, 20(+/-1) cm, dviejų dalių, išorinis skersmuo 18G, vidinis skersmuo 0,038 colių, su echopozityviu galiuku.</t>
  </si>
  <si>
    <t>Plaučių žymekliai</t>
  </si>
  <si>
    <t>Plaučių darinių priešoperaciniai žymekliai skirti priešoperaciniam plaučių navikų perkutaniniam pažymėjimui. Nitinolinės spirale susisukančios vielos ir koaksialinės 18G adatos rinkinys. Žymėjimas ant adatos kas 1 cm tiksliam įvedimui. Žymeklį galma įtraukti į adatą ir pakartotinai pozicionuoti tikslesniam pažymėjimui. Dydžiai: 18Gx120mm, 18Gx150 mm.</t>
  </si>
  <si>
    <t xml:space="preserve">Vienkartinių priemonių rinkinys darbui su navigacine sistema </t>
  </si>
  <si>
    <t>Kateterio rinkinys su nitinoline viela kasos salelių TX</t>
  </si>
  <si>
    <t>Techniniai duomenys: išorinis kateterio diametras/
ilgis cm 5/ 27, vidinis kateterio diametras Fr/ ilgis
cm 3/ 30, adatos diametras G/ ilgis cm 22/ 20,
vielos diametras inch/ ilgis cm .018/ 60.</t>
  </si>
  <si>
    <t>Viso:</t>
  </si>
  <si>
    <t>Vienkartinių priemonių rinkinys navigacinei perkutaninių procedūrų sistemai.
Rinkinyje turi būti:
Sferiniai, lipnūs žymekliai, kameros identifikavimui,
Žymeklių pozicionavimo šablonas,
Monitoriaus dangalas.
Turi turėti CE ženklinimą.
Turi būti pateikiama su suderinta navigacine sistema</t>
  </si>
  <si>
    <t>TECHNINĖ SPECIFIKACIJA</t>
  </si>
  <si>
    <t>Vienkartinės medicinos pagalbos priemonės intervencinei radiologijai (Nr.10133)</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</si>
  <si>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</si>
  <si>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</si>
  <si>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5. Pateiktų prekių galiojimo laikas pristatymo metu turi būti ne trumpesnis kaip 70 (septyniasdešimt) procentų nuo prekės galiojimo termino.</t>
  </si>
  <si>
    <t>Preliminarus kiekis</t>
  </si>
  <si>
    <t>Pirkimui skirtos lėšos, Eur su PVM</t>
  </si>
  <si>
    <t>Pirkimo dalies pavadinimas</t>
  </si>
  <si>
    <t>Firminis priemonių pavadinimas, gamintojas, priemonės kodas gamintojo kataloge (jei toks yra)</t>
  </si>
  <si>
    <r>
      <t>1 . Prekių kokybė, žymėjimas, informacija vartotojui turi atitikti 93/42/EEC ir/ar MDR (ES) 2017/745 direktyvų reikalavimams ir turi būti  CE ženklinimas,</t>
    </r>
    <r>
      <rPr>
        <b/>
        <sz val="11"/>
        <color theme="1"/>
        <rFont val="Times New Roman"/>
        <family val="1"/>
        <charset val="186"/>
      </rPr>
      <t xml:space="preserve"> pateikti kartu su pasiūlymų šiuos reikalavimus įrodančius dokumentus. </t>
    </r>
    <r>
      <rPr>
        <sz val="11"/>
        <color theme="1"/>
        <rFont val="Times New Roman"/>
        <family val="1"/>
        <charset val="186"/>
      </rPr>
      <t xml:space="preserve">                                                                                                                                                                                              
2. Visoms nurodytoms konkrečioms medžiagoms ir/ar konkretiems prekių pavadinimams taikoma „arba lygiavertis“.                            
3. Tiekėjas, siūlantis lygiavertę prekę privalo patikimomis priemonėmis įrodyti, kad siūloma prekė yra lygiavertė ir visiškai atitinka techninėje specifikacijoje keliamus reikalavimus.                  
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5. Pateiktų prekių galiojimo laikas pristatymo metu turi būti ne trumpesnis kaip 70 (septyniasdešimt) procentų nuo prekės galiojimo termino.            
</t>
    </r>
  </si>
  <si>
    <t>Pirkimo dokumentų SPS priedas Nr. 1</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</si>
  <si>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lietuvių ir/ar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t>
  </si>
  <si>
    <t>Vieno vieneto įkainis EUR be PVM</t>
  </si>
  <si>
    <r>
      <t xml:space="preserve">Siūlomos prekės charakteristiko,s atitikimas techniniams reikalavimams </t>
    </r>
    <r>
      <rPr>
        <b/>
        <i/>
        <sz val="11"/>
        <color rgb="FF000000"/>
        <rFont val="Times New Roman"/>
        <family val="1"/>
        <charset val="186"/>
      </rPr>
      <t>(tiekėjas pateikia tikslius prekės duomenis pagal techninius reikalavimus)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</si>
</sst>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11" x14ac:knownFonts="1">
    <font>
      <sz val="11"/>
      <color theme="1"/>
      <name val="Calibri"/>
      <family val="2"/>
      <charset val="186"/>
      <scheme val="minor"/>
    </font>
    <font>
      <sz val="11"/>
      <color theme="1"/>
      <name val="Calibri"/>
      <family val="2"/>
      <charset val="186"/>
      <scheme val="minor"/>
    </font>
    <font>
      <b/>
      <sz val="11"/>
      <color rgb="FF000000"/>
      <name val="Times New Roman"/>
      <family val="1"/>
      <charset val="186"/>
    </font>
    <font>
      <sz val="11"/>
      <color theme="1"/>
      <name val="Times New Roman"/>
      <family val="1"/>
      <charset val="186"/>
    </font>
    <font>
      <sz val="11"/>
      <color rgb="FF000000"/>
      <name val="Times New Roman"/>
      <family val="1"/>
      <charset val="186"/>
    </font>
    <font>
      <sz val="11"/>
      <name val="Times New Roman"/>
      <family val="1"/>
      <charset val="186"/>
    </font>
    <font>
      <b/>
      <sz val="12"/>
      <color theme="1"/>
      <name val="Times New Roman"/>
      <family val="1"/>
      <charset val="186"/>
    </font>
    <font>
      <sz val="11"/>
      <color rgb="FFFF0000"/>
      <name val="Times New Roman"/>
      <family val="1"/>
      <charset val="186"/>
    </font>
    <font>
      <b/>
      <sz val="11"/>
      <color theme="1"/>
      <name val="Times New Roman"/>
      <family val="1"/>
      <charset val="186"/>
    </font>
    <font>
      <b/>
      <i/>
      <sz val="11"/>
      <color theme="1"/>
      <name val="Times New Roman"/>
      <family val="1"/>
      <charset val="186"/>
    </font>
    <font>
      <b/>
      <i/>
      <sz val="11"/>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2" fillId="0" borderId="1" xfId="0" applyFont="1" applyBorder="1" applyAlignment="1">
      <alignment horizontal="center" vertical="center" wrapText="1"/>
    </xf>
    <xf numFmtId="2" fontId="2" fillId="0" borderId="1" xfId="1"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0" xfId="0" applyFont="1"/>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5"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2" borderId="0" xfId="0" applyFont="1" applyFill="1"/>
    <xf numFmtId="0" fontId="3" fillId="0" borderId="1" xfId="0" applyFont="1" applyBorder="1"/>
    <xf numFmtId="2" fontId="4" fillId="0" borderId="1" xfId="1" applyNumberFormat="1" applyFont="1" applyFill="1" applyBorder="1" applyAlignment="1">
      <alignment horizontal="right" vertical="top" wrapText="1"/>
    </xf>
    <xf numFmtId="0" fontId="4" fillId="0" borderId="1" xfId="0" applyFont="1" applyBorder="1" applyAlignment="1">
      <alignment horizontal="right" vertical="top" wrapText="1"/>
    </xf>
    <xf numFmtId="2" fontId="4" fillId="0" borderId="2" xfId="1" applyNumberFormat="1" applyFont="1" applyFill="1" applyBorder="1" applyAlignment="1">
      <alignment horizontal="right" vertical="top" wrapText="1"/>
    </xf>
    <xf numFmtId="0" fontId="4" fillId="0" borderId="2" xfId="0" applyFont="1" applyBorder="1" applyAlignment="1">
      <alignment horizontal="right" vertical="top" wrapText="1"/>
    </xf>
    <xf numFmtId="165" fontId="4" fillId="0" borderId="2" xfId="0" applyNumberFormat="1" applyFont="1" applyBorder="1" applyAlignment="1">
      <alignment horizontal="right" vertical="top" wrapText="1"/>
    </xf>
    <xf numFmtId="165" fontId="6" fillId="0" borderId="0" xfId="0" applyNumberFormat="1" applyFont="1"/>
    <xf numFmtId="2" fontId="4" fillId="0" borderId="3" xfId="1" applyNumberFormat="1" applyFont="1" applyFill="1" applyBorder="1" applyAlignment="1">
      <alignment horizontal="right" vertical="top" wrapText="1"/>
    </xf>
    <xf numFmtId="0" fontId="4" fillId="0" borderId="3" xfId="0" applyFont="1" applyBorder="1" applyAlignment="1">
      <alignment horizontal="right" vertical="top" wrapText="1"/>
    </xf>
    <xf numFmtId="165" fontId="7" fillId="0" borderId="0" xfId="0" applyNumberFormat="1" applyFont="1"/>
    <xf numFmtId="2" fontId="3" fillId="0" borderId="0" xfId="0" applyNumberFormat="1" applyFont="1"/>
    <xf numFmtId="165" fontId="3" fillId="0" borderId="0" xfId="0" applyNumberFormat="1" applyFont="1"/>
    <xf numFmtId="0" fontId="3"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2" fontId="4" fillId="0" borderId="1" xfId="1"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4" fillId="2" borderId="1" xfId="1"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165" fontId="4" fillId="0" borderId="1" xfId="0" applyNumberFormat="1" applyFont="1" applyBorder="1" applyAlignment="1">
      <alignment horizontal="right" vertical="top" wrapText="1"/>
    </xf>
    <xf numFmtId="165" fontId="3" fillId="0" borderId="1" xfId="0" applyNumberFormat="1" applyFont="1" applyBorder="1"/>
    <xf numFmtId="0" fontId="8" fillId="0" borderId="0" xfId="0" applyFont="1" applyAlignment="1">
      <alignment horizontal="center"/>
    </xf>
    <xf numFmtId="2" fontId="9" fillId="3" borderId="1" xfId="0" applyNumberFormat="1" applyFont="1" applyFill="1" applyBorder="1" applyAlignment="1">
      <alignment vertical="top"/>
    </xf>
    <xf numFmtId="2" fontId="9" fillId="3" borderId="0" xfId="0" applyNumberFormat="1" applyFont="1" applyFill="1"/>
    <xf numFmtId="0" fontId="8" fillId="3"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4" fillId="2" borderId="1" xfId="0" applyNumberFormat="1"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top" wrapText="1"/>
    </xf>
    <xf numFmtId="165" fontId="3" fillId="0" borderId="0" xfId="0" applyNumberFormat="1" applyFont="1" applyAlignment="1">
      <alignment horizontal="center" wrapText="1"/>
    </xf>
    <xf numFmtId="165" fontId="3" fillId="0" borderId="0" xfId="0" applyNumberFormat="1" applyFont="1" applyAlignment="1">
      <alignment horizontal="center" vertical="top" wrapText="1"/>
    </xf>
    <xf numFmtId="0" fontId="3" fillId="0" borderId="0" xfId="0" applyFont="1" applyAlignment="1">
      <alignment horizontal="center" wrapText="1"/>
    </xf>
    <xf numFmtId="0" fontId="3" fillId="0" borderId="0" xfId="0" applyFont="1" applyAlignment="1">
      <alignment horizontal="lef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2D1D-2B8E-4C85-BADE-A8E339128722}">
  <dimension ref="A2:T40"/>
  <sheetViews>
    <sheetView tabSelected="1" topLeftCell="A7" workbookViewId="0">
      <selection activeCell="I14" sqref="I14"/>
    </sheetView>
  </sheetViews>
  <sheetFormatPr defaultColWidth="8.85546875" defaultRowHeight="15" x14ac:dyDescent="0.25"/>
  <cols>
    <col min="1" max="1" width="8.42578125" style="4" customWidth="1"/>
    <col min="2" max="2" width="15.28515625" style="4" customWidth="1"/>
    <col min="3" max="3" width="90.85546875" style="4" customWidth="1"/>
    <col min="4" max="4" width="9.42578125" style="4" customWidth="1"/>
    <col min="5" max="5" width="14.5703125" style="4" customWidth="1"/>
    <col min="6" max="6" width="13.7109375" style="4" customWidth="1"/>
    <col min="7" max="7" width="11.85546875" style="23" customWidth="1"/>
    <col min="8" max="8" width="7.85546875" style="4" customWidth="1"/>
    <col min="9" max="9" width="36" style="24" customWidth="1"/>
    <col min="10" max="10" width="16.85546875" style="24" customWidth="1"/>
    <col min="11" max="11" width="17.42578125" style="24" customWidth="1"/>
    <col min="12" max="12" width="13.140625" style="4" customWidth="1"/>
    <col min="13" max="16384" width="8.85546875" style="4"/>
  </cols>
  <sheetData>
    <row r="2" spans="1:12" x14ac:dyDescent="0.25">
      <c r="J2" s="53" t="s">
        <v>64</v>
      </c>
      <c r="K2" s="53"/>
    </row>
    <row r="3" spans="1:12" x14ac:dyDescent="0.25">
      <c r="C3" s="44" t="s">
        <v>54</v>
      </c>
      <c r="J3" s="52"/>
      <c r="K3" s="52"/>
    </row>
    <row r="5" spans="1:12" x14ac:dyDescent="0.25">
      <c r="C5" s="44" t="s">
        <v>55</v>
      </c>
    </row>
    <row r="7" spans="1:12" x14ac:dyDescent="0.25">
      <c r="A7" s="54" t="s">
        <v>63</v>
      </c>
      <c r="B7" s="54"/>
      <c r="C7" s="54"/>
      <c r="D7" s="54"/>
      <c r="E7" s="54"/>
      <c r="F7" s="54"/>
      <c r="G7" s="54"/>
      <c r="H7" s="54"/>
      <c r="I7" s="54"/>
      <c r="J7" s="54"/>
      <c r="K7" s="54"/>
    </row>
    <row r="8" spans="1:12" x14ac:dyDescent="0.25">
      <c r="A8" s="51" t="s">
        <v>56</v>
      </c>
      <c r="B8" s="55"/>
      <c r="C8" s="55"/>
      <c r="D8" s="55"/>
      <c r="E8" s="55"/>
      <c r="F8" s="55"/>
      <c r="G8" s="55"/>
      <c r="H8" s="55"/>
    </row>
    <row r="9" spans="1:12" x14ac:dyDescent="0.25">
      <c r="A9" s="51" t="s">
        <v>57</v>
      </c>
      <c r="B9" s="51"/>
      <c r="C9" s="51"/>
      <c r="D9" s="51"/>
      <c r="E9" s="51"/>
      <c r="F9" s="51"/>
      <c r="G9" s="51"/>
    </row>
    <row r="10" spans="1:12" ht="76.5" customHeight="1" x14ac:dyDescent="0.25">
      <c r="A10" s="51" t="s">
        <v>65</v>
      </c>
      <c r="B10" s="51"/>
      <c r="C10" s="51"/>
      <c r="D10" s="51"/>
      <c r="E10" s="51"/>
      <c r="F10" s="51"/>
      <c r="G10" s="51"/>
      <c r="H10" s="51"/>
      <c r="I10" s="51"/>
      <c r="J10" s="51"/>
      <c r="K10" s="51"/>
    </row>
    <row r="11" spans="1:12" x14ac:dyDescent="0.25">
      <c r="A11" s="50" t="s">
        <v>58</v>
      </c>
      <c r="B11" s="50"/>
      <c r="C11" s="50"/>
      <c r="D11" s="50"/>
      <c r="E11" s="50"/>
      <c r="F11" s="50"/>
      <c r="G11" s="50"/>
      <c r="H11" s="50"/>
    </row>
    <row r="13" spans="1:12" ht="128.25" x14ac:dyDescent="0.25">
      <c r="A13" s="1" t="s">
        <v>0</v>
      </c>
      <c r="B13" s="1" t="s">
        <v>61</v>
      </c>
      <c r="C13" s="1" t="s">
        <v>1</v>
      </c>
      <c r="D13" s="1" t="s">
        <v>2</v>
      </c>
      <c r="E13" s="1" t="s">
        <v>59</v>
      </c>
      <c r="F13" s="1" t="s">
        <v>62</v>
      </c>
      <c r="G13" s="2" t="s">
        <v>66</v>
      </c>
      <c r="H13" s="1" t="s">
        <v>3</v>
      </c>
      <c r="I13" s="3" t="s">
        <v>67</v>
      </c>
      <c r="J13" s="3" t="s">
        <v>4</v>
      </c>
      <c r="K13" s="3" t="s">
        <v>5</v>
      </c>
      <c r="L13" s="47" t="s">
        <v>60</v>
      </c>
    </row>
    <row r="14" spans="1:12" ht="165" x14ac:dyDescent="0.25">
      <c r="A14" s="5">
        <v>1</v>
      </c>
      <c r="B14" s="6" t="s">
        <v>6</v>
      </c>
      <c r="C14" s="5" t="s">
        <v>7</v>
      </c>
      <c r="D14" s="32" t="s">
        <v>8</v>
      </c>
      <c r="E14" s="32">
        <v>20</v>
      </c>
      <c r="F14" s="33"/>
      <c r="G14" s="34"/>
      <c r="H14" s="32">
        <v>5</v>
      </c>
      <c r="I14" s="35"/>
      <c r="J14" s="48">
        <f t="shared" ref="J14:J36" si="0">SUM(E14*G14)</f>
        <v>0</v>
      </c>
      <c r="K14" s="48">
        <f>J14*1.05</f>
        <v>0</v>
      </c>
      <c r="L14" s="45">
        <v>15435</v>
      </c>
    </row>
    <row r="15" spans="1:12" ht="135" x14ac:dyDescent="0.25">
      <c r="A15" s="7">
        <v>2</v>
      </c>
      <c r="B15" s="6" t="s">
        <v>9</v>
      </c>
      <c r="C15" s="5" t="s">
        <v>10</v>
      </c>
      <c r="D15" s="32" t="s">
        <v>8</v>
      </c>
      <c r="E15" s="32">
        <v>20</v>
      </c>
      <c r="F15" s="33"/>
      <c r="G15" s="34"/>
      <c r="H15" s="32">
        <v>5</v>
      </c>
      <c r="I15" s="35"/>
      <c r="J15" s="48">
        <f t="shared" si="0"/>
        <v>0</v>
      </c>
      <c r="K15" s="48">
        <f t="shared" ref="K15:K37" si="1">J15*1.05</f>
        <v>0</v>
      </c>
      <c r="L15" s="45">
        <v>10395</v>
      </c>
    </row>
    <row r="16" spans="1:12" ht="330" x14ac:dyDescent="0.25">
      <c r="A16" s="5">
        <v>3</v>
      </c>
      <c r="B16" s="6" t="s">
        <v>11</v>
      </c>
      <c r="C16" s="5" t="s">
        <v>12</v>
      </c>
      <c r="D16" s="32" t="s">
        <v>8</v>
      </c>
      <c r="E16" s="32">
        <v>100</v>
      </c>
      <c r="F16" s="36"/>
      <c r="G16" s="34"/>
      <c r="H16" s="32">
        <v>5</v>
      </c>
      <c r="I16" s="35"/>
      <c r="J16" s="48">
        <f t="shared" si="0"/>
        <v>0</v>
      </c>
      <c r="K16" s="48">
        <f t="shared" si="1"/>
        <v>0</v>
      </c>
      <c r="L16" s="45">
        <v>168000</v>
      </c>
    </row>
    <row r="17" spans="1:12" ht="60" x14ac:dyDescent="0.25">
      <c r="A17" s="5">
        <v>4</v>
      </c>
      <c r="B17" s="6" t="s">
        <v>13</v>
      </c>
      <c r="C17" s="5" t="s">
        <v>14</v>
      </c>
      <c r="D17" s="32" t="s">
        <v>8</v>
      </c>
      <c r="E17" s="32">
        <v>60</v>
      </c>
      <c r="F17" s="36"/>
      <c r="G17" s="34"/>
      <c r="H17" s="32">
        <v>5</v>
      </c>
      <c r="I17" s="35"/>
      <c r="J17" s="48">
        <f t="shared" si="0"/>
        <v>0</v>
      </c>
      <c r="K17" s="48">
        <f t="shared" si="1"/>
        <v>0</v>
      </c>
      <c r="L17" s="45">
        <v>6552</v>
      </c>
    </row>
    <row r="18" spans="1:12" ht="90" x14ac:dyDescent="0.25">
      <c r="A18" s="5">
        <v>5</v>
      </c>
      <c r="B18" s="6" t="s">
        <v>15</v>
      </c>
      <c r="C18" s="5" t="s">
        <v>16</v>
      </c>
      <c r="D18" s="32" t="s">
        <v>8</v>
      </c>
      <c r="E18" s="32">
        <v>60</v>
      </c>
      <c r="F18" s="36"/>
      <c r="G18" s="34"/>
      <c r="H18" s="32">
        <v>5</v>
      </c>
      <c r="I18" s="35"/>
      <c r="J18" s="48">
        <f t="shared" si="0"/>
        <v>0</v>
      </c>
      <c r="K18" s="48">
        <f t="shared" si="1"/>
        <v>0</v>
      </c>
      <c r="L18" s="45">
        <v>1102.5</v>
      </c>
    </row>
    <row r="19" spans="1:12" ht="195" x14ac:dyDescent="0.25">
      <c r="A19" s="5">
        <v>6</v>
      </c>
      <c r="B19" s="6" t="s">
        <v>17</v>
      </c>
      <c r="C19" s="5" t="s">
        <v>18</v>
      </c>
      <c r="D19" s="32" t="s">
        <v>8</v>
      </c>
      <c r="E19" s="32">
        <v>120</v>
      </c>
      <c r="F19" s="36"/>
      <c r="G19" s="34"/>
      <c r="H19" s="32">
        <v>5</v>
      </c>
      <c r="I19" s="35"/>
      <c r="J19" s="48">
        <f t="shared" si="0"/>
        <v>0</v>
      </c>
      <c r="K19" s="48">
        <f t="shared" si="1"/>
        <v>0</v>
      </c>
      <c r="L19" s="45">
        <v>264600</v>
      </c>
    </row>
    <row r="20" spans="1:12" ht="90" x14ac:dyDescent="0.25">
      <c r="A20" s="5">
        <v>7</v>
      </c>
      <c r="B20" s="6" t="s">
        <v>19</v>
      </c>
      <c r="C20" s="5" t="s">
        <v>20</v>
      </c>
      <c r="D20" s="32" t="s">
        <v>8</v>
      </c>
      <c r="E20" s="32">
        <v>500</v>
      </c>
      <c r="F20" s="36"/>
      <c r="G20" s="34"/>
      <c r="H20" s="32">
        <v>5</v>
      </c>
      <c r="I20" s="35"/>
      <c r="J20" s="48">
        <f t="shared" si="0"/>
        <v>0</v>
      </c>
      <c r="K20" s="48">
        <f t="shared" si="1"/>
        <v>0</v>
      </c>
      <c r="L20" s="45">
        <v>787500</v>
      </c>
    </row>
    <row r="21" spans="1:12" ht="225" x14ac:dyDescent="0.25">
      <c r="A21" s="5">
        <v>8</v>
      </c>
      <c r="B21" s="8" t="s">
        <v>21</v>
      </c>
      <c r="C21" s="8" t="s">
        <v>22</v>
      </c>
      <c r="D21" s="32" t="s">
        <v>8</v>
      </c>
      <c r="E21" s="32">
        <v>600</v>
      </c>
      <c r="F21" s="33"/>
      <c r="G21" s="34"/>
      <c r="H21" s="32"/>
      <c r="I21" s="35"/>
      <c r="J21" s="48">
        <f t="shared" si="0"/>
        <v>0</v>
      </c>
      <c r="K21" s="48">
        <f t="shared" si="1"/>
        <v>0</v>
      </c>
      <c r="L21" s="45">
        <v>693000</v>
      </c>
    </row>
    <row r="22" spans="1:12" ht="165" x14ac:dyDescent="0.25">
      <c r="A22" s="5">
        <v>9</v>
      </c>
      <c r="B22" s="6" t="s">
        <v>23</v>
      </c>
      <c r="C22" s="6" t="s">
        <v>24</v>
      </c>
      <c r="D22" s="32" t="s">
        <v>8</v>
      </c>
      <c r="E22" s="32">
        <v>300</v>
      </c>
      <c r="F22" s="36"/>
      <c r="G22" s="34"/>
      <c r="H22" s="32"/>
      <c r="I22" s="35"/>
      <c r="J22" s="48">
        <f t="shared" si="0"/>
        <v>0</v>
      </c>
      <c r="K22" s="48">
        <f t="shared" si="1"/>
        <v>0</v>
      </c>
      <c r="L22" s="45">
        <v>363825</v>
      </c>
    </row>
    <row r="23" spans="1:12" ht="90" x14ac:dyDescent="0.25">
      <c r="A23" s="5">
        <v>10</v>
      </c>
      <c r="B23" s="25" t="s">
        <v>25</v>
      </c>
      <c r="C23" s="25" t="s">
        <v>26</v>
      </c>
      <c r="D23" s="32" t="s">
        <v>27</v>
      </c>
      <c r="E23" s="32">
        <v>800</v>
      </c>
      <c r="F23" s="36"/>
      <c r="G23" s="34"/>
      <c r="H23" s="32"/>
      <c r="I23" s="35"/>
      <c r="J23" s="48">
        <f t="shared" si="0"/>
        <v>0</v>
      </c>
      <c r="K23" s="48">
        <f t="shared" si="1"/>
        <v>0</v>
      </c>
      <c r="L23" s="45">
        <v>1105440</v>
      </c>
    </row>
    <row r="24" spans="1:12" ht="45" x14ac:dyDescent="0.25">
      <c r="A24" s="7">
        <v>11</v>
      </c>
      <c r="B24" s="6" t="s">
        <v>28</v>
      </c>
      <c r="C24" s="5" t="s">
        <v>29</v>
      </c>
      <c r="D24" s="32" t="s">
        <v>8</v>
      </c>
      <c r="E24" s="32">
        <v>800</v>
      </c>
      <c r="F24" s="36"/>
      <c r="G24" s="34"/>
      <c r="H24" s="32">
        <v>5</v>
      </c>
      <c r="I24" s="35"/>
      <c r="J24" s="48">
        <f t="shared" si="0"/>
        <v>0</v>
      </c>
      <c r="K24" s="48">
        <f t="shared" si="1"/>
        <v>0</v>
      </c>
      <c r="L24" s="45">
        <v>14448</v>
      </c>
    </row>
    <row r="25" spans="1:12" ht="180" x14ac:dyDescent="0.25">
      <c r="A25" s="7">
        <v>12</v>
      </c>
      <c r="B25" s="6" t="s">
        <v>30</v>
      </c>
      <c r="C25" s="5" t="s">
        <v>31</v>
      </c>
      <c r="D25" s="32" t="s">
        <v>8</v>
      </c>
      <c r="E25" s="32">
        <v>400</v>
      </c>
      <c r="F25" s="36"/>
      <c r="G25" s="34"/>
      <c r="H25" s="32">
        <v>5</v>
      </c>
      <c r="I25" s="35"/>
      <c r="J25" s="48">
        <f t="shared" si="0"/>
        <v>0</v>
      </c>
      <c r="K25" s="48">
        <f t="shared" si="1"/>
        <v>0</v>
      </c>
      <c r="L25" s="45">
        <v>22260</v>
      </c>
    </row>
    <row r="26" spans="1:12" ht="105" x14ac:dyDescent="0.25">
      <c r="A26" s="7">
        <v>13</v>
      </c>
      <c r="B26" s="6" t="s">
        <v>32</v>
      </c>
      <c r="C26" s="5" t="s">
        <v>33</v>
      </c>
      <c r="D26" s="32" t="s">
        <v>8</v>
      </c>
      <c r="E26" s="32">
        <v>400</v>
      </c>
      <c r="F26" s="33"/>
      <c r="G26" s="34"/>
      <c r="H26" s="32">
        <v>5</v>
      </c>
      <c r="I26" s="35"/>
      <c r="J26" s="48">
        <f t="shared" si="0"/>
        <v>0</v>
      </c>
      <c r="K26" s="48">
        <f t="shared" si="1"/>
        <v>0</v>
      </c>
      <c r="L26" s="45">
        <v>58800</v>
      </c>
    </row>
    <row r="27" spans="1:12" ht="150" x14ac:dyDescent="0.25">
      <c r="A27" s="7">
        <v>14</v>
      </c>
      <c r="B27" s="6" t="s">
        <v>34</v>
      </c>
      <c r="C27" s="5" t="s">
        <v>35</v>
      </c>
      <c r="D27" s="32" t="s">
        <v>8</v>
      </c>
      <c r="E27" s="32">
        <v>10</v>
      </c>
      <c r="F27" s="33"/>
      <c r="G27" s="34"/>
      <c r="H27" s="32">
        <v>5</v>
      </c>
      <c r="I27" s="35"/>
      <c r="J27" s="48">
        <f t="shared" si="0"/>
        <v>0</v>
      </c>
      <c r="K27" s="48">
        <f t="shared" si="1"/>
        <v>0</v>
      </c>
      <c r="L27" s="45">
        <v>12127.5</v>
      </c>
    </row>
    <row r="28" spans="1:12" ht="150" x14ac:dyDescent="0.25">
      <c r="A28" s="7">
        <v>15</v>
      </c>
      <c r="B28" s="6" t="s">
        <v>36</v>
      </c>
      <c r="C28" s="5" t="s">
        <v>35</v>
      </c>
      <c r="D28" s="32" t="s">
        <v>8</v>
      </c>
      <c r="E28" s="32">
        <v>10</v>
      </c>
      <c r="F28" s="33"/>
      <c r="G28" s="34"/>
      <c r="H28" s="32">
        <v>5</v>
      </c>
      <c r="I28" s="35"/>
      <c r="J28" s="48">
        <f t="shared" si="0"/>
        <v>0</v>
      </c>
      <c r="K28" s="48">
        <f t="shared" si="1"/>
        <v>0</v>
      </c>
      <c r="L28" s="45">
        <v>13335</v>
      </c>
    </row>
    <row r="29" spans="1:12" s="12" customFormat="1" ht="150" x14ac:dyDescent="0.25">
      <c r="A29" s="9">
        <v>16</v>
      </c>
      <c r="B29" s="10" t="s">
        <v>37</v>
      </c>
      <c r="C29" s="11" t="s">
        <v>35</v>
      </c>
      <c r="D29" s="37" t="s">
        <v>8</v>
      </c>
      <c r="E29" s="37">
        <v>10</v>
      </c>
      <c r="F29" s="38"/>
      <c r="G29" s="39"/>
      <c r="H29" s="37">
        <v>5</v>
      </c>
      <c r="I29" s="40"/>
      <c r="J29" s="49">
        <f t="shared" si="0"/>
        <v>0</v>
      </c>
      <c r="K29" s="48">
        <f t="shared" si="1"/>
        <v>0</v>
      </c>
      <c r="L29" s="45">
        <v>15834</v>
      </c>
    </row>
    <row r="30" spans="1:12" ht="120" x14ac:dyDescent="0.25">
      <c r="A30" s="7">
        <v>17</v>
      </c>
      <c r="B30" s="6" t="s">
        <v>38</v>
      </c>
      <c r="C30" s="5" t="s">
        <v>39</v>
      </c>
      <c r="D30" s="32" t="s">
        <v>8</v>
      </c>
      <c r="E30" s="32">
        <v>200</v>
      </c>
      <c r="F30" s="33"/>
      <c r="G30" s="34"/>
      <c r="H30" s="32">
        <v>5</v>
      </c>
      <c r="I30" s="35"/>
      <c r="J30" s="48">
        <f t="shared" si="0"/>
        <v>0</v>
      </c>
      <c r="K30" s="48">
        <f t="shared" si="1"/>
        <v>0</v>
      </c>
      <c r="L30" s="45">
        <v>21420</v>
      </c>
    </row>
    <row r="31" spans="1:12" ht="165" x14ac:dyDescent="0.25">
      <c r="A31" s="7">
        <v>18</v>
      </c>
      <c r="B31" s="25" t="s">
        <v>40</v>
      </c>
      <c r="C31" s="25" t="s">
        <v>41</v>
      </c>
      <c r="D31" s="32" t="s">
        <v>27</v>
      </c>
      <c r="E31" s="32">
        <v>200</v>
      </c>
      <c r="F31" s="33"/>
      <c r="G31" s="34"/>
      <c r="H31" s="32">
        <v>5</v>
      </c>
      <c r="I31" s="35"/>
      <c r="J31" s="48">
        <f t="shared" si="0"/>
        <v>0</v>
      </c>
      <c r="K31" s="48">
        <f t="shared" si="1"/>
        <v>0</v>
      </c>
      <c r="L31" s="45">
        <v>40320</v>
      </c>
    </row>
    <row r="32" spans="1:12" ht="210" x14ac:dyDescent="0.25">
      <c r="A32" s="7">
        <v>19</v>
      </c>
      <c r="B32" s="25" t="s">
        <v>42</v>
      </c>
      <c r="C32" s="25" t="s">
        <v>43</v>
      </c>
      <c r="D32" s="32"/>
      <c r="E32" s="32">
        <v>2000</v>
      </c>
      <c r="F32" s="33"/>
      <c r="G32" s="41"/>
      <c r="H32" s="32">
        <v>5</v>
      </c>
      <c r="I32" s="35"/>
      <c r="J32" s="48">
        <f>SUM(E32*G32)</f>
        <v>0</v>
      </c>
      <c r="K32" s="48">
        <f t="shared" si="1"/>
        <v>0</v>
      </c>
      <c r="L32" s="45">
        <v>403200</v>
      </c>
    </row>
    <row r="33" spans="1:20" ht="120" x14ac:dyDescent="0.25">
      <c r="A33" s="7">
        <v>20</v>
      </c>
      <c r="B33" s="6" t="s">
        <v>38</v>
      </c>
      <c r="C33" s="5" t="s">
        <v>44</v>
      </c>
      <c r="D33" s="32" t="s">
        <v>8</v>
      </c>
      <c r="E33" s="32">
        <v>60</v>
      </c>
      <c r="F33" s="33"/>
      <c r="G33" s="34"/>
      <c r="H33" s="32">
        <v>5</v>
      </c>
      <c r="I33" s="35"/>
      <c r="J33" s="48">
        <f t="shared" si="0"/>
        <v>0</v>
      </c>
      <c r="K33" s="48">
        <f t="shared" si="1"/>
        <v>0</v>
      </c>
      <c r="L33" s="45">
        <v>7875</v>
      </c>
    </row>
    <row r="34" spans="1:20" ht="165" x14ac:dyDescent="0.25">
      <c r="A34" s="7">
        <v>21</v>
      </c>
      <c r="B34" s="25" t="s">
        <v>45</v>
      </c>
      <c r="C34" s="25" t="s">
        <v>46</v>
      </c>
      <c r="D34" s="32" t="s">
        <v>27</v>
      </c>
      <c r="E34" s="32">
        <v>300</v>
      </c>
      <c r="F34" s="33"/>
      <c r="G34" s="34"/>
      <c r="H34" s="32">
        <v>5</v>
      </c>
      <c r="I34" s="35"/>
      <c r="J34" s="48">
        <f t="shared" si="0"/>
        <v>0</v>
      </c>
      <c r="K34" s="48">
        <f t="shared" si="1"/>
        <v>0</v>
      </c>
      <c r="L34" s="45">
        <v>58590</v>
      </c>
    </row>
    <row r="35" spans="1:20" ht="60" x14ac:dyDescent="0.25">
      <c r="A35" s="7">
        <v>22</v>
      </c>
      <c r="B35" s="26" t="s">
        <v>47</v>
      </c>
      <c r="C35" s="27" t="s">
        <v>48</v>
      </c>
      <c r="D35" s="32" t="s">
        <v>27</v>
      </c>
      <c r="E35" s="32">
        <v>100</v>
      </c>
      <c r="F35" s="33"/>
      <c r="G35" s="34"/>
      <c r="H35" s="32">
        <v>5</v>
      </c>
      <c r="I35" s="35"/>
      <c r="J35" s="48">
        <f t="shared" si="0"/>
        <v>0</v>
      </c>
      <c r="K35" s="48">
        <f t="shared" si="1"/>
        <v>0</v>
      </c>
      <c r="L35" s="45">
        <v>23100</v>
      </c>
    </row>
    <row r="36" spans="1:20" customFormat="1" ht="105" x14ac:dyDescent="0.25">
      <c r="A36" s="6">
        <v>23</v>
      </c>
      <c r="B36" s="6" t="s">
        <v>49</v>
      </c>
      <c r="C36" s="6" t="s">
        <v>53</v>
      </c>
      <c r="D36" s="33" t="s">
        <v>27</v>
      </c>
      <c r="E36" s="29">
        <v>80</v>
      </c>
      <c r="F36" s="29"/>
      <c r="G36" s="30"/>
      <c r="H36" s="31">
        <v>5</v>
      </c>
      <c r="I36" s="31"/>
      <c r="J36" s="48">
        <f t="shared" si="0"/>
        <v>0</v>
      </c>
      <c r="K36" s="48">
        <f t="shared" si="1"/>
        <v>0</v>
      </c>
      <c r="L36" s="45">
        <v>233520</v>
      </c>
      <c r="M36" s="4"/>
      <c r="N36" s="4"/>
      <c r="O36" s="4"/>
      <c r="P36" s="4"/>
      <c r="Q36" s="4"/>
      <c r="R36" s="4"/>
      <c r="S36" s="4"/>
      <c r="T36" s="4"/>
    </row>
    <row r="37" spans="1:20" ht="60" x14ac:dyDescent="0.25">
      <c r="A37" s="7">
        <v>24</v>
      </c>
      <c r="B37" s="28" t="s">
        <v>50</v>
      </c>
      <c r="C37" s="28" t="s">
        <v>51</v>
      </c>
      <c r="D37" s="32" t="s">
        <v>27</v>
      </c>
      <c r="E37" s="32">
        <v>100</v>
      </c>
      <c r="F37" s="33"/>
      <c r="G37" s="34"/>
      <c r="H37" s="32">
        <v>5</v>
      </c>
      <c r="I37" s="35"/>
      <c r="J37" s="48">
        <f>SUM(E37*G37)</f>
        <v>0</v>
      </c>
      <c r="K37" s="48">
        <f t="shared" si="1"/>
        <v>0</v>
      </c>
      <c r="L37" s="45">
        <v>15330</v>
      </c>
    </row>
    <row r="38" spans="1:20" x14ac:dyDescent="0.25">
      <c r="A38" s="13"/>
      <c r="B38" s="13"/>
      <c r="C38" s="13"/>
      <c r="D38" s="13"/>
      <c r="E38" s="13">
        <f>SUM(E14:E37)</f>
        <v>7250</v>
      </c>
      <c r="F38" s="13"/>
      <c r="G38" s="14"/>
      <c r="H38" s="15"/>
      <c r="I38" s="42" t="s">
        <v>52</v>
      </c>
      <c r="J38" s="43">
        <f>SUM(J14:J37)</f>
        <v>0</v>
      </c>
      <c r="K38" s="43">
        <f>SUM(K14:K37)</f>
        <v>0</v>
      </c>
      <c r="L38" s="46">
        <f>SUM(L14:L37)</f>
        <v>4356009</v>
      </c>
    </row>
    <row r="39" spans="1:20" ht="15.75" x14ac:dyDescent="0.25">
      <c r="G39" s="16"/>
      <c r="H39" s="17"/>
      <c r="I39" s="18"/>
      <c r="J39" s="19"/>
      <c r="K39" s="19"/>
    </row>
    <row r="40" spans="1:20" x14ac:dyDescent="0.25">
      <c r="G40" s="20"/>
      <c r="H40" s="21"/>
      <c r="I40" s="22"/>
      <c r="J40" s="22"/>
      <c r="K40" s="22"/>
    </row>
  </sheetData>
  <mergeCells count="7">
    <mergeCell ref="A11:H11"/>
    <mergeCell ref="A10:K10"/>
    <mergeCell ref="J3:K3"/>
    <mergeCell ref="J2:K2"/>
    <mergeCell ref="A7:K7"/>
    <mergeCell ref="A8:H8"/>
    <mergeCell ref="A9: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Lina Aleknė</cp:lastModifiedBy>
  <dcterms:created xsi:type="dcterms:W3CDTF">2025-02-07T12:49:10Z</dcterms:created>
  <dcterms:modified xsi:type="dcterms:W3CDTF">2025-03-05T09:42:40Z</dcterms:modified>
</cp:coreProperties>
</file>