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venc\Documents\KONKURSAI VAISTŲ 2025 m\Paskelbtos specifikacijos\"/>
    </mc:Choice>
  </mc:AlternateContent>
  <xr:revisionPtr revIDLastSave="0" documentId="13_ncr:1_{737892A2-6772-4D62-AB7A-3F3F54B7A1D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pecifikacija" sheetId="2" r:id="rId1"/>
  </sheets>
  <calcPr calcId="191029"/>
</workbook>
</file>

<file path=xl/calcChain.xml><?xml version="1.0" encoding="utf-8"?>
<calcChain xmlns="http://schemas.openxmlformats.org/spreadsheetml/2006/main">
  <c r="E16" i="2" l="1"/>
  <c r="H15" i="2"/>
  <c r="I15" i="2" s="1"/>
  <c r="H14" i="2"/>
  <c r="I14" i="2" s="1"/>
  <c r="H13" i="2"/>
  <c r="I13" i="2" s="1"/>
  <c r="I12" i="2"/>
  <c r="H12" i="2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I16" i="2" l="1"/>
  <c r="H16" i="2"/>
</calcChain>
</file>

<file path=xl/sharedStrings.xml><?xml version="1.0" encoding="utf-8"?>
<sst xmlns="http://schemas.openxmlformats.org/spreadsheetml/2006/main" count="43" uniqueCount="40">
  <si>
    <t>Eil. Nr.</t>
  </si>
  <si>
    <t>Bendrinis pavadinimas</t>
  </si>
  <si>
    <t>Forma, stiprumas</t>
  </si>
  <si>
    <t>Mato  vnt.</t>
  </si>
  <si>
    <t>Preliminarus kiekis 36 mėn. poreikiui</t>
  </si>
  <si>
    <t>Vnt. įkainis Eur be PVM</t>
  </si>
  <si>
    <t>PVM tarifas %</t>
  </si>
  <si>
    <t>Preliminaraus kiekio suma su PVM Eur</t>
  </si>
  <si>
    <t>buteliukas</t>
  </si>
  <si>
    <t>buteliukas arba ampulė</t>
  </si>
  <si>
    <t>inj. 1000mg</t>
  </si>
  <si>
    <t>Epoetinas beta</t>
  </si>
  <si>
    <t>inj. 2000TV</t>
  </si>
  <si>
    <t>švirkštas</t>
  </si>
  <si>
    <t>Takrolimuzas</t>
  </si>
  <si>
    <t>pakuotė</t>
  </si>
  <si>
    <t xml:space="preserve">inj. 5 mg 1ml </t>
  </si>
  <si>
    <t>VšĮ VILNIAUS UNIVERSITETO LIGONINĖ SANTAROS KLINIKOS</t>
  </si>
  <si>
    <t>Firminis prekės pavadinimas, siūloma pakuotė, gamintojas</t>
  </si>
  <si>
    <t>Vaisto registr. Nr. LR, EU VPR ar LI sąraše. Vardiniam VP - reg.Nr. EEE valstybėje ar gamintojo šalyje</t>
  </si>
  <si>
    <t xml:space="preserve">Etambutolis </t>
  </si>
  <si>
    <t>Preliminaraus kiekio suma be PVM Eur</t>
  </si>
  <si>
    <t>Bario sulfatas</t>
  </si>
  <si>
    <t>milteliai rentgenologiniam tyrimui 1000g</t>
  </si>
  <si>
    <t>Amoksicilinas</t>
  </si>
  <si>
    <t>inj. į/v 500mg</t>
  </si>
  <si>
    <t>Žmogaus imunoglobulinas nuo vėjaraupių</t>
  </si>
  <si>
    <t>inj. 25IU/ml 5ml</t>
  </si>
  <si>
    <t>Izosorbito dinitratas</t>
  </si>
  <si>
    <t>pailginto atpalaidavimo tabletės arba kietosios kapsulės 20mg</t>
  </si>
  <si>
    <t xml:space="preserve">tabletė arba kapsulė	</t>
  </si>
  <si>
    <t>Haemophilus influenzae B tipo vakcina</t>
  </si>
  <si>
    <t>inj. 0,5ml</t>
  </si>
  <si>
    <t>flakonas</t>
  </si>
  <si>
    <t>Progesteronas</t>
  </si>
  <si>
    <t>kaps. vaginaliniam vartojimui/ per burną 200 mg</t>
  </si>
  <si>
    <t>kapsulė</t>
  </si>
  <si>
    <t>Varicella zoster viruso glikoproteino E antigenas su adjuvantu AS01B</t>
  </si>
  <si>
    <t>milteliai ir suspensija injekcinei suspensijai 50 µg</t>
  </si>
  <si>
    <t xml:space="preserve">                                                                      TECHNINĖS SPECIFIKACIJOS PROJEKTAS VAISTINIAMS PREPARATAMS PIRKTI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</si>
</sst>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\ _€"/>
    <numFmt numFmtId="165" formatCode="#,##0.00\ _€"/>
    <numFmt numFmtId="166" formatCode="0.0000"/>
    <numFmt numFmtId="167" formatCode="0.000"/>
    <numFmt numFmtId="168" formatCode="#,##0.00000\ _€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1" fillId="0" borderId="0"/>
  </cellStyleXfs>
  <cellXfs count="45">
    <xf numFmtId="0" fontId="0" fillId="0" borderId="0" xfId="0"/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8" fillId="0" borderId="0" xfId="0" applyFont="1"/>
    <xf numFmtId="0" fontId="4" fillId="0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3" fillId="0" borderId="0" xfId="0" applyFont="1" applyFill="1"/>
    <xf numFmtId="2" fontId="8" fillId="0" borderId="0" xfId="0" applyNumberFormat="1" applyFont="1" applyAlignment="1">
      <alignment horizontal="center"/>
    </xf>
    <xf numFmtId="0" fontId="4" fillId="0" borderId="0" xfId="0" applyFont="1" applyFill="1" applyAlignment="1">
      <alignment vertical="top"/>
    </xf>
    <xf numFmtId="0" fontId="3" fillId="0" borderId="0" xfId="0" applyFont="1" applyFill="1" applyAlignment="1">
      <alignment horizontal="left"/>
    </xf>
    <xf numFmtId="164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vertical="top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1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6" fontId="4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top"/>
    </xf>
    <xf numFmtId="166" fontId="2" fillId="0" borderId="0" xfId="0" applyNumberFormat="1" applyFont="1"/>
    <xf numFmtId="1" fontId="2" fillId="0" borderId="0" xfId="0" applyNumberFormat="1" applyFont="1" applyAlignment="1">
      <alignment horizontal="center"/>
    </xf>
    <xf numFmtId="165" fontId="11" fillId="0" borderId="1" xfId="0" applyNumberFormat="1" applyFont="1" applyFill="1" applyBorder="1" applyAlignment="1">
      <alignment horizontal="left" vertical="center"/>
    </xf>
    <xf numFmtId="2" fontId="3" fillId="0" borderId="0" xfId="0" applyNumberFormat="1" applyFont="1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/>
    </xf>
    <xf numFmtId="16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center" wrapText="1"/>
    </xf>
  </cellXfs>
  <cellStyles count="13">
    <cellStyle name="Normal" xfId="0" builtinId="0"/>
    <cellStyle name="Normal 2" xfId="4" xr:uid="{71712ACC-29D6-4D88-AFF0-3DA0193E2DE8}"/>
    <cellStyle name="Normal 2 2" xfId="10" xr:uid="{8AFE9240-5CE5-4AC6-848A-764A1A477A92}"/>
    <cellStyle name="Normal 3 2" xfId="8" xr:uid="{1F22F1B1-24BD-4154-A88D-25C0EFF36D07}"/>
    <cellStyle name="Normal 4" xfId="2" xr:uid="{0AB25D05-66B2-499F-B9A2-6D593414D4CB}"/>
    <cellStyle name="Normal 4 2" xfId="9" xr:uid="{C0ED2334-99F9-40BB-A217-1002CC78ADAE}"/>
    <cellStyle name="Normal 4 3" xfId="12" xr:uid="{C32047F5-F705-47F0-89FA-C40101B8D873}"/>
    <cellStyle name="Normal 4 4" xfId="6" xr:uid="{511101C3-71D1-43DE-B7B5-C8B3BFF72135}"/>
    <cellStyle name="Normal 6" xfId="7" xr:uid="{A78AC4CF-A68E-477F-8062-B211D03CBC79}"/>
    <cellStyle name="Normal 7" xfId="1" xr:uid="{6D471B62-5A10-42D5-BCB9-3900DA8200C6}"/>
    <cellStyle name="Normal 7 2" xfId="3" xr:uid="{53E59938-C471-4714-B90A-6DEA706D002A}"/>
    <cellStyle name="Normal 7 3" xfId="11" xr:uid="{C63ACDDD-A54E-4706-A8B3-32709B96C17C}"/>
    <cellStyle name="Normal 8" xfId="5" xr:uid="{CCDC5FBD-1CEB-49D6-8921-746864B7FBDA}"/>
  </cellStyles>
  <dxfs count="0"/>
  <tableStyles count="0" defaultTableStyle="TableStyleMedium2" defaultPivotStyle="PivotStyleLight16"/>
  <colors>
    <mruColors>
      <color rgb="FFFF00FF"/>
      <color rgb="FFAA4D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0"/>
  <sheetViews>
    <sheetView tabSelected="1" workbookViewId="0">
      <selection activeCell="B4" sqref="B4"/>
    </sheetView>
  </sheetViews>
  <sheetFormatPr defaultRowHeight="15" x14ac:dyDescent="0.25"/>
  <cols>
    <col min="2" max="2" width="51.7109375" customWidth="1"/>
    <col min="3" max="3" width="29.42578125" customWidth="1"/>
    <col min="4" max="4" width="17.42578125" customWidth="1"/>
    <col min="5" max="5" width="12.28515625" customWidth="1"/>
    <col min="6" max="6" width="11.85546875" customWidth="1"/>
    <col min="7" max="7" width="8.5703125" customWidth="1"/>
    <col min="8" max="8" width="11.7109375" customWidth="1"/>
    <col min="9" max="9" width="11" customWidth="1"/>
    <col min="10" max="10" width="27.28515625" customWidth="1"/>
    <col min="11" max="11" width="18.28515625" customWidth="1"/>
  </cols>
  <sheetData>
    <row r="2" spans="1:11" x14ac:dyDescent="0.25">
      <c r="B2" s="17"/>
      <c r="C2" s="15" t="s">
        <v>17</v>
      </c>
      <c r="D2" s="17"/>
    </row>
    <row r="3" spans="1:11" x14ac:dyDescent="0.25">
      <c r="B3" s="18" t="s">
        <v>39</v>
      </c>
      <c r="C3" s="17"/>
      <c r="D3" s="17"/>
    </row>
    <row r="4" spans="1:11" x14ac:dyDescent="0.25">
      <c r="B4" s="10"/>
    </row>
    <row r="5" spans="1:11" ht="76.5" x14ac:dyDescent="0.25">
      <c r="A5" s="36" t="s">
        <v>0</v>
      </c>
      <c r="B5" s="37" t="s">
        <v>1</v>
      </c>
      <c r="C5" s="37" t="s">
        <v>2</v>
      </c>
      <c r="D5" s="37" t="s">
        <v>3</v>
      </c>
      <c r="E5" s="37" t="s">
        <v>4</v>
      </c>
      <c r="F5" s="38" t="s">
        <v>5</v>
      </c>
      <c r="G5" s="37" t="s">
        <v>6</v>
      </c>
      <c r="H5" s="37" t="s">
        <v>21</v>
      </c>
      <c r="I5" s="37" t="s">
        <v>7</v>
      </c>
      <c r="J5" s="21" t="s">
        <v>18</v>
      </c>
      <c r="K5" s="22" t="s">
        <v>19</v>
      </c>
    </row>
    <row r="6" spans="1:11" x14ac:dyDescent="0.25">
      <c r="A6" s="7">
        <v>1</v>
      </c>
      <c r="B6" s="6" t="s">
        <v>24</v>
      </c>
      <c r="C6" s="6" t="s">
        <v>25</v>
      </c>
      <c r="D6" s="2" t="s">
        <v>9</v>
      </c>
      <c r="E6" s="7">
        <v>600</v>
      </c>
      <c r="F6" s="19">
        <v>2</v>
      </c>
      <c r="G6" s="2">
        <v>5</v>
      </c>
      <c r="H6" s="41">
        <f>F6*E6</f>
        <v>1200</v>
      </c>
      <c r="I6" s="41">
        <f>H6*1.05</f>
        <v>1260</v>
      </c>
      <c r="J6" s="13"/>
      <c r="K6" s="14"/>
    </row>
    <row r="7" spans="1:11" ht="30" x14ac:dyDescent="0.25">
      <c r="A7" s="7">
        <v>2</v>
      </c>
      <c r="B7" s="25" t="s">
        <v>22</v>
      </c>
      <c r="C7" s="11" t="s">
        <v>23</v>
      </c>
      <c r="D7" s="7" t="s">
        <v>15</v>
      </c>
      <c r="E7" s="2">
        <v>100</v>
      </c>
      <c r="F7" s="19">
        <v>120</v>
      </c>
      <c r="G7" s="24">
        <v>5</v>
      </c>
      <c r="H7" s="41">
        <f>F7*E7</f>
        <v>12000</v>
      </c>
      <c r="I7" s="41">
        <f>H7*1.05</f>
        <v>12600</v>
      </c>
      <c r="J7" s="1"/>
      <c r="K7" s="31"/>
    </row>
    <row r="8" spans="1:11" x14ac:dyDescent="0.25">
      <c r="A8" s="7">
        <v>3</v>
      </c>
      <c r="B8" s="44" t="s">
        <v>11</v>
      </c>
      <c r="C8" s="8" t="s">
        <v>12</v>
      </c>
      <c r="D8" s="9" t="s">
        <v>13</v>
      </c>
      <c r="E8" s="7">
        <v>18</v>
      </c>
      <c r="F8" s="19">
        <v>14</v>
      </c>
      <c r="G8" s="3">
        <v>5</v>
      </c>
      <c r="H8" s="41">
        <f>F8*E8</f>
        <v>252</v>
      </c>
      <c r="I8" s="41">
        <f>H8*1.05</f>
        <v>264.60000000000002</v>
      </c>
      <c r="J8" s="34"/>
      <c r="K8" s="30"/>
    </row>
    <row r="9" spans="1:11" x14ac:dyDescent="0.25">
      <c r="A9" s="26">
        <v>4</v>
      </c>
      <c r="B9" s="5" t="s">
        <v>20</v>
      </c>
      <c r="C9" s="5" t="s">
        <v>10</v>
      </c>
      <c r="D9" s="43" t="s">
        <v>8</v>
      </c>
      <c r="E9" s="2">
        <v>50</v>
      </c>
      <c r="F9" s="4">
        <v>8.26</v>
      </c>
      <c r="G9" s="2">
        <v>5</v>
      </c>
      <c r="H9" s="41">
        <f>F9*E9</f>
        <v>413</v>
      </c>
      <c r="I9" s="41">
        <f>H9*1.05</f>
        <v>433.65000000000003</v>
      </c>
      <c r="J9" s="13"/>
      <c r="K9" s="14"/>
    </row>
    <row r="10" spans="1:11" x14ac:dyDescent="0.25">
      <c r="A10" s="26">
        <v>5</v>
      </c>
      <c r="B10" s="14" t="s">
        <v>31</v>
      </c>
      <c r="C10" s="39" t="s">
        <v>32</v>
      </c>
      <c r="D10" s="2" t="s">
        <v>33</v>
      </c>
      <c r="E10" s="2">
        <v>100</v>
      </c>
      <c r="F10" s="40">
        <v>40</v>
      </c>
      <c r="G10" s="2">
        <v>5</v>
      </c>
      <c r="H10" s="41">
        <f t="shared" ref="H10" si="0">F10*E10</f>
        <v>4000</v>
      </c>
      <c r="I10" s="41">
        <f t="shared" ref="I10" si="1">H10*1.05</f>
        <v>4200</v>
      </c>
      <c r="J10" s="1"/>
      <c r="K10" s="31"/>
    </row>
    <row r="11" spans="1:11" ht="30" x14ac:dyDescent="0.25">
      <c r="A11" s="26">
        <v>6</v>
      </c>
      <c r="B11" s="11" t="s">
        <v>28</v>
      </c>
      <c r="C11" s="11" t="s">
        <v>29</v>
      </c>
      <c r="D11" s="2" t="s">
        <v>30</v>
      </c>
      <c r="E11" s="2">
        <v>8200</v>
      </c>
      <c r="F11" s="4">
        <v>0.28000000000000003</v>
      </c>
      <c r="G11" s="2">
        <v>5</v>
      </c>
      <c r="H11" s="41">
        <f>F11*E11</f>
        <v>2296</v>
      </c>
      <c r="I11" s="41">
        <f>H11*1.05</f>
        <v>2410.8000000000002</v>
      </c>
      <c r="J11" s="1"/>
      <c r="K11" s="31"/>
    </row>
    <row r="12" spans="1:11" ht="30" x14ac:dyDescent="0.25">
      <c r="A12" s="26">
        <v>7</v>
      </c>
      <c r="B12" s="14" t="s">
        <v>34</v>
      </c>
      <c r="C12" s="13" t="s">
        <v>35</v>
      </c>
      <c r="D12" s="2" t="s">
        <v>36</v>
      </c>
      <c r="E12" s="2">
        <v>525</v>
      </c>
      <c r="F12" s="42">
        <v>0.77715000000000001</v>
      </c>
      <c r="G12" s="2">
        <v>5</v>
      </c>
      <c r="H12" s="41">
        <f>F12*E12</f>
        <v>408.00375000000003</v>
      </c>
      <c r="I12" s="41">
        <f>H12*1.05</f>
        <v>428.40393750000004</v>
      </c>
      <c r="J12" s="34"/>
      <c r="K12" s="30"/>
    </row>
    <row r="13" spans="1:11" x14ac:dyDescent="0.25">
      <c r="A13" s="26">
        <v>8</v>
      </c>
      <c r="B13" s="5" t="s">
        <v>14</v>
      </c>
      <c r="C13" s="6" t="s">
        <v>16</v>
      </c>
      <c r="D13" s="2" t="s">
        <v>9</v>
      </c>
      <c r="E13" s="2">
        <v>40</v>
      </c>
      <c r="F13" s="19">
        <v>136</v>
      </c>
      <c r="G13" s="2">
        <v>5</v>
      </c>
      <c r="H13" s="41">
        <f>F13*E13</f>
        <v>5440</v>
      </c>
      <c r="I13" s="41">
        <f>H13*1.05</f>
        <v>5712</v>
      </c>
      <c r="J13" s="1"/>
      <c r="K13" s="29"/>
    </row>
    <row r="14" spans="1:11" ht="30" x14ac:dyDescent="0.25">
      <c r="A14" s="26">
        <v>9</v>
      </c>
      <c r="B14" s="39" t="s">
        <v>37</v>
      </c>
      <c r="C14" s="39" t="s">
        <v>38</v>
      </c>
      <c r="D14" s="2" t="s">
        <v>33</v>
      </c>
      <c r="E14" s="2">
        <v>46</v>
      </c>
      <c r="F14" s="40">
        <v>250</v>
      </c>
      <c r="G14" s="2">
        <v>5</v>
      </c>
      <c r="H14" s="41">
        <f>F14*E14</f>
        <v>11500</v>
      </c>
      <c r="I14" s="41">
        <f>H14*1.05</f>
        <v>12075</v>
      </c>
      <c r="J14" s="1"/>
      <c r="K14" s="31"/>
    </row>
    <row r="15" spans="1:11" x14ac:dyDescent="0.25">
      <c r="A15" s="26">
        <v>10</v>
      </c>
      <c r="B15" s="20" t="s">
        <v>26</v>
      </c>
      <c r="C15" s="11" t="s">
        <v>27</v>
      </c>
      <c r="D15" s="23" t="s">
        <v>8</v>
      </c>
      <c r="E15" s="2">
        <v>10</v>
      </c>
      <c r="F15" s="19">
        <v>214</v>
      </c>
      <c r="G15" s="24">
        <v>0</v>
      </c>
      <c r="H15" s="41">
        <f>F15*E15</f>
        <v>2140</v>
      </c>
      <c r="I15" s="41">
        <f>H15*1.05</f>
        <v>2247</v>
      </c>
      <c r="J15" s="34"/>
      <c r="K15" s="14"/>
    </row>
    <row r="16" spans="1:11" x14ac:dyDescent="0.25">
      <c r="E16" s="33">
        <f>SUM(E6:E15)</f>
        <v>9689</v>
      </c>
      <c r="F16" s="32"/>
      <c r="H16" s="16">
        <f>SUM(H6:H15)</f>
        <v>39649.003750000003</v>
      </c>
      <c r="I16" s="16">
        <f>SUM(I6:I15)</f>
        <v>41631.453937500002</v>
      </c>
      <c r="J16" s="12"/>
    </row>
    <row r="17" spans="8:10" x14ac:dyDescent="0.25">
      <c r="H17" s="16"/>
      <c r="I17" s="16"/>
      <c r="J17" s="12"/>
    </row>
    <row r="18" spans="8:10" x14ac:dyDescent="0.25">
      <c r="H18" s="16"/>
      <c r="I18" s="35"/>
      <c r="J18" s="12"/>
    </row>
    <row r="19" spans="8:10" x14ac:dyDescent="0.25">
      <c r="H19" s="16"/>
      <c r="I19" s="27"/>
      <c r="J19" s="12"/>
    </row>
    <row r="20" spans="8:10" x14ac:dyDescent="0.25">
      <c r="I20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Specifikacija</vt:lpstr>
    </vt:vector>
  </TitlesOfParts>
  <Company>VULSK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Alfreda Vencienė</cp:lastModifiedBy>
  <dcterms:created xsi:type="dcterms:W3CDTF">2022-01-11T07:18:07Z</dcterms:created>
  <dcterms:modified xsi:type="dcterms:W3CDTF">2025-08-20T11:05:20Z</dcterms:modified>
</cp:coreProperties>
</file>