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lvandenys.sharepoint.com/sites/Pirkimai45/Bendrai naudojami dokumentai/2_Pirkimu_vykdymas/Erikos/TAK_PK25-322 Ūkinės, statybinės, santechnikos, tvirtinimo medžiagos/6. Sutartis/"/>
    </mc:Choice>
  </mc:AlternateContent>
  <xr:revisionPtr revIDLastSave="0" documentId="11_1A744E7D357973FAB5A9E8F8A6A94217280AD4A2" xr6:coauthVersionLast="47" xr6:coauthVersionMax="47" xr10:uidLastSave="{00000000-0000-0000-0000-000000000000}"/>
  <bookViews>
    <workbookView xWindow="2595" yWindow="2595" windowWidth="21600" windowHeight="11295" xr2:uid="{00000000-000D-0000-FFFF-FFFF00000000}"/>
  </bookViews>
  <sheets>
    <sheet name="Prekių apimtys ir charakteris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H61" i="1"/>
  <c r="H60" i="1"/>
  <c r="H58" i="1"/>
  <c r="H57" i="1"/>
  <c r="H55" i="1"/>
  <c r="H54" i="1"/>
  <c r="H52" i="1"/>
  <c r="H51" i="1"/>
  <c r="H49" i="1"/>
  <c r="H46" i="1"/>
  <c r="H44" i="1"/>
  <c r="H41" i="1"/>
  <c r="H40" i="1"/>
  <c r="H69" i="1" l="1"/>
  <c r="H36" i="1"/>
  <c r="H35" i="1"/>
  <c r="H70" i="1"/>
  <c r="H71" i="1"/>
  <c r="H65" i="1"/>
  <c r="H66" i="1"/>
  <c r="H67" i="1"/>
  <c r="H38" i="1"/>
  <c r="H32" i="1"/>
  <c r="H33" i="1"/>
  <c r="H29" i="1"/>
  <c r="H30" i="1"/>
  <c r="H24" i="1"/>
  <c r="H18" i="1"/>
  <c r="H17" i="1"/>
  <c r="H14" i="1"/>
  <c r="H15" i="1"/>
  <c r="H12" i="1"/>
  <c r="H11" i="1"/>
  <c r="H72" i="1" l="1"/>
  <c r="H73" i="1" s="1"/>
  <c r="H74" i="1" s="1"/>
</calcChain>
</file>

<file path=xl/sharedStrings.xml><?xml version="1.0" encoding="utf-8"?>
<sst xmlns="http://schemas.openxmlformats.org/spreadsheetml/2006/main" count="188" uniqueCount="163">
  <si>
    <t>Techninės specifikacijos priedas Nr. 1</t>
  </si>
  <si>
    <t xml:space="preserve">Pildo Tiekėjas - </t>
  </si>
  <si>
    <t>Lentelė Nr. 1</t>
  </si>
  <si>
    <t>Eil. Nr.</t>
  </si>
  <si>
    <t>Perkamų prekių charakteristika*</t>
  </si>
  <si>
    <r>
      <t>Siūlomos prekės pavadinimas/modelis ir gamintojas, gamintojo kilmės šalis</t>
    </r>
    <r>
      <rPr>
        <b/>
        <i/>
        <sz val="11"/>
        <color theme="1"/>
        <rFont val="Calibri"/>
        <family val="2"/>
        <charset val="186"/>
        <scheme val="minor"/>
      </rPr>
      <t xml:space="preserve"> </t>
    </r>
  </si>
  <si>
    <t>Tiekėjo siūlomų prekių charakteristika.</t>
  </si>
  <si>
    <t>Mat. Vnt.</t>
  </si>
  <si>
    <t>Preliminarus kiekis ¹ (A)</t>
  </si>
  <si>
    <t>1 mato vnt. įkainis EUR be PVM (B)*</t>
  </si>
  <si>
    <t>Kaina EUR be PVM (C=AxB)*/**</t>
  </si>
  <si>
    <t>Plokštės ir skarda</t>
  </si>
  <si>
    <t>Orientuotų medienos skiedrų plokštė OSB-3 2500-3000x625-1250x18 mm.</t>
  </si>
  <si>
    <r>
      <t>m</t>
    </r>
    <r>
      <rPr>
        <vertAlign val="superscript"/>
        <sz val="11"/>
        <rFont val="Calibri"/>
        <family val="2"/>
        <charset val="186"/>
        <scheme val="minor"/>
      </rPr>
      <t>2</t>
    </r>
  </si>
  <si>
    <t>Cinkuota skarda 0.50-1.00x1000-1250x2000-2500</t>
  </si>
  <si>
    <t>vnt</t>
  </si>
  <si>
    <t>vnt.</t>
  </si>
  <si>
    <t>Izoliacinės medžiagos</t>
  </si>
  <si>
    <t>litrai</t>
  </si>
  <si>
    <t>Bituminė mastika, pakuotė 10-20 kg.</t>
  </si>
  <si>
    <t>kg</t>
  </si>
  <si>
    <t>Universalios montažinės putos 700 - 1000 ml.</t>
  </si>
  <si>
    <t>m</t>
  </si>
  <si>
    <t>Birios  statybinės medžiagos</t>
  </si>
  <si>
    <t>Cementas  maišais (pakuotė  30 kg ± 5kg)</t>
  </si>
  <si>
    <t>Ypač elastingi plytelių klijai. Klijų savybės: - tinka klijuoti ant probleminių ir besideformuojančių pagrindų;</t>
  </si>
  <si>
    <t>- tinka ir labai didelėms plytelėms (didesnėms nei 1 m²) tvirtinti;</t>
  </si>
  <si>
    <t>- galima naudoti pastatų viduje ir išorėje;</t>
  </si>
  <si>
    <t>- sąnaudos: naudojant 4 mm dantukų mentelę – 1,5 kg/m²;</t>
  </si>
  <si>
    <t>- plytelių siūles galima glaistyti po 24 val.;</t>
  </si>
  <si>
    <t>Pakuotė:  20 ± 5 kg</t>
  </si>
  <si>
    <t>Stambiagrūdis betono mišinys Weber S 100 arba lygiavertis</t>
  </si>
  <si>
    <t>Pakuotė:  25 ± 5 kg</t>
  </si>
  <si>
    <t>Mišinio tipas - remontinis</t>
  </si>
  <si>
    <t>Mišinio paskirtis - betonavimo darbams</t>
  </si>
  <si>
    <t>Dažai</t>
  </si>
  <si>
    <t>Vaitspiritas. pakuotė ≤ 5 l. Skirtas aliejiniams, alkidiniams, pentaftalio dažams skiesti, teptukams plauti, paviršiams nuriebalinti.</t>
  </si>
  <si>
    <t>Plytos, blokeliai, plytelės</t>
  </si>
  <si>
    <t>Plytelės akm.masės 30±5x30±5 cm.</t>
  </si>
  <si>
    <t>Prilydoma stogo danga ("MIDA Technoleast" PV S4b arba lygiavertė), viršutinis sluoksnis.</t>
  </si>
  <si>
    <t>Prilydoma stogo danga ("MIDA Technoleast" PV S4s arba lygiavertė), apatinis sluoksnis.</t>
  </si>
  <si>
    <t>Statybiniai apšiltinimo elementai</t>
  </si>
  <si>
    <t xml:space="preserve">Akmens vata (Multirock 35 arba lygiavertė)  50x565-610x1000-1220 mm </t>
  </si>
  <si>
    <t>m3</t>
  </si>
  <si>
    <t>m2</t>
  </si>
  <si>
    <t>Statybiniai tvirtinimo ir apdailos elementai</t>
  </si>
  <si>
    <t>Įkalamas sraigtas su kaiščiu, cinkuotas (Zn.), plienas 6x60</t>
  </si>
  <si>
    <t>Srieginis strypas, DIN 975 arba lygiavertis, stiprumo kl. 8.8,  cinkuotas (Zn.), plienas M12x1000</t>
  </si>
  <si>
    <t>m.</t>
  </si>
  <si>
    <t>Universalios paskirties (pilnavidurėms medžiagoms, profiliams) tiesus pjovimo diskas plienui, pluoštu armuotas, sintetinė rišančioji medžiaga (BF), greitis - ne mažiau 80 m/s</t>
  </si>
  <si>
    <t>125 x(1,4÷1,6) x 22,20-22,23</t>
  </si>
  <si>
    <t>Deimantinis pjovimo diskas asfaltui  rankiniams įrankiams, sausam ir šlapiam pjovimui</t>
  </si>
  <si>
    <t>350x(3,2-4)x25,4</t>
  </si>
  <si>
    <t>Juosta dažymo, 50±10 m x 40±10 mm.</t>
  </si>
  <si>
    <t>Plėvelė statybinė 100-120mkr.</t>
  </si>
  <si>
    <t>Kastuvas metalinis su kotu Fiskars arba lygiavertis</t>
  </si>
  <si>
    <t>PVM</t>
  </si>
  <si>
    <t>* Įkainis/ Kaina turi būti pateikiami ne daugiau kaip dviejų skaičių po kablelio tikslumu.</t>
  </si>
  <si>
    <t>**Kaina EUR be PVM apskaičiuojama padauginant Įkainį EUR be PVM iš preliminaraus kiekio.</t>
  </si>
  <si>
    <t>¹Nurodytas preliminarus Pirkimo objekto kiekis. Pirkėjas neįsipareigoja nupirkti viso nurodyto kiekio.</t>
  </si>
  <si>
    <t>PRIVALOMA UŽPILDYTI VISAS LENTELĖS 3,4,7,8 STULPELIŲ POZICIJAS.</t>
  </si>
  <si>
    <t>TIEKĖJAMS DRAUDŽIAMA KOREGUOTI LENTELĖS 2 ("PERKAMŲ PREKIŲ CHARAKTERISTIKA") 5 ("MATAVIMO VNT.") IR 6 ("PRELIMINARUS KIEKIS") STULEPIUOSE ESANČIĄ INFORMACIJĄ.</t>
  </si>
  <si>
    <t>Lentelė Nr.2</t>
  </si>
  <si>
    <r>
      <t>Nuolaida (%)</t>
    </r>
    <r>
      <rPr>
        <b/>
        <i/>
        <vertAlign val="superscript"/>
        <sz val="11"/>
        <color theme="1"/>
        <rFont val="Calibri"/>
        <family val="2"/>
        <charset val="186"/>
        <scheme val="minor"/>
      </rPr>
      <t>**/***</t>
    </r>
  </si>
  <si>
    <t xml:space="preserve">** Siūloma nuolaida negali būti 0 (nulis)                                                                                                                                                                                                            *** Nuolaidos visą sutarties galiojimo laikotarpį nebus keičiama. </t>
  </si>
  <si>
    <t>Santechnikos prekės</t>
  </si>
  <si>
    <t>Žarnos</t>
  </si>
  <si>
    <t>Medžiagos ir prietaisai vėdinimo, oro kondicionavimo sistemų remontui</t>
  </si>
  <si>
    <t>Apvalus ortakis,Skersmuo 160,  mm, ilgis 3 m.</t>
  </si>
  <si>
    <t>Lankstus ortakis, skersmuo 160 mm.</t>
  </si>
  <si>
    <t>Aukšto slėgio laistymo žarna (PVC,  skersmuo  20-25 mm ).</t>
  </si>
  <si>
    <t>Radiatoriai, vamzdžiai, santechninė armatūra</t>
  </si>
  <si>
    <t>Rutulinis ventilis su rankena, skersmuo  ½"(trumpa rakena; sriegis v/v).</t>
  </si>
  <si>
    <t>Vamzdžiai, jungiamosios detalės vidaus ir išorės nuotekų remontui</t>
  </si>
  <si>
    <t>Užspaudžiami sujungimai  PE vamzdžiams</t>
  </si>
  <si>
    <t>Jungtis,skersmuo 32 mm</t>
  </si>
  <si>
    <t xml:space="preserve">Sujungimas PE 20mm vamzdžiui mova 20 - iš.sr. 3/4"  </t>
  </si>
  <si>
    <t>Vandens maišytuvai, santechninė keramika, metalinės plautuvės</t>
  </si>
  <si>
    <t>PVC Vamzdis vidaus kanalizacijai  Ø 50 x 1000 mm pilka su tarpine</t>
  </si>
  <si>
    <t>Kitos statybinės, santechnikos, ūkinės prekės</t>
  </si>
  <si>
    <t>Stogo dangos, lietvamzdžiai</t>
  </si>
  <si>
    <t>Pjovimo ir šlifavimo diskai</t>
  </si>
  <si>
    <t xml:space="preserve">Tvoros elementai ir armatūra </t>
  </si>
  <si>
    <t xml:space="preserve">Universalūs alkidiniai aliejiniai dažai.  Kiekis pakuotėje: 0,9 - 2,7 l. Skirta apdailai: Vidaus ir lauko. Blizgumas: blizgus. Paskirtis : mediniams, gruntuotiems metaliniams paviršiams dažyti. Skiediklis: Vaitspiritas. Įvairių spalvos (balta, raudona, mėlyna, pilka ir kt.)- </t>
  </si>
  <si>
    <t>Tvoros tinklas cinkuotas h-1500 mm. Akutė-50x50 mm.Vielos storis 2- 3mm. Pintas.</t>
  </si>
  <si>
    <t>Vamzdis daugiasluoksnis, 16-20x2 mm.</t>
  </si>
  <si>
    <t>Silikatiniai blokai  (ARKO M12 arba lygiaverčiai) 340±90x120±5x198±40 mm.</t>
  </si>
  <si>
    <t>Armavimo tinklai (3,8/4x100x100x1200±200x2000±1000).</t>
  </si>
  <si>
    <t>Maišytuvas plautuvei su ilgu snapu (L=225±5mm), chromas</t>
  </si>
  <si>
    <t>Kniedė, DIN7337arba lygiavertis,  stiprumo kl. A2/A2, nerūd.plienas 5±0,2x12</t>
  </si>
  <si>
    <t>PVC trišakis vidaus kanalizacijai,  90 laipsnių, skersmuo 110 mm.</t>
  </si>
  <si>
    <t>Pasiūlymo kaina,  EUR su PVM</t>
  </si>
  <si>
    <r>
      <t>Pasiūlymo kaina, EUR be PVM</t>
    </r>
    <r>
      <rPr>
        <b/>
        <i/>
        <sz val="11"/>
        <color rgb="FF000000"/>
        <rFont val="Calibri"/>
        <family val="2"/>
        <charset val="186"/>
        <scheme val="minor"/>
      </rPr>
      <t xml:space="preserve"> (X kriterijus)</t>
    </r>
  </si>
  <si>
    <r>
      <rPr>
        <b/>
        <sz val="11"/>
        <color theme="1"/>
        <rFont val="Calibri"/>
        <family val="2"/>
        <charset val="186"/>
        <scheme val="minor"/>
      </rPr>
      <t xml:space="preserve">Tiekėjo siūloma nuolaida, kuri bus taikoma nuo viešai skelbiamos Įnternetinės prekybos ir Prekių fizinėse pardavimo vietose nuo mažmeninės kainos                                </t>
    </r>
    <r>
      <rPr>
        <b/>
        <sz val="11"/>
        <color rgb="FFFF0000"/>
        <rFont val="Calibri"/>
        <family val="2"/>
        <charset val="186"/>
        <scheme val="minor"/>
      </rPr>
      <t xml:space="preserve">  Visoms Prekėms, kurios nenurodytos grupių sąrašuose , kuris pateikiamas Techninės specifikacijos lentelėje Nr. 2</t>
    </r>
    <r>
      <rPr>
        <b/>
        <i/>
        <sz val="11"/>
        <color rgb="FFFF0000"/>
        <rFont val="Calibri"/>
        <family val="2"/>
        <charset val="186"/>
        <scheme val="minor"/>
      </rPr>
      <t xml:space="preserve"> (Z kriterijus)</t>
    </r>
  </si>
  <si>
    <t xml:space="preserve">Pasiūlymo kaina bus naudojama tik Pasiūlymų vertinimui ir Laimėjusiam tiekėjui nustatyti. Sutarties kaina bus lygi sumai nurodytai Sutarties SD 2 dalyje. </t>
  </si>
  <si>
    <t xml:space="preserve">OSB-3 plokštė KRONOSPAN, 18×1250×2500 mm, Latvija </t>
  </si>
  <si>
    <t>Orientuotų medienos skiedrų plokštė OSB-3 2500x1250x18 mm.</t>
  </si>
  <si>
    <t>Cinkuota skarda 0.5x1000x2000mm. ARCELORMITTAL STEEL SERVICE CENTRES LI?GE SA, Lenkija</t>
  </si>
  <si>
    <t>Padengimas: Cinkuota. Ilgis: 2000 mm. Plotis: 1000 mm. Storis: 0.5 mm. Plieno markė: S235.</t>
  </si>
  <si>
    <t xml:space="preserve">Bituminė mastika, 20 kg.,IZOHAN SPOLKA Z.O.O., Lenkija </t>
  </si>
  <si>
    <t xml:space="preserve">Prekės ženklas: Izolex. Paskirtis: Atnaujinti bitumines stogo dangas, pagrindui gruntuoti ir pamatams izoliuoti, medžio drožlių plokštėms apsaugoti, vonių ir tualetų patalpoms hermetizuoti.  Svoris: 20 kg. </t>
  </si>
  <si>
    <t>Putos Briko HH, 750 ml BRIKO, Rumunija</t>
  </si>
  <si>
    <t>Universalios montažinės putos 750, Briko</t>
  </si>
  <si>
    <t xml:space="preserve">Cementas BRIKO CEM II/A-LL 42.5R 25Kg. Lietuva </t>
  </si>
  <si>
    <t xml:space="preserve">Prekės ženklas- Briko. Cemento rūšis- CEM II. Kiekis pakuotėje, kg- 25. Cemento stiprumo klasė- 42.5 R. Spalva- Pilka. </t>
  </si>
  <si>
    <t>Ypač elastingi klijai Ceresit CM17 C2TE S1 plytelių , 25kg, HENKEL BALTI OU, Estija</t>
  </si>
  <si>
    <t>Ypač elastingi plytelių klijai Ceresit CM17, 25 kg. Klijų savybės: - tinka klijuoti ant probleminių ir besideformuojančių pagrindų; tinka ir labai didelėms plytelėms (didesnėms nei 1 m²) tvirtinti; Naudoja pastatų viduje ir išorėje; Išeiga: naudojant 4 mm dantukų mentelę – 1,5 kg/m²; plytelių siūles galima glaistyti po 24 val.;</t>
  </si>
  <si>
    <t>Stambiagrūdis betonas Weber S100, remontinis, pilka, 25 kg, WEBER, Estija</t>
  </si>
  <si>
    <t xml:space="preserve">Stambiagrūdis betono mišinys Weber S 100, 25 kg. Mišinio tipas- Remontinis. Medžiagos/mišinio paskirtis- Betonavimo darbams. </t>
  </si>
  <si>
    <t xml:space="preserve">Universalūs alkidiniai emaliniai dažai Rilak Pentaprim, balti, 2.7, RILAK, Latvija </t>
  </si>
  <si>
    <t>Universalūs alkidiniai aliejiniai dažai.  Kiekis pakuotėje: 2,7 l. Skirta apdailai: Vidaus ir lauko. Blizgumas: blizgus. Paskirtis : universalūs, skirti mediniams, gruntuotiems metaliniams paviršiams dažyti. Skiediklis: Vaitspiritas. Įvairių spalvų (balta, raudona, mėlyna, pilka ir kt.);</t>
  </si>
  <si>
    <t>Vaitspiritas, 5 l. UAB SAVINGĖ, Lietuva</t>
  </si>
  <si>
    <t>Prekės ženklas: Okko. Talpa: 5 l. Skiediklis: Vaitspiritas. Paskirtis: Dažams, lakui, alkidiniam emaliui, aliejiniams dervos gaminiams skiesti. Tinka ir dažymo reikmenims valyti, paviršių riebalams šalinti.</t>
  </si>
  <si>
    <t>Silikatinis blokas M12 250X120X238 (96). UAB BAUROC. Estija</t>
  </si>
  <si>
    <t>Medžiaga- Silikatas. Spalva- Pilka. Ilgis- 25 cm. Aukštis- 23.8 cm. Plotis- 12 cm.</t>
  </si>
  <si>
    <t xml:space="preserve">Akmens masės plytelės Montana,30x30x0.72cm PARADYZ, Lenkija </t>
  </si>
  <si>
    <t xml:space="preserve">Prekės ženklas- Paradyz Ceramika. Artikulas- QK--300X300-1-MONT.--I2. Ilgis- 30 cm. Plotis- 30 cm. Storis- 0.72 cm. Slidumo klasė- R11. Vienetai pakuotėje- 18. Kiekis pakuotėje, m²- 1.62. Plytelių tipas- Akmens masės. </t>
  </si>
  <si>
    <t xml:space="preserve">Prilydoma stogo danga. Skirta sluoksniui: Apatiniam. Kiekis ritinyje: 10 m². </t>
  </si>
  <si>
    <t>VATA AKMENS PAROC ULTRA 50X565X1220. UAB PAROC</t>
  </si>
  <si>
    <t xml:space="preserve">Prekės ženklas: Paroc. Modelis: Ultra. Medžiaga: Akmuo. Ilgis: 122 cm. Plotis: 56.5 cm. Storis: 5 cm. Kiekis pakuotėje, m3: 0.48. </t>
  </si>
  <si>
    <t>Tinklas GARDEN CENTER, 1,5×25 m. ŽOGU FABRIKA SIA, Latvija</t>
  </si>
  <si>
    <t>Prekės ženklas: Garden Center. Akies dydis, mm: 50 x 50. Aukštis: 150 cm. Apdirbimas: Pinta. Ritinio ilgis: 25 m. Vielos skersmuo: 3 mm. Padengimas: Cinkuota.</t>
  </si>
  <si>
    <t>TINKLAS ARMAVIMUI 3.8X100X1200X2000, UAB MILONITAS, Lietuva</t>
  </si>
  <si>
    <t xml:space="preserve">Akies dydis, mm: 100 x 100. Ilgis: 2 m. Plotis: 1.2 m. Plotas: 2.4 m². Ritinio ilgis: 2 m. Vielos skersmuo: 3.8 - 3.8mm. </t>
  </si>
  <si>
    <t>DISK PJ 125X1.6X22 PLIEN. LIANYUNGANG ORIENTCRAFT ABRASIVES CO. LTD, Kinija</t>
  </si>
  <si>
    <t xml:space="preserve">Prekės ženklas: Haushalt. Storis: 1.6 mm. Skersmuo: 125 mm. Vidinės skylės skersmuo: 22.23 mm. Pjovimo greitis: 80 m/s. </t>
  </si>
  <si>
    <t xml:space="preserve">Deimantinis segmentinis pjovimo diskas DT 350 A extra. KLINGSPOR SP.Z O.O. Lenkija </t>
  </si>
  <si>
    <t>Prekės ženklas: KLINGSPOR. Artikulas: DT 350 A extra. Skersmuo: 350 mm. Vidinės skylės skersmuo: 25.4 mm. Storis: 3.2 mm. Paskirtis: asfaltui.</t>
  </si>
  <si>
    <t>Aukšto slėgio laistymo žarna Fitt, 25 mm, 25 m,. FITT S.P.A, Italija</t>
  </si>
  <si>
    <t>Aukšto slėgio laistymo žarna Fitt, 25 mm, 25 m.</t>
  </si>
  <si>
    <t xml:space="preserve">Ortakis HAUSHALT D160 3M, Ukraina </t>
  </si>
  <si>
    <t xml:space="preserve">Apvalus ortakis HAUSHALT D160, ilgis 3m. </t>
  </si>
  <si>
    <t xml:space="preserve">Ortakis HAUSHALT D160 1.5M, Ukraina </t>
  </si>
  <si>
    <t>Lankstusis apvalus ortakis HAUSHALT D160, 1.5m.</t>
  </si>
  <si>
    <t xml:space="preserve">Daugiasluoksnis vamzdis Arco, D16x2 Pex/Al/Pex, 841011, Ispanija </t>
  </si>
  <si>
    <t xml:space="preserve">Daugiasluoksnis vamzdis Arco, D16x2 Pex/Al/Pex, 841011. Spalva- Balta. Sienelės storis- 2 mm. Išorinis skersmuo- 16 mm. Ilgis- 100 m. </t>
  </si>
  <si>
    <t xml:space="preserve">Vandens ventilis, 1/2" vidin. sriegiai, trumpa rankena MT, Italija </t>
  </si>
  <si>
    <t xml:space="preserve">Vandens ventilis, 1/2" vidin. sriegiai, trumpa rankena MT </t>
  </si>
  <si>
    <t xml:space="preserve">Vidaus kanalizacijos trišakis , Ø 110 / 110 mm, 90° ARMAKAN, Lenkija </t>
  </si>
  <si>
    <t xml:space="preserve">Vidaus kanalizacijos trišakis , Ø 110 / 110 mm, 90°, Medžiaga- PVC. Spalva: pilka.  </t>
  </si>
  <si>
    <t xml:space="preserve">Vidaus kanalizacijos vamzdis su tarpine, Ø 50 mm, 1 m ARMAKAN, Lenkija </t>
  </si>
  <si>
    <t xml:space="preserve">Vidaus kanalizacijos vamzdis su tarpine, Ø 50 mm, 1 m, Medžiaga- PVC. Spalva: pilka.  </t>
  </si>
  <si>
    <t xml:space="preserve">Vandentiekio jungtis Perla Ø32mm,  PN16 PERLA, Italija </t>
  </si>
  <si>
    <t>Vandentiekio jungtis Perla Ø32mm,  PN16 PERLA</t>
  </si>
  <si>
    <t xml:space="preserve">Vandentiekio tarpmovė Perla Ø20mm x ¾" su išor. srieg. PN16, Italija </t>
  </si>
  <si>
    <t>Vandentiekio tarpmovė Perla Ø20mm x ¾" su išor. srieg. PN16</t>
  </si>
  <si>
    <t xml:space="preserve">Maišytuvas Thema Lux Wanda L-1101. THEMA LUX, Kinija </t>
  </si>
  <si>
    <t xml:space="preserve">Maišytuvas plautuvei Thema Lux Wanda L-1101. Snapo ilgis 22 cm </t>
  </si>
  <si>
    <t>ĮVARAS KALAMAS 6X60 (100). HAUSHALT, Lenkija</t>
  </si>
  <si>
    <t xml:space="preserve">Prekės ženklas: Haushalt. Įvarų tipas: Universalūs. Ilgis: 60 mm. Skersmuo: 6 mm. Medžiaga: Plienas. Padengimas: Cinkas. Tvirtinimo būdas: Kalamas.  Vienetai pakuotėje: 100. </t>
  </si>
  <si>
    <t>KNIEDĖ NERŪD PLIENO D4.8X12 500VNT. NANTONG INTLEVEL TRADE CO. LTD, Kinija</t>
  </si>
  <si>
    <t xml:space="preserve">Nerūdijančio plieno kniedės. Standartas: DIN7337, A2. Prekės ženklas: Haushalt. Ilgis: 12 mm. Skersmuo: 4.8 mm. Vienetai pakuotėje: 500. </t>
  </si>
  <si>
    <t>STRYPAS DIN 975 M12X1000 ZN 8.8 KL.(20). UAB MARCOPOL BALTIJA, Lietuva</t>
  </si>
  <si>
    <t>Prekės tipas: Strypai. Padengimas: Cinkuota. Standartas: DIN 975. Ilgis: 1000 mm. Skersmuo: 12 mm. Stiprumo klasė: 8.8. Vienetai pakuotėje: 1.</t>
  </si>
  <si>
    <t>JUOSTA DAŽYMO OKKO 30MM 50M. SABA SP. Z O.O., Lenkija</t>
  </si>
  <si>
    <t>Prekės ženklas: Okko. Ilgis: 50 m. Plotis: 3 cm.</t>
  </si>
  <si>
    <t>Polietileno plėvelė, 100 µm, 3 x 240 m, juoda, statybinė. AB PLASTA, Lietuva</t>
  </si>
  <si>
    <t xml:space="preserve">Prekės ženklas- Briko. Ilgis- 240 m. Plotis- 3 m. Storis, µm- 100. Spalva- Juoda. Plėvelės rūšis- statybinė </t>
  </si>
  <si>
    <t xml:space="preserve">Kastuvas Haushalt S6124 HH, 110 cm. TANGSHAN YUTONG IMPORT AND EXPORT CORPORATION, Kinija </t>
  </si>
  <si>
    <t xml:space="preserve">Prekės ženklas: Haushalt. Artikulas: S6124 H. Ilgis: 1100mm. Darbinės dalies medžiaga: Plienas. Koto medžiaga: Metalų lydinys . </t>
  </si>
  <si>
    <t xml:space="preserve">Prilydoma stogo danga. Skirta sluoksniui: Viršutiniam. Kiekis ritinyje: 10 m². Spalva: Juoda. </t>
  </si>
  <si>
    <t xml:space="preserve">Danga bituminė MIDA Technoleast PV S4S, 10M2, UAB MIDA LT, Lietuva 
</t>
  </si>
  <si>
    <t xml:space="preserve">Danga bituminė MIDA Technoleast PV S4B, 10M2, UAB MIDA LT, Lietuva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</si>
</sst>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vertAlign val="superscript"/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i/>
      <sz val="11"/>
      <color rgb="FFFF0000"/>
      <name val="Calibri"/>
      <family val="2"/>
      <charset val="186"/>
      <scheme val="minor"/>
    </font>
    <font>
      <b/>
      <i/>
      <vertAlign val="superscript"/>
      <sz val="11"/>
      <color theme="1"/>
      <name val="Calibri"/>
      <family val="2"/>
      <charset val="186"/>
      <scheme val="minor"/>
    </font>
    <font>
      <i/>
      <sz val="11"/>
      <color rgb="FF767171"/>
      <name val="Calibri"/>
      <family val="2"/>
      <charset val="186"/>
      <scheme val="minor"/>
    </font>
    <font>
      <i/>
      <sz val="11"/>
      <color rgb="FFFF0000"/>
      <name val="Calibri"/>
      <family val="2"/>
      <charset val="186"/>
      <scheme val="minor"/>
    </font>
    <font>
      <sz val="11"/>
      <color rgb="FF333333"/>
      <name val="Calibri"/>
      <family val="2"/>
      <charset val="186"/>
      <scheme val="minor"/>
    </font>
    <font>
      <b/>
      <i/>
      <sz val="11"/>
      <color rgb="FF000000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vertical="top"/>
    </xf>
    <xf numFmtId="0" fontId="2" fillId="5" borderId="0" xfId="0" applyFont="1" applyFill="1" applyAlignment="1">
      <alignment vertical="top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9" fillId="0" borderId="0" xfId="0" applyFont="1"/>
    <xf numFmtId="0" fontId="6" fillId="0" borderId="0" xfId="0" applyFont="1"/>
    <xf numFmtId="0" fontId="9" fillId="7" borderId="0" xfId="0" applyFont="1" applyFill="1"/>
    <xf numFmtId="0" fontId="6" fillId="7" borderId="0" xfId="0" applyFont="1" applyFill="1"/>
    <xf numFmtId="0" fontId="0" fillId="3" borderId="0" xfId="0" applyFill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3" borderId="7" xfId="0" applyFill="1" applyBorder="1"/>
    <xf numFmtId="0" fontId="0" fillId="3" borderId="1" xfId="0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2" borderId="1" xfId="0" applyFont="1" applyFill="1" applyBorder="1" applyAlignment="1" applyProtection="1">
      <alignment vertical="center" wrapText="1"/>
      <protection locked="0"/>
    </xf>
    <xf numFmtId="0" fontId="16" fillId="2" borderId="1" xfId="0" applyFont="1" applyFill="1" applyBorder="1" applyAlignment="1" applyProtection="1">
      <alignment wrapText="1"/>
      <protection locked="0"/>
    </xf>
    <xf numFmtId="0" fontId="17" fillId="2" borderId="1" xfId="0" applyFont="1" applyFill="1" applyBorder="1" applyAlignment="1" applyProtection="1">
      <alignment wrapText="1"/>
      <protection locked="0"/>
    </xf>
    <xf numFmtId="0" fontId="18" fillId="2" borderId="1" xfId="0" applyFont="1" applyFill="1" applyBorder="1" applyAlignment="1" applyProtection="1">
      <alignment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vertical="center" wrapText="1"/>
      <protection locked="0"/>
    </xf>
    <xf numFmtId="0" fontId="17" fillId="2" borderId="2" xfId="0" applyFont="1" applyFill="1" applyBorder="1" applyAlignment="1" applyProtection="1">
      <alignment wrapText="1"/>
      <protection locked="0"/>
    </xf>
    <xf numFmtId="0" fontId="5" fillId="3" borderId="7" xfId="0" applyFont="1" applyFill="1" applyBorder="1" applyAlignment="1">
      <alignment horizontal="right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0" fontId="7" fillId="6" borderId="0" xfId="0" applyFont="1" applyFill="1" applyAlignment="1">
      <alignment horizontal="center" vertical="top" wrapText="1"/>
    </xf>
    <xf numFmtId="0" fontId="7" fillId="0" borderId="0" xfId="0" applyFont="1" applyAlignment="1">
      <alignment horizontal="right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/>
    </xf>
    <xf numFmtId="0" fontId="0" fillId="2" borderId="0" xfId="0" applyFill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vertical="center" wrapText="1"/>
      <protection locked="0"/>
    </xf>
    <xf numFmtId="0" fontId="16" fillId="2" borderId="2" xfId="0" applyFont="1" applyFill="1" applyBorder="1" applyAlignment="1" applyProtection="1">
      <alignment vertical="center" wrapText="1"/>
      <protection locked="0"/>
    </xf>
    <xf numFmtId="0" fontId="16" fillId="2" borderId="5" xfId="0" applyFont="1" applyFill="1" applyBorder="1" applyAlignment="1" applyProtection="1">
      <alignment vertical="center" wrapText="1"/>
      <protection locked="0"/>
    </xf>
    <xf numFmtId="0" fontId="16" fillId="2" borderId="3" xfId="0" applyFont="1" applyFill="1" applyBorder="1" applyAlignment="1" applyProtection="1">
      <alignment vertical="center" wrapText="1"/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FF"/>
      <color rgb="FF3366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2"/>
  <sheetViews>
    <sheetView tabSelected="1" zoomScaleNormal="100" workbookViewId="0">
      <selection activeCell="D44" sqref="D44"/>
    </sheetView>
  </sheetViews>
  <sheetFormatPr defaultRowHeight="15" x14ac:dyDescent="0.25"/>
  <cols>
    <col min="1" max="1" width="6" customWidth="1"/>
    <col min="2" max="2" width="45.7109375" customWidth="1"/>
    <col min="3" max="3" width="31" customWidth="1"/>
    <col min="4" max="4" width="30.85546875" customWidth="1"/>
    <col min="6" max="6" width="12.140625" customWidth="1"/>
    <col min="7" max="7" width="12.42578125" customWidth="1"/>
    <col min="8" max="8" width="28.28515625" customWidth="1"/>
    <col min="11" max="11" width="8.7109375" customWidth="1"/>
    <col min="15" max="15" width="9" customWidth="1"/>
  </cols>
  <sheetData>
    <row r="1" spans="1:12" x14ac:dyDescent="0.25">
      <c r="D1" s="69" t="s">
        <v>0</v>
      </c>
      <c r="E1" s="69"/>
      <c r="F1" s="69"/>
      <c r="G1" s="69"/>
    </row>
    <row r="3" spans="1:12" x14ac:dyDescent="0.25">
      <c r="D3" s="17" t="s">
        <v>1</v>
      </c>
      <c r="E3" s="70"/>
      <c r="F3" s="70"/>
      <c r="G3" s="70"/>
    </row>
    <row r="5" spans="1:12" x14ac:dyDescent="0.25">
      <c r="H5" s="17" t="s">
        <v>2</v>
      </c>
    </row>
    <row r="6" spans="1:12" ht="14.45" customHeight="1" x14ac:dyDescent="0.25">
      <c r="A6" s="74" t="s">
        <v>3</v>
      </c>
      <c r="B6" s="74" t="s">
        <v>4</v>
      </c>
      <c r="C6" s="76" t="s">
        <v>5</v>
      </c>
      <c r="D6" s="74" t="s">
        <v>6</v>
      </c>
      <c r="E6" s="74" t="s">
        <v>7</v>
      </c>
      <c r="F6" s="74" t="s">
        <v>8</v>
      </c>
      <c r="G6" s="74" t="s">
        <v>9</v>
      </c>
      <c r="H6" s="74" t="s">
        <v>10</v>
      </c>
    </row>
    <row r="7" spans="1:12" ht="14.45" customHeight="1" x14ac:dyDescent="0.25">
      <c r="A7" s="74"/>
      <c r="B7" s="74"/>
      <c r="C7" s="76"/>
      <c r="D7" s="74"/>
      <c r="E7" s="74"/>
      <c r="F7" s="74"/>
      <c r="G7" s="74"/>
      <c r="H7" s="74"/>
    </row>
    <row r="8" spans="1:12" ht="98.45" customHeight="1" x14ac:dyDescent="0.25">
      <c r="A8" s="74"/>
      <c r="B8" s="74"/>
      <c r="C8" s="76"/>
      <c r="D8" s="74"/>
      <c r="E8" s="74"/>
      <c r="F8" s="74"/>
      <c r="G8" s="74"/>
      <c r="H8" s="74"/>
    </row>
    <row r="9" spans="1:12" x14ac:dyDescent="0.25">
      <c r="A9" s="1">
        <v>1</v>
      </c>
      <c r="B9" s="1">
        <v>2</v>
      </c>
      <c r="C9" s="1">
        <v>3</v>
      </c>
      <c r="D9" s="1">
        <v>4</v>
      </c>
      <c r="E9" s="1">
        <v>5</v>
      </c>
      <c r="F9" s="1">
        <v>6</v>
      </c>
      <c r="G9" s="1">
        <v>7</v>
      </c>
      <c r="H9" s="1">
        <v>8</v>
      </c>
    </row>
    <row r="10" spans="1:12" x14ac:dyDescent="0.25">
      <c r="A10" s="74" t="s">
        <v>11</v>
      </c>
      <c r="B10" s="74"/>
      <c r="C10" s="74"/>
      <c r="D10" s="74"/>
      <c r="E10" s="74"/>
      <c r="F10" s="74"/>
      <c r="G10" s="74"/>
      <c r="H10" s="74"/>
    </row>
    <row r="11" spans="1:12" ht="30" x14ac:dyDescent="0.25">
      <c r="A11" s="3">
        <v>1</v>
      </c>
      <c r="B11" s="9" t="s">
        <v>12</v>
      </c>
      <c r="C11" s="50" t="s">
        <v>95</v>
      </c>
      <c r="D11" s="50" t="s">
        <v>96</v>
      </c>
      <c r="E11" s="10" t="s">
        <v>13</v>
      </c>
      <c r="F11" s="10">
        <v>40</v>
      </c>
      <c r="G11" s="48">
        <v>5.66</v>
      </c>
      <c r="H11" s="12">
        <f>F11*G11</f>
        <v>226.4</v>
      </c>
      <c r="J11" s="6"/>
      <c r="L11" s="7"/>
    </row>
    <row r="12" spans="1:12" ht="75" x14ac:dyDescent="0.25">
      <c r="A12" s="8">
        <v>2</v>
      </c>
      <c r="B12" s="30" t="s">
        <v>14</v>
      </c>
      <c r="C12" s="51" t="s">
        <v>97</v>
      </c>
      <c r="D12" s="51" t="s">
        <v>98</v>
      </c>
      <c r="E12" s="10" t="s">
        <v>15</v>
      </c>
      <c r="F12" s="10">
        <v>20</v>
      </c>
      <c r="G12" s="48">
        <v>8.08</v>
      </c>
      <c r="H12" s="12">
        <f t="shared" ref="H12" si="0">F12*G12</f>
        <v>161.6</v>
      </c>
      <c r="J12" s="6"/>
      <c r="L12" s="7"/>
    </row>
    <row r="13" spans="1:12" x14ac:dyDescent="0.25">
      <c r="A13" s="74" t="s">
        <v>17</v>
      </c>
      <c r="B13" s="74"/>
      <c r="C13" s="74"/>
      <c r="D13" s="74"/>
      <c r="E13" s="74"/>
      <c r="F13" s="74"/>
      <c r="G13" s="74"/>
      <c r="H13" s="74"/>
    </row>
    <row r="14" spans="1:12" ht="105" x14ac:dyDescent="0.25">
      <c r="A14" s="2">
        <v>3</v>
      </c>
      <c r="B14" s="9" t="s">
        <v>19</v>
      </c>
      <c r="C14" s="50" t="s">
        <v>99</v>
      </c>
      <c r="D14" s="50" t="s">
        <v>100</v>
      </c>
      <c r="E14" s="10" t="s">
        <v>20</v>
      </c>
      <c r="F14" s="10">
        <v>300</v>
      </c>
      <c r="G14" s="48">
        <v>0.66</v>
      </c>
      <c r="H14" s="12">
        <f t="shared" ref="H14:H15" si="1">F14*G14</f>
        <v>198</v>
      </c>
    </row>
    <row r="15" spans="1:12" ht="30" x14ac:dyDescent="0.25">
      <c r="A15" s="2">
        <v>4</v>
      </c>
      <c r="B15" s="9" t="s">
        <v>21</v>
      </c>
      <c r="C15" s="50" t="s">
        <v>101</v>
      </c>
      <c r="D15" s="50" t="s">
        <v>102</v>
      </c>
      <c r="E15" s="10" t="s">
        <v>15</v>
      </c>
      <c r="F15" s="10">
        <v>50</v>
      </c>
      <c r="G15" s="48">
        <v>2.57</v>
      </c>
      <c r="H15" s="12">
        <f t="shared" si="1"/>
        <v>128.5</v>
      </c>
    </row>
    <row r="16" spans="1:12" x14ac:dyDescent="0.25">
      <c r="A16" s="75" t="s">
        <v>23</v>
      </c>
      <c r="B16" s="75"/>
      <c r="C16" s="75"/>
      <c r="D16" s="75"/>
      <c r="E16" s="75"/>
      <c r="F16" s="75"/>
      <c r="G16" s="75"/>
      <c r="H16" s="75"/>
    </row>
    <row r="17" spans="1:8" ht="60" x14ac:dyDescent="0.25">
      <c r="A17" s="2">
        <v>5</v>
      </c>
      <c r="B17" s="9" t="s">
        <v>24</v>
      </c>
      <c r="C17" s="50" t="s">
        <v>103</v>
      </c>
      <c r="D17" s="50" t="s">
        <v>104</v>
      </c>
      <c r="E17" s="10" t="s">
        <v>20</v>
      </c>
      <c r="F17" s="10">
        <v>2500</v>
      </c>
      <c r="G17" s="48">
        <v>0.17</v>
      </c>
      <c r="H17" s="12">
        <f>F17*G17</f>
        <v>425.00000000000006</v>
      </c>
    </row>
    <row r="18" spans="1:8" ht="60" customHeight="1" x14ac:dyDescent="0.25">
      <c r="A18" s="71">
        <v>6</v>
      </c>
      <c r="B18" s="11" t="s">
        <v>25</v>
      </c>
      <c r="C18" s="81" t="s">
        <v>105</v>
      </c>
      <c r="D18" s="82" t="s">
        <v>106</v>
      </c>
      <c r="E18" s="77" t="s">
        <v>20</v>
      </c>
      <c r="F18" s="77">
        <v>300</v>
      </c>
      <c r="G18" s="78">
        <v>0.45</v>
      </c>
      <c r="H18" s="89">
        <f t="shared" ref="H18" si="2">F18*G18</f>
        <v>135</v>
      </c>
    </row>
    <row r="19" spans="1:8" ht="29.1" customHeight="1" x14ac:dyDescent="0.25">
      <c r="A19" s="72"/>
      <c r="B19" s="13" t="s">
        <v>26</v>
      </c>
      <c r="C19" s="81"/>
      <c r="D19" s="82"/>
      <c r="E19" s="77"/>
      <c r="F19" s="77"/>
      <c r="G19" s="79"/>
      <c r="H19" s="90"/>
    </row>
    <row r="20" spans="1:8" ht="29.1" customHeight="1" x14ac:dyDescent="0.25">
      <c r="A20" s="72"/>
      <c r="B20" s="13" t="s">
        <v>27</v>
      </c>
      <c r="C20" s="81"/>
      <c r="D20" s="82"/>
      <c r="E20" s="77"/>
      <c r="F20" s="77"/>
      <c r="G20" s="79"/>
      <c r="H20" s="90"/>
    </row>
    <row r="21" spans="1:8" ht="29.1" customHeight="1" x14ac:dyDescent="0.25">
      <c r="A21" s="72"/>
      <c r="B21" s="13" t="s">
        <v>28</v>
      </c>
      <c r="C21" s="81"/>
      <c r="D21" s="82"/>
      <c r="E21" s="77"/>
      <c r="F21" s="77"/>
      <c r="G21" s="79"/>
      <c r="H21" s="90"/>
    </row>
    <row r="22" spans="1:8" ht="29.1" customHeight="1" x14ac:dyDescent="0.25">
      <c r="A22" s="72"/>
      <c r="B22" s="13" t="s">
        <v>29</v>
      </c>
      <c r="C22" s="81"/>
      <c r="D22" s="82"/>
      <c r="E22" s="77"/>
      <c r="F22" s="77"/>
      <c r="G22" s="79"/>
      <c r="H22" s="90"/>
    </row>
    <row r="23" spans="1:8" ht="16.899999999999999" customHeight="1" x14ac:dyDescent="0.25">
      <c r="A23" s="92"/>
      <c r="B23" s="13" t="s">
        <v>30</v>
      </c>
      <c r="C23" s="81"/>
      <c r="D23" s="82"/>
      <c r="E23" s="77"/>
      <c r="F23" s="77"/>
      <c r="G23" s="80"/>
      <c r="H23" s="91"/>
    </row>
    <row r="24" spans="1:8" ht="29.1" customHeight="1" x14ac:dyDescent="0.25">
      <c r="A24" s="71">
        <v>7</v>
      </c>
      <c r="B24" s="30" t="s">
        <v>31</v>
      </c>
      <c r="C24" s="83" t="s">
        <v>107</v>
      </c>
      <c r="D24" s="83" t="s">
        <v>108</v>
      </c>
      <c r="E24" s="86" t="s">
        <v>20</v>
      </c>
      <c r="F24" s="86">
        <v>4000</v>
      </c>
      <c r="G24" s="78">
        <v>0.1</v>
      </c>
      <c r="H24" s="89">
        <f>F24*G24</f>
        <v>400</v>
      </c>
    </row>
    <row r="25" spans="1:8" ht="29.1" customHeight="1" x14ac:dyDescent="0.25">
      <c r="A25" s="72"/>
      <c r="B25" s="32" t="s">
        <v>32</v>
      </c>
      <c r="C25" s="84"/>
      <c r="D25" s="84"/>
      <c r="E25" s="87"/>
      <c r="F25" s="87"/>
      <c r="G25" s="79"/>
      <c r="H25" s="90"/>
    </row>
    <row r="26" spans="1:8" ht="29.1" customHeight="1" x14ac:dyDescent="0.25">
      <c r="A26" s="72"/>
      <c r="B26" s="33" t="s">
        <v>33</v>
      </c>
      <c r="C26" s="84"/>
      <c r="D26" s="84"/>
      <c r="E26" s="87"/>
      <c r="F26" s="87"/>
      <c r="G26" s="79"/>
      <c r="H26" s="90"/>
    </row>
    <row r="27" spans="1:8" ht="29.1" customHeight="1" x14ac:dyDescent="0.25">
      <c r="A27" s="73"/>
      <c r="B27" s="31" t="s">
        <v>34</v>
      </c>
      <c r="C27" s="85"/>
      <c r="D27" s="85"/>
      <c r="E27" s="88"/>
      <c r="F27" s="88"/>
      <c r="G27" s="80"/>
      <c r="H27" s="91"/>
    </row>
    <row r="28" spans="1:8" x14ac:dyDescent="0.25">
      <c r="A28" s="74" t="s">
        <v>35</v>
      </c>
      <c r="B28" s="75"/>
      <c r="C28" s="75"/>
      <c r="D28" s="74"/>
      <c r="E28" s="74"/>
      <c r="F28" s="74"/>
      <c r="G28" s="74"/>
      <c r="H28" s="74"/>
    </row>
    <row r="29" spans="1:8" ht="135" x14ac:dyDescent="0.25">
      <c r="A29" s="2">
        <v>8</v>
      </c>
      <c r="B29" s="9" t="s">
        <v>83</v>
      </c>
      <c r="C29" s="50" t="s">
        <v>109</v>
      </c>
      <c r="D29" s="50" t="s">
        <v>110</v>
      </c>
      <c r="E29" s="10" t="s">
        <v>18</v>
      </c>
      <c r="F29" s="10">
        <v>50</v>
      </c>
      <c r="G29" s="48">
        <v>5.5</v>
      </c>
      <c r="H29" s="12">
        <f t="shared" ref="H29:H30" si="3">F29*G29</f>
        <v>275</v>
      </c>
    </row>
    <row r="30" spans="1:8" ht="105" x14ac:dyDescent="0.25">
      <c r="A30" s="2">
        <v>9</v>
      </c>
      <c r="B30" s="9" t="s">
        <v>36</v>
      </c>
      <c r="C30" s="50" t="s">
        <v>111</v>
      </c>
      <c r="D30" s="52" t="s">
        <v>112</v>
      </c>
      <c r="E30" s="10" t="s">
        <v>18</v>
      </c>
      <c r="F30" s="10">
        <v>50</v>
      </c>
      <c r="G30" s="48">
        <v>1.21</v>
      </c>
      <c r="H30" s="12">
        <f t="shared" si="3"/>
        <v>60.5</v>
      </c>
    </row>
    <row r="31" spans="1:8" x14ac:dyDescent="0.25">
      <c r="A31" s="74" t="s">
        <v>37</v>
      </c>
      <c r="B31" s="74"/>
      <c r="C31" s="74"/>
      <c r="D31" s="74"/>
      <c r="E31" s="74"/>
      <c r="F31" s="74"/>
      <c r="G31" s="74"/>
      <c r="H31" s="74"/>
    </row>
    <row r="32" spans="1:8" ht="46.15" customHeight="1" x14ac:dyDescent="0.25">
      <c r="A32" s="2">
        <v>10</v>
      </c>
      <c r="B32" s="9" t="s">
        <v>86</v>
      </c>
      <c r="C32" s="50" t="s">
        <v>113</v>
      </c>
      <c r="D32" s="50" t="s">
        <v>114</v>
      </c>
      <c r="E32" s="10" t="s">
        <v>16</v>
      </c>
      <c r="F32" s="10">
        <v>400</v>
      </c>
      <c r="G32" s="48">
        <v>0.79</v>
      </c>
      <c r="H32" s="12">
        <f t="shared" ref="H32:H33" si="4">F32*G32</f>
        <v>316</v>
      </c>
    </row>
    <row r="33" spans="1:8" ht="27.6" customHeight="1" x14ac:dyDescent="0.25">
      <c r="A33" s="2">
        <v>11</v>
      </c>
      <c r="B33" s="9" t="s">
        <v>38</v>
      </c>
      <c r="C33" s="50" t="s">
        <v>115</v>
      </c>
      <c r="D33" s="50" t="s">
        <v>116</v>
      </c>
      <c r="E33" s="10" t="s">
        <v>13</v>
      </c>
      <c r="F33" s="10">
        <v>250</v>
      </c>
      <c r="G33" s="48">
        <v>5.29</v>
      </c>
      <c r="H33" s="12">
        <f t="shared" si="4"/>
        <v>1322.5</v>
      </c>
    </row>
    <row r="34" spans="1:8" x14ac:dyDescent="0.25">
      <c r="A34" s="74" t="s">
        <v>80</v>
      </c>
      <c r="B34" s="74"/>
      <c r="C34" s="74"/>
      <c r="D34" s="74"/>
      <c r="E34" s="74"/>
      <c r="F34" s="74"/>
      <c r="G34" s="74"/>
      <c r="H34" s="74"/>
    </row>
    <row r="35" spans="1:8" ht="75" x14ac:dyDescent="0.25">
      <c r="A35" s="2">
        <v>12</v>
      </c>
      <c r="B35" s="9" t="s">
        <v>39</v>
      </c>
      <c r="C35" s="51" t="s">
        <v>162</v>
      </c>
      <c r="D35" s="52" t="s">
        <v>160</v>
      </c>
      <c r="E35" s="10" t="s">
        <v>13</v>
      </c>
      <c r="F35" s="10">
        <v>400</v>
      </c>
      <c r="G35" s="48">
        <v>3.58</v>
      </c>
      <c r="H35" s="12">
        <f>F35*G35</f>
        <v>1432</v>
      </c>
    </row>
    <row r="36" spans="1:8" ht="75" x14ac:dyDescent="0.25">
      <c r="A36" s="2">
        <v>13</v>
      </c>
      <c r="B36" s="9" t="s">
        <v>40</v>
      </c>
      <c r="C36" s="51" t="s">
        <v>161</v>
      </c>
      <c r="D36" s="52" t="s">
        <v>117</v>
      </c>
      <c r="E36" s="10" t="s">
        <v>13</v>
      </c>
      <c r="F36" s="10">
        <v>400</v>
      </c>
      <c r="G36" s="48">
        <v>3.25</v>
      </c>
      <c r="H36" s="12">
        <f>F36*G36</f>
        <v>1300</v>
      </c>
    </row>
    <row r="37" spans="1:8" x14ac:dyDescent="0.25">
      <c r="A37" s="74" t="s">
        <v>41</v>
      </c>
      <c r="B37" s="74"/>
      <c r="C37" s="74"/>
      <c r="D37" s="74"/>
      <c r="E37" s="74"/>
      <c r="F37" s="74"/>
      <c r="G37" s="74"/>
      <c r="H37" s="74"/>
    </row>
    <row r="38" spans="1:8" ht="60" x14ac:dyDescent="0.25">
      <c r="A38" s="2">
        <v>14</v>
      </c>
      <c r="B38" s="9" t="s">
        <v>42</v>
      </c>
      <c r="C38" s="51" t="s">
        <v>118</v>
      </c>
      <c r="D38" s="51" t="s">
        <v>119</v>
      </c>
      <c r="E38" s="10" t="s">
        <v>43</v>
      </c>
      <c r="F38" s="10">
        <v>50</v>
      </c>
      <c r="G38" s="48">
        <v>30.34</v>
      </c>
      <c r="H38" s="12">
        <f>F38*G38</f>
        <v>1517</v>
      </c>
    </row>
    <row r="39" spans="1:8" ht="15" customHeight="1" x14ac:dyDescent="0.25">
      <c r="A39" s="93" t="s">
        <v>82</v>
      </c>
      <c r="B39" s="93"/>
      <c r="C39" s="93"/>
      <c r="D39" s="93"/>
      <c r="E39" s="93"/>
      <c r="F39" s="93"/>
      <c r="G39" s="93"/>
      <c r="H39" s="93"/>
    </row>
    <row r="40" spans="1:8" ht="29.25" customHeight="1" x14ac:dyDescent="0.25">
      <c r="A40" s="4">
        <v>15</v>
      </c>
      <c r="B40" s="14" t="s">
        <v>84</v>
      </c>
      <c r="C40" s="53" t="s">
        <v>120</v>
      </c>
      <c r="D40" s="51" t="s">
        <v>121</v>
      </c>
      <c r="E40" s="15" t="s">
        <v>48</v>
      </c>
      <c r="F40" s="15">
        <v>800</v>
      </c>
      <c r="G40" s="48">
        <v>1.91</v>
      </c>
      <c r="H40" s="16">
        <f>F40*G40</f>
        <v>1528</v>
      </c>
    </row>
    <row r="41" spans="1:8" ht="15" customHeight="1" x14ac:dyDescent="0.25">
      <c r="A41" s="4">
        <v>16</v>
      </c>
      <c r="B41" s="14" t="s">
        <v>87</v>
      </c>
      <c r="C41" s="51" t="s">
        <v>122</v>
      </c>
      <c r="D41" s="51" t="s">
        <v>123</v>
      </c>
      <c r="E41" s="15" t="s">
        <v>15</v>
      </c>
      <c r="F41" s="15">
        <v>40</v>
      </c>
      <c r="G41" s="48">
        <v>3.29</v>
      </c>
      <c r="H41" s="16">
        <f t="shared" ref="H41" si="5">F41*G41</f>
        <v>131.6</v>
      </c>
    </row>
    <row r="42" spans="1:8" ht="15" customHeight="1" x14ac:dyDescent="0.25">
      <c r="A42" s="99" t="s">
        <v>81</v>
      </c>
      <c r="B42" s="99"/>
      <c r="C42" s="99"/>
      <c r="D42" s="99"/>
      <c r="E42" s="99"/>
      <c r="F42" s="99"/>
      <c r="G42" s="99"/>
      <c r="H42" s="99"/>
    </row>
    <row r="43" spans="1:8" ht="15" customHeight="1" x14ac:dyDescent="0.25">
      <c r="A43" s="94">
        <v>17</v>
      </c>
      <c r="B43" s="100" t="s">
        <v>49</v>
      </c>
      <c r="C43" s="100"/>
      <c r="D43" s="100"/>
      <c r="E43" s="100"/>
      <c r="F43" s="100"/>
      <c r="G43" s="100"/>
      <c r="H43" s="100"/>
    </row>
    <row r="44" spans="1:8" ht="15" customHeight="1" x14ac:dyDescent="0.25">
      <c r="A44" s="94"/>
      <c r="B44" s="34" t="s">
        <v>50</v>
      </c>
      <c r="C44" s="46" t="s">
        <v>124</v>
      </c>
      <c r="D44" s="45" t="s">
        <v>125</v>
      </c>
      <c r="E44" s="15" t="s">
        <v>15</v>
      </c>
      <c r="F44" s="34">
        <v>1000</v>
      </c>
      <c r="G44" s="48">
        <v>0.14000000000000001</v>
      </c>
      <c r="H44" s="16">
        <f>F44*G44</f>
        <v>140</v>
      </c>
    </row>
    <row r="45" spans="1:8" ht="13.5" customHeight="1" x14ac:dyDescent="0.25">
      <c r="A45" s="94">
        <v>18</v>
      </c>
      <c r="B45" s="95" t="s">
        <v>51</v>
      </c>
      <c r="C45" s="95"/>
      <c r="D45" s="95"/>
      <c r="E45" s="95"/>
      <c r="F45" s="95"/>
      <c r="G45" s="95"/>
      <c r="H45" s="95"/>
    </row>
    <row r="46" spans="1:8" ht="15" customHeight="1" x14ac:dyDescent="0.25">
      <c r="A46" s="94"/>
      <c r="B46" s="34" t="s">
        <v>52</v>
      </c>
      <c r="C46" s="46" t="s">
        <v>126</v>
      </c>
      <c r="D46" s="46" t="s">
        <v>127</v>
      </c>
      <c r="E46" s="15" t="s">
        <v>15</v>
      </c>
      <c r="F46" s="36">
        <v>10</v>
      </c>
      <c r="G46" s="48">
        <v>44.54</v>
      </c>
      <c r="H46" s="16">
        <f>F46*G46</f>
        <v>445.4</v>
      </c>
    </row>
    <row r="47" spans="1:8" ht="15" customHeight="1" x14ac:dyDescent="0.25">
      <c r="A47" s="96" t="s">
        <v>65</v>
      </c>
      <c r="B47" s="97"/>
      <c r="C47" s="97"/>
      <c r="D47" s="97"/>
      <c r="E47" s="97"/>
      <c r="F47" s="97"/>
      <c r="G47" s="97"/>
      <c r="H47" s="98"/>
    </row>
    <row r="48" spans="1:8" ht="15" customHeight="1" x14ac:dyDescent="0.25">
      <c r="A48" s="96" t="s">
        <v>66</v>
      </c>
      <c r="B48" s="97"/>
      <c r="C48" s="97"/>
      <c r="D48" s="97"/>
      <c r="E48" s="97"/>
      <c r="F48" s="97"/>
      <c r="G48" s="97"/>
      <c r="H48" s="98"/>
    </row>
    <row r="49" spans="1:8" ht="25.5" customHeight="1" x14ac:dyDescent="0.25">
      <c r="A49" s="2">
        <v>19</v>
      </c>
      <c r="B49" s="10" t="s">
        <v>70</v>
      </c>
      <c r="C49" s="54" t="s">
        <v>128</v>
      </c>
      <c r="D49" s="54" t="s">
        <v>129</v>
      </c>
      <c r="E49" s="10" t="s">
        <v>22</v>
      </c>
      <c r="F49" s="10">
        <v>200</v>
      </c>
      <c r="G49" s="48">
        <v>0.63</v>
      </c>
      <c r="H49" s="16">
        <f t="shared" ref="H49:H61" si="6">F49*G49</f>
        <v>126</v>
      </c>
    </row>
    <row r="50" spans="1:8" ht="15" customHeight="1" x14ac:dyDescent="0.25">
      <c r="A50" s="96" t="s">
        <v>67</v>
      </c>
      <c r="B50" s="97"/>
      <c r="C50" s="97"/>
      <c r="D50" s="97"/>
      <c r="E50" s="97"/>
      <c r="F50" s="97"/>
      <c r="G50" s="97"/>
      <c r="H50" s="98"/>
    </row>
    <row r="51" spans="1:8" ht="15" customHeight="1" x14ac:dyDescent="0.25">
      <c r="A51" s="2">
        <v>20</v>
      </c>
      <c r="B51" s="14" t="s">
        <v>68</v>
      </c>
      <c r="C51" s="54" t="s">
        <v>130</v>
      </c>
      <c r="D51" s="55" t="s">
        <v>131</v>
      </c>
      <c r="E51" s="10" t="s">
        <v>15</v>
      </c>
      <c r="F51" s="10">
        <v>5</v>
      </c>
      <c r="G51" s="48">
        <v>3.99</v>
      </c>
      <c r="H51" s="16">
        <f t="shared" si="6"/>
        <v>19.950000000000003</v>
      </c>
    </row>
    <row r="52" spans="1:8" ht="15" customHeight="1" x14ac:dyDescent="0.25">
      <c r="A52" s="2">
        <v>21</v>
      </c>
      <c r="B52" s="14" t="s">
        <v>69</v>
      </c>
      <c r="C52" s="54" t="s">
        <v>132</v>
      </c>
      <c r="D52" s="55" t="s">
        <v>133</v>
      </c>
      <c r="E52" s="10" t="s">
        <v>15</v>
      </c>
      <c r="F52" s="10">
        <v>5</v>
      </c>
      <c r="G52" s="48">
        <v>2.2999999999999998</v>
      </c>
      <c r="H52" s="16">
        <f t="shared" si="6"/>
        <v>11.5</v>
      </c>
    </row>
    <row r="53" spans="1:8" ht="30.75" customHeight="1" x14ac:dyDescent="0.25">
      <c r="A53" s="96" t="s">
        <v>71</v>
      </c>
      <c r="B53" s="97"/>
      <c r="C53" s="97"/>
      <c r="D53" s="97"/>
      <c r="E53" s="97"/>
      <c r="F53" s="97"/>
      <c r="G53" s="97"/>
      <c r="H53" s="98"/>
    </row>
    <row r="54" spans="1:8" ht="36.75" customHeight="1" x14ac:dyDescent="0.25">
      <c r="A54" s="42">
        <v>22</v>
      </c>
      <c r="B54" s="14" t="s">
        <v>85</v>
      </c>
      <c r="C54" s="54" t="s">
        <v>134</v>
      </c>
      <c r="D54" s="54" t="s">
        <v>135</v>
      </c>
      <c r="E54" s="10" t="s">
        <v>22</v>
      </c>
      <c r="F54" s="10">
        <v>200</v>
      </c>
      <c r="G54" s="48">
        <v>0.62</v>
      </c>
      <c r="H54" s="16">
        <f t="shared" si="6"/>
        <v>124</v>
      </c>
    </row>
    <row r="55" spans="1:8" ht="36.75" customHeight="1" x14ac:dyDescent="0.25">
      <c r="A55" s="42">
        <v>23</v>
      </c>
      <c r="B55" s="14" t="s">
        <v>72</v>
      </c>
      <c r="C55" s="54" t="s">
        <v>136</v>
      </c>
      <c r="D55" s="54" t="s">
        <v>137</v>
      </c>
      <c r="E55" s="10" t="s">
        <v>15</v>
      </c>
      <c r="F55" s="10">
        <v>20</v>
      </c>
      <c r="G55" s="48">
        <v>1.98</v>
      </c>
      <c r="H55" s="16">
        <f t="shared" si="6"/>
        <v>39.6</v>
      </c>
    </row>
    <row r="56" spans="1:8" ht="36.75" customHeight="1" x14ac:dyDescent="0.25">
      <c r="A56" s="41"/>
      <c r="B56" s="96" t="s">
        <v>73</v>
      </c>
      <c r="C56" s="97"/>
      <c r="D56" s="97"/>
      <c r="E56" s="97"/>
      <c r="F56" s="97"/>
      <c r="G56" s="97"/>
      <c r="H56" s="98"/>
    </row>
    <row r="57" spans="1:8" ht="36.75" customHeight="1" x14ac:dyDescent="0.25">
      <c r="A57" s="42">
        <v>24</v>
      </c>
      <c r="B57" s="14" t="s">
        <v>90</v>
      </c>
      <c r="C57" s="54" t="s">
        <v>138</v>
      </c>
      <c r="D57" s="54" t="s">
        <v>139</v>
      </c>
      <c r="E57" s="10" t="s">
        <v>15</v>
      </c>
      <c r="F57" s="10">
        <v>25</v>
      </c>
      <c r="G57" s="48">
        <v>1.08</v>
      </c>
      <c r="H57" s="16">
        <f t="shared" si="6"/>
        <v>27</v>
      </c>
    </row>
    <row r="58" spans="1:8" ht="36.75" customHeight="1" x14ac:dyDescent="0.25">
      <c r="A58" s="42">
        <v>25</v>
      </c>
      <c r="B58" s="44" t="s">
        <v>78</v>
      </c>
      <c r="C58" s="54" t="s">
        <v>140</v>
      </c>
      <c r="D58" s="54" t="s">
        <v>141</v>
      </c>
      <c r="E58" s="10" t="s">
        <v>15</v>
      </c>
      <c r="F58" s="10">
        <v>20</v>
      </c>
      <c r="G58" s="48">
        <v>0.9</v>
      </c>
      <c r="H58" s="16">
        <f t="shared" si="6"/>
        <v>18</v>
      </c>
    </row>
    <row r="59" spans="1:8" ht="36.75" customHeight="1" x14ac:dyDescent="0.25">
      <c r="A59" s="41"/>
      <c r="B59" s="96" t="s">
        <v>74</v>
      </c>
      <c r="C59" s="97"/>
      <c r="D59" s="97"/>
      <c r="E59" s="97"/>
      <c r="F59" s="97"/>
      <c r="G59" s="97"/>
      <c r="H59" s="98"/>
    </row>
    <row r="60" spans="1:8" ht="36.75" customHeight="1" x14ac:dyDescent="0.25">
      <c r="A60" s="42">
        <v>26</v>
      </c>
      <c r="B60" s="14" t="s">
        <v>75</v>
      </c>
      <c r="C60" s="54" t="s">
        <v>142</v>
      </c>
      <c r="D60" s="54" t="s">
        <v>143</v>
      </c>
      <c r="E60" s="10" t="s">
        <v>15</v>
      </c>
      <c r="F60" s="10">
        <v>15</v>
      </c>
      <c r="G60" s="48">
        <v>1.1100000000000001</v>
      </c>
      <c r="H60" s="16">
        <f t="shared" si="6"/>
        <v>16.650000000000002</v>
      </c>
    </row>
    <row r="61" spans="1:8" ht="36.75" customHeight="1" x14ac:dyDescent="0.25">
      <c r="A61" s="42">
        <v>27</v>
      </c>
      <c r="B61" s="31" t="s">
        <v>76</v>
      </c>
      <c r="C61" s="54" t="s">
        <v>144</v>
      </c>
      <c r="D61" s="54" t="s">
        <v>145</v>
      </c>
      <c r="E61" s="10" t="s">
        <v>15</v>
      </c>
      <c r="F61" s="10">
        <v>15</v>
      </c>
      <c r="G61" s="48">
        <v>0.53</v>
      </c>
      <c r="H61" s="16">
        <f t="shared" si="6"/>
        <v>7.95</v>
      </c>
    </row>
    <row r="62" spans="1:8" ht="36.75" customHeight="1" x14ac:dyDescent="0.25">
      <c r="A62" s="41"/>
      <c r="B62" s="96" t="s">
        <v>77</v>
      </c>
      <c r="C62" s="97"/>
      <c r="D62" s="97"/>
      <c r="E62" s="97"/>
      <c r="F62" s="97"/>
      <c r="G62" s="97"/>
      <c r="H62" s="98"/>
    </row>
    <row r="63" spans="1:8" ht="36.75" customHeight="1" x14ac:dyDescent="0.25">
      <c r="A63" s="42">
        <v>28</v>
      </c>
      <c r="B63" s="43" t="s">
        <v>88</v>
      </c>
      <c r="C63" s="55" t="s">
        <v>146</v>
      </c>
      <c r="D63" s="55" t="s">
        <v>147</v>
      </c>
      <c r="E63" s="10" t="s">
        <v>15</v>
      </c>
      <c r="F63" s="10">
        <v>15</v>
      </c>
      <c r="G63" s="48">
        <v>5.08</v>
      </c>
      <c r="H63" s="12">
        <f t="shared" ref="H63" si="7">F63*G63</f>
        <v>76.2</v>
      </c>
    </row>
    <row r="64" spans="1:8" x14ac:dyDescent="0.25">
      <c r="A64" s="74" t="s">
        <v>45</v>
      </c>
      <c r="B64" s="74"/>
      <c r="C64" s="74"/>
      <c r="D64" s="74"/>
      <c r="E64" s="74"/>
      <c r="F64" s="74"/>
      <c r="G64" s="74"/>
      <c r="H64" s="74"/>
    </row>
    <row r="65" spans="1:19" ht="28.5" customHeight="1" x14ac:dyDescent="0.25">
      <c r="A65" s="2">
        <v>29</v>
      </c>
      <c r="B65" s="11" t="s">
        <v>46</v>
      </c>
      <c r="C65" s="51" t="s">
        <v>148</v>
      </c>
      <c r="D65" s="52" t="s">
        <v>149</v>
      </c>
      <c r="E65" s="10" t="s">
        <v>15</v>
      </c>
      <c r="F65" s="10">
        <v>2000</v>
      </c>
      <c r="G65" s="48">
        <v>0.02</v>
      </c>
      <c r="H65" s="12">
        <f t="shared" ref="H65:H67" si="8">F65*G65</f>
        <v>40</v>
      </c>
    </row>
    <row r="66" spans="1:19" ht="43.5" customHeight="1" x14ac:dyDescent="0.25">
      <c r="A66" s="2">
        <v>30</v>
      </c>
      <c r="B66" s="11" t="s">
        <v>89</v>
      </c>
      <c r="C66" s="51" t="s">
        <v>150</v>
      </c>
      <c r="D66" s="52" t="s">
        <v>151</v>
      </c>
      <c r="E66" s="10" t="s">
        <v>15</v>
      </c>
      <c r="F66" s="10">
        <v>1000</v>
      </c>
      <c r="G66" s="48">
        <v>7.0000000000000007E-2</v>
      </c>
      <c r="H66" s="12">
        <f t="shared" si="8"/>
        <v>70</v>
      </c>
    </row>
    <row r="67" spans="1:19" ht="48.75" customHeight="1" x14ac:dyDescent="0.25">
      <c r="A67" s="2">
        <v>31</v>
      </c>
      <c r="B67" s="35" t="s">
        <v>47</v>
      </c>
      <c r="C67" s="51" t="s">
        <v>152</v>
      </c>
      <c r="D67" s="52" t="s">
        <v>153</v>
      </c>
      <c r="E67" s="10" t="s">
        <v>15</v>
      </c>
      <c r="F67" s="10">
        <v>150</v>
      </c>
      <c r="G67" s="48">
        <v>1.07</v>
      </c>
      <c r="H67" s="12">
        <f t="shared" si="8"/>
        <v>160.5</v>
      </c>
    </row>
    <row r="68" spans="1:19" x14ac:dyDescent="0.25">
      <c r="A68" s="93" t="s">
        <v>79</v>
      </c>
      <c r="B68" s="93"/>
      <c r="C68" s="93"/>
      <c r="D68" s="93"/>
      <c r="E68" s="93"/>
      <c r="F68" s="93"/>
      <c r="G68" s="93"/>
      <c r="H68" s="93"/>
    </row>
    <row r="69" spans="1:19" ht="45" x14ac:dyDescent="0.25">
      <c r="A69" s="4">
        <v>32</v>
      </c>
      <c r="B69" s="9" t="s">
        <v>53</v>
      </c>
      <c r="C69" s="51" t="s">
        <v>154</v>
      </c>
      <c r="D69" s="51" t="s">
        <v>155</v>
      </c>
      <c r="E69" s="15" t="s">
        <v>16</v>
      </c>
      <c r="F69" s="15">
        <v>80</v>
      </c>
      <c r="G69" s="48">
        <v>0.46</v>
      </c>
      <c r="H69" s="16">
        <f>F69*G69</f>
        <v>36.800000000000004</v>
      </c>
    </row>
    <row r="70" spans="1:19" ht="60" x14ac:dyDescent="0.25">
      <c r="A70" s="4">
        <v>33</v>
      </c>
      <c r="B70" s="9" t="s">
        <v>54</v>
      </c>
      <c r="C70" s="53" t="s">
        <v>156</v>
      </c>
      <c r="D70" s="56" t="s">
        <v>157</v>
      </c>
      <c r="E70" s="15" t="s">
        <v>44</v>
      </c>
      <c r="F70" s="15">
        <v>400</v>
      </c>
      <c r="G70" s="48">
        <v>0.08</v>
      </c>
      <c r="H70" s="16">
        <f t="shared" ref="H70:H71" si="9">F70*G70</f>
        <v>32</v>
      </c>
    </row>
    <row r="71" spans="1:19" ht="60" x14ac:dyDescent="0.25">
      <c r="A71" s="4">
        <v>34</v>
      </c>
      <c r="B71" s="9" t="s">
        <v>55</v>
      </c>
      <c r="C71" s="51" t="s">
        <v>158</v>
      </c>
      <c r="D71" s="57" t="s">
        <v>159</v>
      </c>
      <c r="E71" s="15" t="s">
        <v>16</v>
      </c>
      <c r="F71" s="15">
        <v>30</v>
      </c>
      <c r="G71" s="48">
        <v>3.19</v>
      </c>
      <c r="H71" s="16">
        <f t="shared" si="9"/>
        <v>95.7</v>
      </c>
    </row>
    <row r="72" spans="1:19" x14ac:dyDescent="0.25">
      <c r="A72" s="58" t="s">
        <v>92</v>
      </c>
      <c r="B72" s="59"/>
      <c r="C72" s="59"/>
      <c r="D72" s="59"/>
      <c r="E72" s="59"/>
      <c r="F72" s="59"/>
      <c r="G72" s="60"/>
      <c r="H72" s="24">
        <f>SUM(H11:H12)+SUM(H14:H15)+SUM(H17:H27)+SUM(H29:H30)+SUM(H32:H33)+SUM(H35:H36)+SUM(H38:H38)+SUM(H40:H41)+SUM(H44:H44)+SUM(H46:H46)+SUM(H49:H49)+SUM(H51:H52)+SUM(H54:H55)+SUM(H57:H58)+SUM(H60:H61)+SUM(H63:H63)+SUM(H65:H67)+SUM(H69:H71)</f>
        <v>11044.350000000002</v>
      </c>
    </row>
    <row r="73" spans="1:19" ht="15" customHeight="1" x14ac:dyDescent="0.25">
      <c r="A73" s="58" t="s">
        <v>56</v>
      </c>
      <c r="B73" s="59"/>
      <c r="C73" s="59"/>
      <c r="D73" s="59"/>
      <c r="E73" s="59"/>
      <c r="F73" s="59"/>
      <c r="G73" s="60"/>
      <c r="H73" s="49">
        <f>H72*0.21</f>
        <v>2319.3135000000002</v>
      </c>
    </row>
    <row r="74" spans="1:19" ht="15" customHeight="1" x14ac:dyDescent="0.25">
      <c r="A74" s="58" t="s">
        <v>91</v>
      </c>
      <c r="B74" s="59"/>
      <c r="C74" s="59"/>
      <c r="D74" s="59"/>
      <c r="E74" s="59"/>
      <c r="F74" s="59"/>
      <c r="G74" s="60"/>
      <c r="H74" s="24">
        <f>H72+H73</f>
        <v>13363.663500000002</v>
      </c>
    </row>
    <row r="75" spans="1:19" x14ac:dyDescent="0.25">
      <c r="B75" s="37"/>
      <c r="C75" s="37"/>
    </row>
    <row r="76" spans="1:19" x14ac:dyDescent="0.25">
      <c r="A76" s="61" t="s">
        <v>57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5"/>
      <c r="O76" s="5"/>
      <c r="P76" s="5"/>
      <c r="Q76" s="5"/>
      <c r="R76" s="5"/>
      <c r="S76" s="5"/>
    </row>
    <row r="77" spans="1:19" x14ac:dyDescent="0.25">
      <c r="A77" s="20" t="s">
        <v>58</v>
      </c>
      <c r="B77" s="20"/>
      <c r="C77" s="20"/>
      <c r="D77" s="20"/>
      <c r="E77" s="19"/>
      <c r="F77" s="19"/>
      <c r="G77" s="19"/>
      <c r="H77" s="19"/>
      <c r="I77" s="19"/>
      <c r="J77" s="19"/>
      <c r="K77" s="19"/>
      <c r="L77" s="19"/>
      <c r="M77" s="19"/>
      <c r="N77" s="5"/>
      <c r="O77" s="5"/>
      <c r="P77" s="5"/>
      <c r="Q77" s="5"/>
      <c r="R77" s="5"/>
      <c r="S77" s="5"/>
    </row>
    <row r="78" spans="1:19" x14ac:dyDescent="0.25">
      <c r="A78" s="21" t="s">
        <v>59</v>
      </c>
      <c r="B78" s="21"/>
      <c r="C78" s="21"/>
      <c r="D78" s="21"/>
      <c r="E78" s="19"/>
      <c r="F78" s="19"/>
      <c r="G78" s="19"/>
      <c r="H78" s="19"/>
      <c r="I78" s="19"/>
      <c r="J78" s="19"/>
      <c r="K78" s="19"/>
      <c r="L78" s="19"/>
      <c r="M78" s="19"/>
      <c r="N78" s="5"/>
      <c r="O78" s="5"/>
      <c r="P78" s="5"/>
      <c r="Q78" s="5"/>
      <c r="R78" s="5"/>
      <c r="S78" s="5"/>
    </row>
    <row r="79" spans="1:19" x14ac:dyDescent="0.25">
      <c r="A79" s="25"/>
      <c r="B79" s="25"/>
      <c r="C79" s="25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5"/>
      <c r="O79" s="5"/>
      <c r="P79" s="5"/>
      <c r="Q79" s="5"/>
      <c r="R79" s="5"/>
      <c r="S79" s="5"/>
    </row>
    <row r="80" spans="1:19" x14ac:dyDescent="0.25">
      <c r="A80" s="29" t="s">
        <v>60</v>
      </c>
      <c r="B80" s="29"/>
      <c r="C80" s="29"/>
      <c r="D80" s="27"/>
      <c r="E80" s="27"/>
      <c r="F80" s="27"/>
      <c r="G80" s="27"/>
      <c r="H80" s="27"/>
      <c r="I80" s="27"/>
      <c r="J80" s="27"/>
      <c r="K80" s="27"/>
    </row>
    <row r="81" spans="1:18" x14ac:dyDescent="0.25">
      <c r="A81" s="28" t="s">
        <v>61</v>
      </c>
      <c r="B81" s="28"/>
      <c r="C81" s="28"/>
      <c r="D81" s="28"/>
      <c r="E81" s="28"/>
      <c r="F81" s="28"/>
      <c r="G81" s="28"/>
      <c r="H81" s="28"/>
      <c r="I81" s="26"/>
      <c r="J81" s="26"/>
      <c r="K81" s="26"/>
      <c r="L81" s="26"/>
      <c r="M81" s="26"/>
      <c r="N81" s="26"/>
      <c r="O81" s="26"/>
      <c r="P81" s="26"/>
      <c r="Q81" s="26"/>
      <c r="R81" s="26"/>
    </row>
    <row r="82" spans="1:1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1:18" x14ac:dyDescent="0.25">
      <c r="A83" s="38"/>
      <c r="B83" s="38"/>
      <c r="C83" s="38"/>
      <c r="D83" s="20"/>
      <c r="E83" s="39"/>
    </row>
    <row r="84" spans="1:18" x14ac:dyDescent="0.25">
      <c r="A84" s="38"/>
      <c r="B84" s="63" t="s">
        <v>62</v>
      </c>
      <c r="C84" s="63"/>
      <c r="D84" s="40"/>
      <c r="E84" s="39"/>
    </row>
    <row r="85" spans="1:18" ht="17.25" x14ac:dyDescent="0.25">
      <c r="A85" s="64" t="s">
        <v>93</v>
      </c>
      <c r="B85" s="65"/>
      <c r="C85" s="22" t="s">
        <v>63</v>
      </c>
      <c r="E85" s="39"/>
    </row>
    <row r="86" spans="1:18" ht="72" customHeight="1" x14ac:dyDescent="0.25">
      <c r="A86" s="66"/>
      <c r="B86" s="67"/>
      <c r="C86" s="47">
        <v>36</v>
      </c>
      <c r="D86" s="23"/>
      <c r="E86" s="39"/>
    </row>
    <row r="87" spans="1:18" x14ac:dyDescent="0.25">
      <c r="A87" s="68" t="s">
        <v>64</v>
      </c>
      <c r="B87" s="68"/>
      <c r="C87" s="68"/>
      <c r="D87" s="68"/>
      <c r="E87" s="39"/>
    </row>
    <row r="88" spans="1:18" x14ac:dyDescent="0.25">
      <c r="A88" s="68"/>
      <c r="B88" s="68"/>
      <c r="C88" s="68"/>
      <c r="D88" s="68"/>
      <c r="E88" s="39"/>
    </row>
    <row r="89" spans="1:18" x14ac:dyDescent="0.25">
      <c r="A89" s="38"/>
      <c r="B89" s="38"/>
      <c r="C89" s="38"/>
      <c r="D89" s="38"/>
      <c r="E89" s="39"/>
    </row>
    <row r="90" spans="1:18" x14ac:dyDescent="0.25">
      <c r="A90" s="38"/>
      <c r="B90" s="38"/>
      <c r="C90" s="38"/>
      <c r="D90" s="38"/>
      <c r="E90" s="39"/>
    </row>
    <row r="91" spans="1:18" x14ac:dyDescent="0.25">
      <c r="A91" s="62" t="s">
        <v>94</v>
      </c>
      <c r="B91" s="62"/>
      <c r="C91" s="62"/>
      <c r="D91" s="62"/>
      <c r="E91" s="62"/>
    </row>
    <row r="92" spans="1:18" x14ac:dyDescent="0.25">
      <c r="A92" s="62"/>
      <c r="B92" s="62"/>
      <c r="C92" s="62"/>
      <c r="D92" s="62"/>
      <c r="E92" s="62"/>
    </row>
  </sheetData>
  <sheetProtection algorithmName="SHA-512" hashValue="1gFS5C63lUEJwXonoXIQ1VYU2iKKRrVjV7x0WNqSSOPlV0QcJUXkJcXPlzzlPhqc+01ovTF5S2Rns8M0ujUNVA==" saltValue="B7fqP6L8wrgFtL+bjFwrRw==" spinCount="100000" sheet="1" objects="1" scenarios="1"/>
  <mergeCells count="54">
    <mergeCell ref="A18:A23"/>
    <mergeCell ref="A68:H68"/>
    <mergeCell ref="A45:A46"/>
    <mergeCell ref="B45:H45"/>
    <mergeCell ref="H24:H27"/>
    <mergeCell ref="A47:H47"/>
    <mergeCell ref="A48:H48"/>
    <mergeCell ref="A39:H39"/>
    <mergeCell ref="A42:H42"/>
    <mergeCell ref="A43:A44"/>
    <mergeCell ref="B43:H43"/>
    <mergeCell ref="B56:H56"/>
    <mergeCell ref="B59:H59"/>
    <mergeCell ref="B62:H62"/>
    <mergeCell ref="A50:H50"/>
    <mergeCell ref="A53:H53"/>
    <mergeCell ref="A73:G73"/>
    <mergeCell ref="A72:G72"/>
    <mergeCell ref="F18:F23"/>
    <mergeCell ref="G18:G23"/>
    <mergeCell ref="C18:C23"/>
    <mergeCell ref="D18:D23"/>
    <mergeCell ref="E18:E23"/>
    <mergeCell ref="A34:H34"/>
    <mergeCell ref="A37:H37"/>
    <mergeCell ref="A64:H64"/>
    <mergeCell ref="C24:C27"/>
    <mergeCell ref="D24:D27"/>
    <mergeCell ref="E24:E27"/>
    <mergeCell ref="G24:G27"/>
    <mergeCell ref="F24:F27"/>
    <mergeCell ref="H18:H23"/>
    <mergeCell ref="D1:G1"/>
    <mergeCell ref="E3:G3"/>
    <mergeCell ref="A24:A27"/>
    <mergeCell ref="A28:H28"/>
    <mergeCell ref="A31:H31"/>
    <mergeCell ref="H6:H8"/>
    <mergeCell ref="A6:A8"/>
    <mergeCell ref="A10:H10"/>
    <mergeCell ref="A13:H13"/>
    <mergeCell ref="A16:H16"/>
    <mergeCell ref="B6:B8"/>
    <mergeCell ref="C6:C8"/>
    <mergeCell ref="D6:D8"/>
    <mergeCell ref="E6:E8"/>
    <mergeCell ref="F6:F8"/>
    <mergeCell ref="G6:G8"/>
    <mergeCell ref="A74:G74"/>
    <mergeCell ref="A76:M76"/>
    <mergeCell ref="A91:E92"/>
    <mergeCell ref="B84:C84"/>
    <mergeCell ref="A85:B86"/>
    <mergeCell ref="A87:D88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5" ma:contentTypeDescription="Kurkite naują dokumentą." ma:contentTypeScope="" ma:versionID="c916c281038ba1b20b4c36dd5792ce40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4d3d7a37e678664e8d11f376713489b7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981732-B144-407C-A4C8-5D9F73962DE3}">
  <ds:schemaRefs>
    <ds:schemaRef ds:uri="http://schemas.microsoft.com/office/2006/metadata/properties"/>
    <ds:schemaRef ds:uri="http://schemas.microsoft.com/office/infopath/2007/PartnerControls"/>
    <ds:schemaRef ds:uri="b6759e9c-14ca-4d0f-b66a-0508b30e9fc7"/>
    <ds:schemaRef ds:uri="ca324349-d413-4174-915f-a64b36af2e10"/>
  </ds:schemaRefs>
</ds:datastoreItem>
</file>

<file path=customXml/itemProps2.xml><?xml version="1.0" encoding="utf-8"?>
<ds:datastoreItem xmlns:ds="http://schemas.openxmlformats.org/officeDocument/2006/customXml" ds:itemID="{D072AFDB-88E1-4C50-9798-87EAE8706243}"/>
</file>

<file path=customXml/itemProps3.xml><?xml version="1.0" encoding="utf-8"?>
<ds:datastoreItem xmlns:ds="http://schemas.openxmlformats.org/officeDocument/2006/customXml" ds:itemID="{A6DBD94A-A21F-46E9-96A8-A1C27B08FB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Prekių apimtys ir charakteristi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Gytis Lukosevicius</dc:creator>
  <cp:keywords/>
  <dc:description/>
  <cp:lastModifiedBy>Erika Nikartienė</cp:lastModifiedBy>
  <cp:revision/>
  <dcterms:created xsi:type="dcterms:W3CDTF">2019-04-09T11:34:39Z</dcterms:created>
  <dcterms:modified xsi:type="dcterms:W3CDTF">2026-01-06T06:46:34Z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0x010100CC07F5BCD6EFBF49927B5F3CA650D122</vt:lpwstr>
  </property>
  <property fmtid="{D5CDD505-2E9C-101B-9397-08002B2CF9AE}" pid="3" name="MediaServiceImageTags">
    <vt:lpwstr/>
  </property>
</Properties>
</file>