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0" documentId="13_ncr:1_{A80A35E2-D2BD-4EE9-B0C6-E91F83BF4FBB}" xr6:coauthVersionLast="47" xr6:coauthVersionMax="47" xr10:uidLastSave="{00000000-0000-0000-0000-000000000000}"/>
  <bookViews>
    <workbookView xWindow="-120" yWindow="-120" windowWidth="29040" windowHeight="17520" xr2:uid="{E166AC88-70B5-4446-9026-3BB1F50F6DD1}"/>
  </bookViews>
  <sheets>
    <sheet name="Sheet1" sheetId="1" r:id="rId1"/>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 i="1" l="1"/>
  <c r="O8" i="1" s="1"/>
  <c r="J8" i="1"/>
  <c r="K8" i="1" s="1"/>
  <c r="K9" i="1" s="1"/>
  <c r="O9" i="1" l="1"/>
  <c r="M9" i="1"/>
  <c r="J9" i="1"/>
</calcChain>
</file>

<file path=xl/sharedStrings.xml><?xml version="1.0" encoding="utf-8"?>
<sst xmlns="http://schemas.openxmlformats.org/spreadsheetml/2006/main" count="34" uniqueCount="32">
  <si>
    <t>VšĮ VUL Santaros klinikos</t>
  </si>
  <si>
    <t>TECHNINĖ SPECIFIKACIJA</t>
  </si>
  <si>
    <t xml:space="preserve">Planuojama pirkėjo </t>
  </si>
  <si>
    <t>Tiekėjo pasiūlymas</t>
  </si>
  <si>
    <t>Pirkimo dalies Nr.</t>
  </si>
  <si>
    <t>Pirkimo dalies Nr. jei pirkimas kartojamas</t>
  </si>
  <si>
    <t>Priemonės pavadinimas</t>
  </si>
  <si>
    <t>BVPŽ kodas</t>
  </si>
  <si>
    <t>Charakteristikos, reikalavimai</t>
  </si>
  <si>
    <t>Mato vienetas</t>
  </si>
  <si>
    <t xml:space="preserve">Kiekis 12 mėn. </t>
  </si>
  <si>
    <t xml:space="preserve">Vnt. kaina Eur be PVM </t>
  </si>
  <si>
    <t>PVM tarifas ٪</t>
  </si>
  <si>
    <t xml:space="preserve">Maksimali pirkimo suma Eur be PVM </t>
  </si>
  <si>
    <t xml:space="preserve">Maksimali pirkimo suma Eur su PVM </t>
  </si>
  <si>
    <t xml:space="preserve">Siūlomas įkainis EUR be PVM, </t>
  </si>
  <si>
    <t>Suma EUR be PVM</t>
  </si>
  <si>
    <t>Suma EUR su PVM</t>
  </si>
  <si>
    <t>Tiekėjo siūlomų prekių  charakteristikos, parametrai, jų reikšmės</t>
  </si>
  <si>
    <t>Tiekėjo siūlomos prekės kodas*</t>
  </si>
  <si>
    <t>Gamintojas</t>
  </si>
  <si>
    <t>Pastabos</t>
  </si>
  <si>
    <t>33182220-7</t>
  </si>
  <si>
    <t>vnt.</t>
  </si>
  <si>
    <t>Perkateteriniu būdu implantuojamas balionu išplečiamas biologinis vožtuvas tinkantis aortos ir plaučių arterijos vožtuvui.</t>
  </si>
  <si>
    <t>Viso:</t>
  </si>
  <si>
    <t>Perkateteriniu būdu implantuojami biologiniai vožtuvai</t>
  </si>
  <si>
    <r>
      <t xml:space="preserve">1. Prekių kokybė, žymėjimas, informacija vartotojui turi atitikti 93/42/EEC ir/ar MDR (ES) 2017/745 direktyvų reikalavimus. CE ženklinimas. Pateikti kartu su pasiūlymu tai įrodančius dokumentus.
2. Prekių charakteristikoms patvirtinti tiekėjai su pasiūlymu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
*Prekės kodas gamintojo kataloge, jeigu gamintojas turi savo prekių katalogą.                                                                                                                                                                                                                                                                                                                                                                                                                                                                                                              </t>
    </r>
    <r>
      <rPr>
        <sz val="11"/>
        <color rgb="FFFF0000"/>
        <rFont val="Times New Roman"/>
        <family val="1"/>
        <charset val="186"/>
      </rPr>
      <t xml:space="preserve">Garantinis terminas. Prekėms nustatomas Tiekėjo pasiūlytas arba Prekių gamintojo taikomas Garantinis terminas, tačiau bet kokiu atveju pristatymo metu galiojimo terminas turi būti ne trumpesnis nei 70% (septyniasdešimt procentų) priemonės galiojimo termino.  Garantinis terminas, skaičiuojamas nuo Prekių perdavimo–priėmimo akto ar Sąskaitos (kai Prekių perdavimo–priėmimo aktas nėra pasirašomas) pasirašymo dienos. </t>
    </r>
  </si>
  <si>
    <t>1) Pilnai sukomplektuotas rinkinys (balionu išsiplečiamas vožtuvas ir jo įvedimo sistema, implantavimui aortos vožtuvo pozicijoje). 2) Minimalus vožtuvo žiedo diametras 18 ± 2 mm. 3) Maksimalus vožtuvo žiedo diametras ne mažesnis negu 30 ± 2 mm. 4) Vožtuvo burės - kiaulės arba jaučio perikardo audiniai. 5) Anatominiai parametrai, kuriuos vožtuvas privalo padengti: 5.1) Mažiausias natyvinio vožtuvo žiedo diametras 19 ± 2mm; 5.2) Didžiausias natyvinio vožtuvo žiedo diametras ne mažesnis negu 27 ± 2 mm; 5.3) Mažiausias natyvinio vožtuvo žiedo perimetras 60 ± 3 mm; 5.4) Didžiausias natyvinio vožtuvo žiedo perimetras ne mažesnis negu 90 ± 3 mm. Priemonės instrukcijoje turi būti nurodytas tinkamumas implantavimui į  aortos ir plaučių arterijos vožtuvo poziciją. 6) Užtikrinant mažesnį įvedimo sistemos profilį, vožtuvas ant baliono užmaunamas aortoje. 7) Tiekėjas turi pateikti mokslinėje literatūroje publikuotus duomenis apie bent 5 metų priemone gydytų pacientų mirtingumo rodikius, tirtus multicentrinėse atsitikrinių imčių kontroliuojamose studijose.</t>
  </si>
  <si>
    <t>Edwards Lifesciences</t>
  </si>
  <si>
    <t>SAPIEN 3, EDWARDS LIFESCIENCES, kodas nuo S3TF320 iki S3TF329, nuo 9600TFX20 iki 9600TFX29,kodas nuo 9610TF20 iki 9610TF29, 96402, 96406</t>
  </si>
  <si>
    <t>1) Pilnai sukomplektuotas rinkinys (balionu išsiplečiamas vožtuvas ir jo įvedimo sistema, implantavimui aortos vožtuvo pozicijoje). 2) Minimalus vožtuvo žiedo diametras 20 mm. 3) Maksimalus vožtuvo žiedo diametras ne mažesnis negu 29 mm. 4) Vožtuvo burės - jaučio perikardo audiniai. 5) Anatominiai parametrai, kuriuos vožtuvas privalo padengti: 5.1) Mažiausias natyvinio vožtuvo žiedo diametras 18 mm; 5.2) Didžiausias natyvinio vožtuvo žiedo diametras ne mažesnis negu 28 mm; 5.3) Mažiausias natyvinio vožtuvo žiedo perimetras 58,4 mm; 5.4) Didžiausias natyvinio vožtuvo žiedo perimetras ne mažesnis negu 92,6 mm. Priemonės instrukcijoje nurodytas tinkamumas implantavimui į  aortos ir plaučių arterijos vožtuvo poziciją. 6) Užtikrinant mažesnį įvedimo sistemos profilį, vožtuvas ant baliono užmaunamas aortoje. 7) Tiekėjas turi pateikti mokslinėje literatūroje publikuotus duomenis apie bent 5 metų priemone gydytų pacientų mirtingumo rodikius, tirtus multicentrinėse atsitikrinių imčių kontroliuojamose studijose.                       Katalogas Nr. 2 , psl. 1-4, 6, 7, 9, 11, 23, 25. File 5 metų duomenys Edwards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</si>
</sst>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 _€"/>
  </numFmts>
  <fonts count="14"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b/>
      <sz val="11"/>
      <name val="Times New Roman"/>
      <family val="1"/>
      <charset val="186"/>
    </font>
    <font>
      <b/>
      <sz val="11"/>
      <color rgb="FF00B050"/>
      <name val="Times New Roman"/>
      <family val="1"/>
      <charset val="186"/>
    </font>
    <font>
      <sz val="11"/>
      <color theme="1"/>
      <name val="Times New Roman"/>
      <family val="1"/>
      <charset val="186"/>
    </font>
    <font>
      <b/>
      <sz val="12"/>
      <name val="Times New Roman"/>
      <family val="1"/>
      <charset val="186"/>
    </font>
    <font>
      <sz val="12"/>
      <color theme="1"/>
      <name val="Times New Roman"/>
      <family val="1"/>
      <charset val="186"/>
    </font>
    <font>
      <sz val="11"/>
      <name val="Times New Roman"/>
      <family val="1"/>
      <charset val="186"/>
    </font>
    <font>
      <b/>
      <sz val="12"/>
      <color theme="1"/>
      <name val="Times New Roman"/>
      <family val="1"/>
      <charset val="186"/>
    </font>
    <font>
      <b/>
      <sz val="11"/>
      <color theme="1"/>
      <name val="Times New Roman"/>
      <family val="1"/>
      <charset val="186"/>
    </font>
    <font>
      <b/>
      <sz val="10"/>
      <name val="Times New Roman"/>
      <family val="1"/>
      <charset val="186"/>
    </font>
    <font>
      <b/>
      <sz val="10"/>
      <color theme="1"/>
      <name val="Times New Roman"/>
      <family val="1"/>
      <charset val="186"/>
    </font>
    <font>
      <sz val="11"/>
      <color rgb="FFFF0000"/>
      <name val="Times New Roman"/>
      <family val="1"/>
      <charset val="186"/>
    </font>
  </fonts>
  <fills count="5">
    <fill>
      <patternFill patternType="none"/>
    </fill>
    <fill>
      <patternFill patternType="gray125"/>
    </fill>
    <fill>
      <patternFill patternType="solid">
        <fgColor rgb="FFC6EFCE"/>
      </patternFill>
    </fill>
    <fill>
      <patternFill patternType="solid">
        <fgColor theme="7" tint="0.79998168889431442"/>
        <bgColor indexed="64"/>
      </patternFill>
    </fill>
    <fill>
      <patternFill patternType="solid">
        <fgColor theme="0" tint="-4.9989318521683403E-2"/>
        <bgColor indexed="64"/>
      </patternFill>
    </fill>
  </fills>
  <borders count="1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auto="1"/>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2" fillId="2" borderId="0" applyNumberFormat="0" applyBorder="0" applyAlignment="0" applyProtection="0"/>
    <xf numFmtId="0" fontId="1" fillId="0" borderId="0"/>
    <xf numFmtId="0" fontId="1" fillId="0" borderId="0"/>
    <xf numFmtId="164" fontId="1" fillId="0" borderId="0" applyFont="0" applyFill="0" applyBorder="0" applyAlignment="0" applyProtection="0"/>
  </cellStyleXfs>
  <cellXfs count="59">
    <xf numFmtId="0" fontId="0" fillId="0" borderId="0" xfId="0"/>
    <xf numFmtId="2" fontId="3" fillId="0" borderId="0" xfId="2" applyNumberFormat="1" applyFont="1" applyAlignment="1" applyProtection="1">
      <alignment horizontal="left" vertical="top"/>
      <protection locked="0"/>
    </xf>
    <xf numFmtId="0" fontId="4" fillId="0" borderId="0" xfId="2" applyFont="1" applyAlignment="1" applyProtection="1">
      <alignment horizontal="center" vertical="top"/>
      <protection locked="0"/>
    </xf>
    <xf numFmtId="0" fontId="5" fillId="0" borderId="0" xfId="2" applyFont="1" applyAlignment="1" applyProtection="1">
      <alignment horizontal="center" vertical="top"/>
      <protection locked="0"/>
    </xf>
    <xf numFmtId="1" fontId="5" fillId="0" borderId="0" xfId="2" applyNumberFormat="1" applyFont="1" applyAlignment="1" applyProtection="1">
      <alignment horizontal="center" vertical="top"/>
      <protection locked="0"/>
    </xf>
    <xf numFmtId="4" fontId="5" fillId="0" borderId="0" xfId="2" applyNumberFormat="1" applyFont="1" applyAlignment="1" applyProtection="1">
      <alignment horizontal="center" vertical="top"/>
      <protection locked="0"/>
    </xf>
    <xf numFmtId="0" fontId="5" fillId="0" borderId="0" xfId="2" applyFont="1" applyAlignment="1" applyProtection="1">
      <alignment vertical="top"/>
      <protection locked="0"/>
    </xf>
    <xf numFmtId="0" fontId="5" fillId="0" borderId="0" xfId="2" applyFont="1" applyProtection="1">
      <protection locked="0"/>
    </xf>
    <xf numFmtId="0" fontId="7" fillId="0" borderId="0" xfId="2" applyFont="1" applyProtection="1">
      <protection locked="0"/>
    </xf>
    <xf numFmtId="0" fontId="5" fillId="0" borderId="0" xfId="2" applyFont="1"/>
    <xf numFmtId="0" fontId="5" fillId="0" borderId="0" xfId="2" applyFont="1" applyAlignment="1">
      <alignment horizontal="center"/>
    </xf>
    <xf numFmtId="0" fontId="10" fillId="0" borderId="0" xfId="2" applyFont="1"/>
    <xf numFmtId="0" fontId="11" fillId="0" borderId="8" xfId="3" applyFont="1" applyBorder="1" applyAlignment="1">
      <alignment horizontal="center" vertical="center" wrapText="1"/>
    </xf>
    <xf numFmtId="0" fontId="11" fillId="0" borderId="9" xfId="3" applyFont="1" applyBorder="1" applyAlignment="1">
      <alignment horizontal="center" vertical="center" wrapText="1"/>
    </xf>
    <xf numFmtId="2" fontId="11" fillId="0" borderId="9" xfId="3" applyNumberFormat="1" applyFont="1" applyBorder="1" applyAlignment="1">
      <alignment horizontal="center" vertical="center" wrapText="1"/>
    </xf>
    <xf numFmtId="0" fontId="11" fillId="0" borderId="9" xfId="1" applyFont="1" applyFill="1" applyBorder="1" applyAlignment="1" applyProtection="1">
      <alignment horizontal="center" vertical="center" wrapText="1"/>
      <protection locked="0"/>
    </xf>
    <xf numFmtId="0" fontId="11" fillId="0" borderId="9" xfId="2" applyFont="1" applyBorder="1" applyAlignment="1" applyProtection="1">
      <alignment horizontal="center" vertical="center" wrapText="1"/>
      <protection locked="0"/>
    </xf>
    <xf numFmtId="0" fontId="11" fillId="0" borderId="10" xfId="1" applyFont="1" applyFill="1" applyBorder="1" applyAlignment="1" applyProtection="1">
      <alignment horizontal="center" vertical="center" wrapText="1"/>
      <protection locked="0"/>
    </xf>
    <xf numFmtId="0" fontId="11" fillId="3" borderId="11" xfId="1" applyFont="1" applyFill="1" applyBorder="1" applyAlignment="1" applyProtection="1">
      <alignment horizontal="center" vertical="center" wrapText="1"/>
      <protection locked="0"/>
    </xf>
    <xf numFmtId="0" fontId="11" fillId="0" borderId="12" xfId="1" applyFont="1" applyFill="1" applyBorder="1" applyAlignment="1" applyProtection="1">
      <alignment horizontal="center" vertical="center" wrapText="1"/>
      <protection locked="0"/>
    </xf>
    <xf numFmtId="0" fontId="11" fillId="3" borderId="12" xfId="2" applyFont="1" applyFill="1" applyBorder="1" applyAlignment="1" applyProtection="1">
      <alignment horizontal="center" vertical="center" wrapText="1"/>
      <protection locked="0"/>
    </xf>
    <xf numFmtId="0" fontId="11" fillId="0" borderId="12" xfId="2" applyFont="1" applyBorder="1" applyAlignment="1" applyProtection="1">
      <alignment horizontal="center" vertical="center" wrapText="1"/>
      <protection locked="0"/>
    </xf>
    <xf numFmtId="0" fontId="12" fillId="3" borderId="12"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1" fillId="0" borderId="4" xfId="3" applyFont="1" applyBorder="1" applyAlignment="1">
      <alignment horizontal="center" vertical="center" wrapText="1"/>
    </xf>
    <xf numFmtId="0" fontId="5" fillId="0" borderId="14" xfId="2" applyFont="1" applyBorder="1" applyAlignment="1">
      <alignment horizontal="center" vertical="top"/>
    </xf>
    <xf numFmtId="0" fontId="5" fillId="0" borderId="15" xfId="2" applyFont="1" applyBorder="1" applyAlignment="1">
      <alignment horizontal="center" vertical="top"/>
    </xf>
    <xf numFmtId="2" fontId="8" fillId="0" borderId="15" xfId="3" applyNumberFormat="1" applyFont="1" applyBorder="1" applyAlignment="1">
      <alignment horizontal="left" vertical="top" wrapText="1"/>
    </xf>
    <xf numFmtId="2" fontId="8" fillId="0" borderId="15" xfId="3" applyNumberFormat="1" applyFont="1" applyBorder="1" applyAlignment="1">
      <alignment horizontal="center" vertical="center" wrapText="1"/>
    </xf>
    <xf numFmtId="1" fontId="8" fillId="0" borderId="15" xfId="3" applyNumberFormat="1" applyFont="1" applyBorder="1" applyAlignment="1">
      <alignment horizontal="center" vertical="center" wrapText="1"/>
    </xf>
    <xf numFmtId="4" fontId="8" fillId="0" borderId="15" xfId="3" applyNumberFormat="1" applyFont="1" applyBorder="1" applyAlignment="1">
      <alignment horizontal="center" vertical="center" wrapText="1"/>
    </xf>
    <xf numFmtId="165" fontId="8" fillId="0" borderId="15" xfId="3" applyNumberFormat="1" applyFont="1" applyBorder="1" applyAlignment="1">
      <alignment horizontal="center" vertical="center" wrapText="1"/>
    </xf>
    <xf numFmtId="2" fontId="8" fillId="0" borderId="16" xfId="3" applyNumberFormat="1" applyFont="1" applyBorder="1" applyAlignment="1">
      <alignment horizontal="center" vertical="center"/>
    </xf>
    <xf numFmtId="2" fontId="8" fillId="0" borderId="15" xfId="3" applyNumberFormat="1" applyFont="1" applyBorder="1" applyAlignment="1">
      <alignment horizontal="center" vertical="center"/>
    </xf>
    <xf numFmtId="1" fontId="8" fillId="0" borderId="16" xfId="3" applyNumberFormat="1" applyFont="1" applyBorder="1" applyAlignment="1">
      <alignment horizontal="left" vertical="top" wrapText="1"/>
    </xf>
    <xf numFmtId="2" fontId="8" fillId="0" borderId="4" xfId="3" applyNumberFormat="1" applyFont="1" applyBorder="1" applyAlignment="1">
      <alignment horizontal="center" vertical="top"/>
    </xf>
    <xf numFmtId="0" fontId="5" fillId="0" borderId="0" xfId="2" applyFont="1" applyAlignment="1">
      <alignment vertical="top"/>
    </xf>
    <xf numFmtId="0" fontId="0" fillId="0" borderId="15" xfId="0" applyBorder="1" applyAlignment="1">
      <alignment horizontal="center" vertical="top"/>
    </xf>
    <xf numFmtId="1" fontId="5" fillId="0" borderId="0" xfId="2" applyNumberFormat="1" applyFont="1" applyAlignment="1">
      <alignment horizontal="center"/>
    </xf>
    <xf numFmtId="0" fontId="10" fillId="0" borderId="12" xfId="2" applyFont="1" applyBorder="1" applyAlignment="1">
      <alignment horizontal="center"/>
    </xf>
    <xf numFmtId="4" fontId="10" fillId="0" borderId="12" xfId="2" applyNumberFormat="1" applyFont="1" applyBorder="1" applyAlignment="1">
      <alignment horizontal="center"/>
    </xf>
    <xf numFmtId="4" fontId="10" fillId="0" borderId="13" xfId="2" applyNumberFormat="1" applyFont="1" applyBorder="1" applyAlignment="1">
      <alignment horizontal="center"/>
    </xf>
    <xf numFmtId="0" fontId="10" fillId="0" borderId="7" xfId="2" applyFont="1" applyBorder="1" applyAlignment="1">
      <alignment horizontal="center"/>
    </xf>
    <xf numFmtId="2" fontId="10" fillId="0" borderId="17" xfId="2" applyNumberFormat="1" applyFont="1" applyBorder="1" applyAlignment="1">
      <alignment horizontal="center"/>
    </xf>
    <xf numFmtId="0" fontId="10" fillId="4" borderId="6" xfId="2" applyFont="1" applyFill="1" applyBorder="1" applyAlignment="1">
      <alignment horizontal="center"/>
    </xf>
    <xf numFmtId="4" fontId="5" fillId="0" borderId="0" xfId="2" applyNumberFormat="1" applyFont="1" applyAlignment="1">
      <alignment horizontal="center"/>
    </xf>
    <xf numFmtId="0" fontId="5" fillId="0" borderId="0" xfId="2" applyFont="1" applyAlignment="1">
      <alignment horizontal="left"/>
    </xf>
    <xf numFmtId="4" fontId="5" fillId="0" borderId="0" xfId="2" applyNumberFormat="1" applyFont="1"/>
    <xf numFmtId="0" fontId="8" fillId="0" borderId="15" xfId="0" applyFont="1" applyBorder="1" applyAlignment="1">
      <alignment vertical="top" wrapText="1"/>
    </xf>
    <xf numFmtId="164" fontId="8" fillId="0" borderId="15" xfId="4" applyFont="1" applyBorder="1" applyAlignment="1">
      <alignment horizontal="center" vertical="center"/>
    </xf>
    <xf numFmtId="164" fontId="8" fillId="0" borderId="14" xfId="4" applyFont="1" applyBorder="1" applyAlignment="1">
      <alignment horizontal="center" vertical="center"/>
    </xf>
    <xf numFmtId="2" fontId="6" fillId="0" borderId="0" xfId="2" applyNumberFormat="1" applyFont="1" applyAlignment="1" applyProtection="1">
      <alignment horizontal="center" vertical="top"/>
      <protection locked="0"/>
    </xf>
    <xf numFmtId="2" fontId="6" fillId="0" borderId="1" xfId="2" applyNumberFormat="1" applyFont="1" applyBorder="1" applyAlignment="1" applyProtection="1">
      <alignment horizontal="center" vertical="top"/>
      <protection locked="0"/>
    </xf>
    <xf numFmtId="2" fontId="8" fillId="0" borderId="2" xfId="2" applyNumberFormat="1" applyFont="1" applyBorder="1" applyAlignment="1" applyProtection="1">
      <alignment horizontal="left" vertical="top" wrapText="1"/>
      <protection locked="0"/>
    </xf>
    <xf numFmtId="2" fontId="8" fillId="0" borderId="3" xfId="2" applyNumberFormat="1" applyFont="1" applyBorder="1" applyAlignment="1" applyProtection="1">
      <alignment horizontal="left" vertical="top" wrapText="1"/>
      <protection locked="0"/>
    </xf>
    <xf numFmtId="2" fontId="8" fillId="0" borderId="4" xfId="2" applyNumberFormat="1" applyFont="1" applyBorder="1" applyAlignment="1" applyProtection="1">
      <alignment horizontal="left" vertical="top" wrapText="1"/>
      <protection locked="0"/>
    </xf>
    <xf numFmtId="0" fontId="9" fillId="0" borderId="5" xfId="2" applyFont="1" applyBorder="1" applyAlignment="1">
      <alignment horizontal="center"/>
    </xf>
    <xf numFmtId="0" fontId="9" fillId="0" borderId="6" xfId="2" applyFont="1" applyBorder="1" applyAlignment="1">
      <alignment horizontal="center"/>
    </xf>
    <xf numFmtId="0" fontId="9" fillId="0" borderId="7" xfId="2" applyFont="1" applyBorder="1" applyAlignment="1">
      <alignment horizontal="center"/>
    </xf>
  </cellXfs>
  <cellStyles count="5">
    <cellStyle name="Comma" xfId="4" builtinId="3"/>
    <cellStyle name="Good" xfId="1" builtinId="26"/>
    <cellStyle name="Normal" xfId="0" builtinId="0"/>
    <cellStyle name="Normal 26 2" xfId="3" xr:uid="{DDEE6413-6689-4E06-B3FE-B05F2A509E10}"/>
    <cellStyle name="Normal 60" xfId="2" xr:uid="{BCE3DCFD-36F5-4AC7-8407-57F648AB82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AF412-EE76-4532-8B68-E4DEEC8B9349}">
  <sheetPr>
    <pageSetUpPr fitToPage="1"/>
  </sheetPr>
  <dimension ref="A1:U10"/>
  <sheetViews>
    <sheetView tabSelected="1" zoomScale="85" zoomScaleNormal="85" workbookViewId="0">
      <selection activeCell="K8" sqref="K8"/>
    </sheetView>
  </sheetViews>
  <sheetFormatPr defaultColWidth="9.28515625" defaultRowHeight="15" x14ac:dyDescent="0.25"/>
  <cols>
    <col min="1" max="1" width="8.28515625" style="9" customWidth="1"/>
    <col min="2" max="2" width="13.7109375" style="9" customWidth="1"/>
    <col min="3" max="3" width="22.28515625" style="9" customWidth="1"/>
    <col min="4" max="4" width="13.28515625" style="9" customWidth="1"/>
    <col min="5" max="5" width="48" style="9" customWidth="1"/>
    <col min="6" max="6" width="10.7109375" style="10" customWidth="1"/>
    <col min="7" max="7" width="14" style="9" customWidth="1"/>
    <col min="8" max="8" width="11.28515625" style="10" customWidth="1"/>
    <col min="9" max="9" width="9.7109375" style="9" customWidth="1"/>
    <col min="10" max="10" width="14.42578125" style="10" customWidth="1"/>
    <col min="11" max="12" width="13.7109375" style="10" customWidth="1"/>
    <col min="13" max="13" width="13.42578125" style="10" customWidth="1"/>
    <col min="14" max="14" width="10.28515625" style="10" customWidth="1"/>
    <col min="15" max="15" width="14.7109375" style="10" customWidth="1"/>
    <col min="16" max="16" width="34.140625" style="10" customWidth="1"/>
    <col min="17" max="17" width="18.42578125" style="10" customWidth="1"/>
    <col min="18" max="18" width="16" style="10" customWidth="1"/>
    <col min="19" max="19" width="21.28515625" style="10" customWidth="1"/>
    <col min="20" max="20" width="24" style="36" customWidth="1"/>
    <col min="21" max="21" width="20" style="9" customWidth="1"/>
    <col min="22" max="22" width="37.28515625" style="9" customWidth="1"/>
    <col min="23" max="16384" width="9.28515625" style="9"/>
  </cols>
  <sheetData>
    <row r="1" spans="1:21" s="7" customFormat="1" ht="13.5" customHeight="1" x14ac:dyDescent="0.25">
      <c r="A1" s="1" t="s">
        <v>0</v>
      </c>
      <c r="B1" s="1"/>
      <c r="C1" s="2"/>
      <c r="D1" s="2"/>
      <c r="E1" s="3"/>
      <c r="F1" s="3"/>
      <c r="G1" s="4"/>
      <c r="H1" s="5"/>
      <c r="I1" s="5"/>
      <c r="J1" s="6"/>
    </row>
    <row r="2" spans="1:21" s="8" customFormat="1" ht="15.75" x14ac:dyDescent="0.25">
      <c r="A2" s="51" t="s">
        <v>1</v>
      </c>
      <c r="B2" s="51"/>
      <c r="C2" s="51"/>
      <c r="D2" s="51"/>
      <c r="E2" s="51"/>
      <c r="F2" s="51"/>
      <c r="G2" s="51"/>
      <c r="H2" s="51"/>
      <c r="I2" s="51"/>
      <c r="J2" s="51"/>
      <c r="K2" s="51"/>
      <c r="L2" s="51"/>
      <c r="M2" s="51"/>
      <c r="N2" s="51"/>
      <c r="O2" s="51"/>
      <c r="P2" s="51"/>
      <c r="Q2" s="51"/>
      <c r="R2" s="51"/>
      <c r="S2" s="51"/>
    </row>
    <row r="3" spans="1:21" s="8" customFormat="1" ht="15.75" x14ac:dyDescent="0.25">
      <c r="A3" s="52" t="s">
        <v>26</v>
      </c>
      <c r="B3" s="52"/>
      <c r="C3" s="52"/>
      <c r="D3" s="52"/>
      <c r="E3" s="52"/>
      <c r="F3" s="52"/>
      <c r="G3" s="52"/>
      <c r="H3" s="52"/>
      <c r="I3" s="52"/>
      <c r="J3" s="52"/>
      <c r="K3" s="52"/>
      <c r="L3" s="52"/>
      <c r="M3" s="52"/>
      <c r="N3" s="52"/>
      <c r="O3" s="52"/>
      <c r="P3" s="52"/>
      <c r="Q3" s="52"/>
      <c r="R3" s="52"/>
      <c r="S3" s="52"/>
    </row>
    <row r="4" spans="1:21" s="7" customFormat="1" ht="171" customHeight="1" x14ac:dyDescent="0.25">
      <c r="A4" s="53" t="s">
        <v>27</v>
      </c>
      <c r="B4" s="54"/>
      <c r="C4" s="54"/>
      <c r="D4" s="54"/>
      <c r="E4" s="54"/>
      <c r="F4" s="54"/>
      <c r="G4" s="54"/>
      <c r="H4" s="54"/>
      <c r="I4" s="54"/>
      <c r="J4" s="54"/>
      <c r="K4" s="54"/>
      <c r="L4" s="54"/>
      <c r="M4" s="54"/>
      <c r="N4" s="54"/>
      <c r="O4" s="54"/>
      <c r="P4" s="54"/>
      <c r="Q4" s="54"/>
      <c r="R4" s="54"/>
      <c r="S4" s="55"/>
    </row>
    <row r="5" spans="1:21" ht="14.45" thickBot="1" x14ac:dyDescent="0.3">
      <c r="E5" s="10"/>
      <c r="G5" s="10"/>
      <c r="I5" s="10"/>
      <c r="T5" s="7"/>
    </row>
    <row r="6" spans="1:21" ht="16.5" thickBot="1" x14ac:dyDescent="0.3">
      <c r="A6" s="56" t="s">
        <v>2</v>
      </c>
      <c r="B6" s="57"/>
      <c r="C6" s="57"/>
      <c r="D6" s="57"/>
      <c r="E6" s="57"/>
      <c r="F6" s="57"/>
      <c r="G6" s="57"/>
      <c r="H6" s="57"/>
      <c r="I6" s="57"/>
      <c r="J6" s="57"/>
      <c r="K6" s="57"/>
      <c r="L6" s="56" t="s">
        <v>3</v>
      </c>
      <c r="M6" s="57"/>
      <c r="N6" s="57"/>
      <c r="O6" s="57"/>
      <c r="P6" s="57"/>
      <c r="Q6" s="57"/>
      <c r="R6" s="58"/>
      <c r="S6" s="11"/>
      <c r="T6" s="7"/>
    </row>
    <row r="7" spans="1:21" ht="38.25" x14ac:dyDescent="0.25">
      <c r="A7" s="12" t="s">
        <v>4</v>
      </c>
      <c r="B7" s="13" t="s">
        <v>5</v>
      </c>
      <c r="C7" s="13" t="s">
        <v>6</v>
      </c>
      <c r="D7" s="13" t="s">
        <v>7</v>
      </c>
      <c r="E7" s="13" t="s">
        <v>8</v>
      </c>
      <c r="F7" s="13" t="s">
        <v>9</v>
      </c>
      <c r="G7" s="14" t="s">
        <v>10</v>
      </c>
      <c r="H7" s="15" t="s">
        <v>11</v>
      </c>
      <c r="I7" s="16" t="s">
        <v>12</v>
      </c>
      <c r="J7" s="15" t="s">
        <v>13</v>
      </c>
      <c r="K7" s="17" t="s">
        <v>14</v>
      </c>
      <c r="L7" s="18" t="s">
        <v>15</v>
      </c>
      <c r="M7" s="19" t="s">
        <v>16</v>
      </c>
      <c r="N7" s="20" t="s">
        <v>12</v>
      </c>
      <c r="O7" s="21" t="s">
        <v>17</v>
      </c>
      <c r="P7" s="22" t="s">
        <v>18</v>
      </c>
      <c r="Q7" s="22" t="s">
        <v>19</v>
      </c>
      <c r="R7" s="23" t="s">
        <v>20</v>
      </c>
      <c r="S7" s="24" t="s">
        <v>21</v>
      </c>
      <c r="T7" s="9"/>
    </row>
    <row r="8" spans="1:21" ht="409.6" thickBot="1" x14ac:dyDescent="0.3">
      <c r="A8" s="25">
        <v>2</v>
      </c>
      <c r="B8" s="26"/>
      <c r="C8" s="27" t="s">
        <v>24</v>
      </c>
      <c r="D8" s="37" t="s">
        <v>22</v>
      </c>
      <c r="E8" s="27" t="s">
        <v>28</v>
      </c>
      <c r="F8" s="28" t="s">
        <v>23</v>
      </c>
      <c r="G8" s="29">
        <v>51</v>
      </c>
      <c r="H8" s="30">
        <v>12970</v>
      </c>
      <c r="I8" s="31">
        <v>5</v>
      </c>
      <c r="J8" s="30">
        <f t="shared" ref="J8" si="0">+H8*G8</f>
        <v>661470</v>
      </c>
      <c r="K8" s="32">
        <f t="shared" ref="K8" si="1">+J8*(1+I8/100)</f>
        <v>694543.5</v>
      </c>
      <c r="L8" s="50">
        <v>12970</v>
      </c>
      <c r="M8" s="49">
        <f t="shared" ref="M8" si="2">+L8*G8</f>
        <v>661470</v>
      </c>
      <c r="N8" s="33">
        <v>5</v>
      </c>
      <c r="O8" s="49">
        <f t="shared" ref="O8" si="3">+M8*(1+N8/100)</f>
        <v>694543.5</v>
      </c>
      <c r="P8" s="27" t="s">
        <v>31</v>
      </c>
      <c r="Q8" s="48" t="s">
        <v>30</v>
      </c>
      <c r="R8" s="34" t="s">
        <v>29</v>
      </c>
      <c r="S8" s="35"/>
      <c r="U8" s="36"/>
    </row>
    <row r="9" spans="1:21" ht="14.45" thickBot="1" x14ac:dyDescent="0.3">
      <c r="G9" s="38"/>
      <c r="I9" s="39" t="s">
        <v>25</v>
      </c>
      <c r="J9" s="40">
        <f>SUM(J8:J8)</f>
        <v>661470</v>
      </c>
      <c r="K9" s="41">
        <f>SUM(K8:K8)</f>
        <v>694543.5</v>
      </c>
      <c r="L9" s="42" t="s">
        <v>25</v>
      </c>
      <c r="M9" s="43">
        <f>SUM(M8:M8)</f>
        <v>661470</v>
      </c>
      <c r="N9" s="44"/>
      <c r="O9" s="43">
        <f>SUM(O8:O8)</f>
        <v>694543.5</v>
      </c>
      <c r="P9" s="45"/>
      <c r="Q9" s="45"/>
      <c r="R9" s="45"/>
      <c r="S9" s="46"/>
    </row>
    <row r="10" spans="1:21" ht="13.9" x14ac:dyDescent="0.25">
      <c r="E10" s="47"/>
    </row>
  </sheetData>
  <mergeCells count="5">
    <mergeCell ref="A2:S2"/>
    <mergeCell ref="A3:S3"/>
    <mergeCell ref="A4:S4"/>
    <mergeCell ref="A6:K6"/>
    <mergeCell ref="L6:R6"/>
  </mergeCells>
  <pageMargins left="0.7" right="0.7" top="0.75" bottom="0.75" header="0.3" footer="0.3"/>
  <pageSetup paperSize="9" scale="4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2026-01-23T15:32:34Z</dcterms:created>
  <dcterms:modified xsi:type="dcterms:W3CDTF">2026-01-23T15:32:38Z</dcterms:modified>
</cp:coreProperties>
</file>