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a.miliunaite\Desktop\PIRKIMAI\Transp.inf.švirkštinė pompa, skirta chemoter.medikam.lašinti Nr. RŠL-3794_CVPIS4308674\Sutartis\"/>
    </mc:Choice>
  </mc:AlternateContent>
  <xr:revisionPtr revIDLastSave="0" documentId="8_{4AB586F1-292C-4F4A-AA66-EC22BF883B05}" xr6:coauthVersionLast="47" xr6:coauthVersionMax="47" xr10:uidLastSave="{00000000-0000-0000-0000-000000000000}"/>
  <workbookProtection workbookAlgorithmName="SHA-512" workbookHashValue="U0adX/ixxP8Odzt9ztGsjv+NYtPc0wwXec9VnW023LIzofdkEW48FhXEn1c0svYdzbu9Nwrxfv8cps7QSu3OGg==" workbookSaltValue="v07Ndgtks99saJIukNgjQQ==" workbookSpinCount="100000" lockStructure="1"/>
  <bookViews>
    <workbookView xWindow="28680" yWindow="-120" windowWidth="29040" windowHeight="15720" xr2:uid="{00000000-000D-0000-FFFF-FFFF00000000}"/>
  </bookViews>
  <sheets>
    <sheet name="Pasiūlymas" sheetId="1" r:id="rId1"/>
    <sheet name="Bendrieji reikalavimai" sheetId="3" r:id="rId2"/>
    <sheet name="Subtiekėjai ir priedai" sheetId="2"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9" i="1" l="1"/>
  <c r="F46" i="1"/>
  <c r="G78" i="1" s="1"/>
  <c r="C42" i="1"/>
  <c r="C38" i="1"/>
  <c r="C34" i="1"/>
  <c r="G21" i="1"/>
  <c r="F78" i="1" l="1"/>
  <c r="F79" i="1" s="1"/>
  <c r="F80" i="1" s="1"/>
</calcChain>
</file>

<file path=xl/sharedStrings.xml><?xml version="1.0" encoding="utf-8"?>
<sst xmlns="http://schemas.openxmlformats.org/spreadsheetml/2006/main" count="205" uniqueCount="197">
  <si>
    <t>PIRKIMO SĄLYGŲ PRIEDAS "PASIŪLYMO FORMA"</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</si>
  <si>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</si>
  <si>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</si>
  <si>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</si>
  <si>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</si>
  <si>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</si>
  <si>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</si>
  <si>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</si>
  <si>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</si>
  <si>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</si>
  <si>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</si>
  <si>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</si>
  <si>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</si>
  <si>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</si>
  <si>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</si>
  <si>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</si>
  <si>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</si>
  <si>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</si>
  <si>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</si>
  <si>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</si>
  <si>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</si>
  <si>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</si>
  <si>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</si>
  <si>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</si>
  <si>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</si>
  <si>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 pagal pirkimo sąlygų kriterijų:</t>
  </si>
  <si>
    <t>KT1.1.</t>
  </si>
  <si>
    <t>KT1.1. balo reikšmė (Taip/Ne)</t>
  </si>
  <si>
    <t>KT1.2.</t>
  </si>
  <si>
    <t>KT1.2. balo reikšmė (Taip/Ne)</t>
  </si>
  <si>
    <t>KT1.3.</t>
  </si>
  <si>
    <t>KT1.3. balo reikšmė (Taip/Ne)</t>
  </si>
  <si>
    <t>Tiekėjo pasiūlymas:</t>
  </si>
  <si>
    <t>Nr.</t>
  </si>
  <si>
    <t>Pavadinimas</t>
  </si>
  <si>
    <t>Kiekis</t>
  </si>
  <si>
    <t>Mato vienetas</t>
  </si>
  <si>
    <t>Kaina be PVM, Eur</t>
  </si>
  <si>
    <t>Suma be PVM, Eur</t>
  </si>
  <si>
    <t>Siūlomo parametro reikšmė su nuoroda į konkretų dokumento oavadinimą ir puslapį patvirtinantį siūlomo parametro reikšmę</t>
  </si>
  <si>
    <t>1.1.</t>
  </si>
  <si>
    <t>Automatinės švirkštinės pompos</t>
  </si>
  <si>
    <t xml:space="preserve">vnt. </t>
  </si>
  <si>
    <t>1.1.1.</t>
  </si>
  <si>
    <t>1.1.2.</t>
  </si>
  <si>
    <t>Korektiškai atpažįstami švirkštai - ne mažiau 4 skirtingų gamintojų;</t>
  </si>
  <si>
    <t>1.1.3.</t>
  </si>
  <si>
    <t>Infuzijos greičio nustatymo ribos, naudojant 50 ml ir didesnės talpos švirkštus (ne siauresnės už nurodytas): nuo 0,1 ml/val. iki 999 ml/val.;</t>
  </si>
  <si>
    <t>1.1.4.</t>
  </si>
  <si>
    <t>Infuzijos laiko nustatymo ribos (ne siauresnės už nurodytas): nuo 1 min iki 99 val.;</t>
  </si>
  <si>
    <t>1.1.5.</t>
  </si>
  <si>
    <t>Apsauga nuo laisvo srauto tėkmės švirkšto keitimo metu: pompoje integruotas švirkšto stūmoklio stabdis arba sensorius apsaugantis nuo nekontroliuojamos skysčių tėkmės švirkšto keitimo metu arba lygiavertis sprendimas;</t>
  </si>
  <si>
    <t>1.1.6.</t>
  </si>
  <si>
    <t>Infuzijos greičio paklaida: ne daugiau  ± 2 %;</t>
  </si>
  <si>
    <t>1.1.7.</t>
  </si>
  <si>
    <t>Automatinio infuzijos greičio skaičiavimo funkcija: pompa turi automatinio infuzijos greičio skaičiavimo funkciją;</t>
  </si>
  <si>
    <t>1.1.8.</t>
  </si>
  <si>
    <t>Infuzijos greitis automatiškai apskaičiuojamas įvedus dozę pasirinktinai šiais mato vienetais: mg, µg, IU arba mmol per pasirinktą laiko intervalą ir/arba paciento svorio vienetui (pavyzdžiui, mg/kg/min.);</t>
  </si>
  <si>
    <t>1.1.9.</t>
  </si>
  <si>
    <t>Istorijos protokolas: 1000 istorijos įrašų, seniausi įrašai perrašomi.Istorija išsaugoma išjungus siurblį arba kai išimta baterija;</t>
  </si>
  <si>
    <t>1.1.10.</t>
  </si>
  <si>
    <t>Programuojant infuziją galima pasirinkti: 1. Vaistą 2. Vaisto koncentraciją;</t>
  </si>
  <si>
    <t>1.1.11.</t>
  </si>
  <si>
    <t>Smūginės dozės (boliuso) parametrai: 1. Boliusas su išankstiniu tūrio arba dozės pasirinkimu; 2. Boliusas, kol nuspaustas mygtukas (pagal poreikį);3. Boliuso greičio reguliavimo ribos ne siauresnės kaip nuo 1 ml/val. iki 1200 ml/val., naudojant ne mažesnius kaip 30/35 ml dydžio švirkštus. 4. Boliuso skyrimas μg, mg, IU arba mmol per pasirinktą svorio vienetą (kg) ir / arba per pasirinktą laiko intervalą (arba pasirinktą boliuso greitį) su automatiniu boliuso greičio (arba laiko intervalo) apskaičiavimu vienai boliuso infuzijai;</t>
  </si>
  <si>
    <t>1.1.12.</t>
  </si>
  <si>
    <t>Antiboliuso funkcija: boliuso tūris automatiškai sumažinamas po okliuzijos aliarmo;</t>
  </si>
  <si>
    <t>1.1.13.</t>
  </si>
  <si>
    <t>Infuzijos metu (nebūtinai vienu metu) ekrane gali būti rodomos šios reikšmės: 1. Infuzijos greitis; 2. Likęs suleisti infuzijos tūris; 3. Infuzuotas tūris; 4. Likęs infuzijos laikas; 5. Naudojamo maitinimo šaltinio indikacija (elektros tinklas ar vidinis akumuliatorius); 6. Būsenos „vyksta infuzija“ indikacija; 7. Aliarminės situacijos; 8. Aliarmo priežastys;</t>
  </si>
  <si>
    <t>1.1.14.</t>
  </si>
  <si>
    <t>Vizualiniai bei akustiniai įspėjimai, nenutraukiantys infuzijos (priešaliarminė būsena): 1. Švirkštas beveik tuščias; 2. Tūris beveik suleistas arba infuzijos laikas beveik pasibaigė; 3. Baterija beveik tuščia;</t>
  </si>
  <si>
    <t>1.1.15.</t>
  </si>
  <si>
    <t>Vizualiniai bei akustiniai aliarmai su automatinio infuzijos sustabdymo funkcija: 1. Švirkštas tuščias; 2. Tūris suleistas; 3. Baterija tuščia; 4. Švirkšto laikiklis atidarytas; 5. Baigėsi KVO režimo veikimas; 6. Spaudimas per aukštas; 7. Neteisingai įstatytas švirkštas;</t>
  </si>
  <si>
    <t>1.1.16.</t>
  </si>
  <si>
    <t>Reakcijos į sistemos užsikimšimą slenksčio parinkimo ribos: ne siauresnės kaip 0,1 – 1,1 bar, ne mažiau kaip 9 nustatymo lygiai;</t>
  </si>
  <si>
    <t>1.1.17.</t>
  </si>
  <si>
    <t xml:space="preserve">Pompos būklės spalvinis (-iai) indikatorius (-iai) - būtina, ne mažiau 3 lygių: 1. Normali būsena (vyksta infuzija); 2. Perspėjimas, esant darbo sutrikimams; 3. Aliarmas, esant kritinei situacijai. </t>
  </si>
  <si>
    <t>1.1.18.</t>
  </si>
  <si>
    <t>Wi-Fi sąsaja: būtina; Wi-Fi ryšio saugumo standartas WPA2 (IEEE 802.11i) arba kitas lygiavertis (ar aukštesnis) saugumo standartas;</t>
  </si>
  <si>
    <t>1.1.19.</t>
  </si>
  <si>
    <t>Pompos maitinimo galimybės: 1. Nuo vidinio akumuliatoriaus; 2. Iš 230V, 50 Hz elektros tinklo; 3. Iš centralizuoto elektros energijos aprūpinimo bloko (infuzinius prietaisus integruojančio / laikančio įrenginio) 100-240 V el. įtampa;</t>
  </si>
  <si>
    <t>1.1.20.</t>
  </si>
  <si>
    <t>Pompos darbo iš akumuliatoriaus trukmė: ne mažiau kaip 11 val., esant infuzijos greičiui ≥ 5 ml/val., naudojant 50 ml dydžio švirkštą.</t>
  </si>
  <si>
    <t>1.1.21.</t>
  </si>
  <si>
    <t>Pompos ekranas: ne mažesnis kaip 5 colių įstrižainės, spalvotas, lietimui jautrus;</t>
  </si>
  <si>
    <t>1.1.22.</t>
  </si>
  <si>
    <t>Programinės įrangos atnaujinimo galimybė: būtina;</t>
  </si>
  <si>
    <t>1.1.23.</t>
  </si>
  <si>
    <t>Įrenginio sąsajos: 1. Jungtis (-ys) paciento kontroliuojamos analgezijos (PKA) valdymo jungiklio prijungimui; 2. Jungtis (-ys) personalo iškvietimo pultelio prijungimui;</t>
  </si>
  <si>
    <t>1.1.24.</t>
  </si>
  <si>
    <t xml:space="preserve">Vaistų biblioteka: 1. Maksimali vaistų bibliotekos talpa – ne mažiau kaip 5 000 vaistų įrašų; 2. Vaistų grupavimui galima sukurti - ne mažiau kaip 30 skirtingų vartotojo apibrėžtų vaistų kategorijų; </t>
  </si>
  <si>
    <t>1.1.25.</t>
  </si>
  <si>
    <t>Pauzės (budėjimo) režimas: pompa turi budėjimo režimą. Budėjimo laiko nustatymo ribos ne siauresnės kaip nuo 1 min. iki 24 val.;</t>
  </si>
  <si>
    <t>1.1.26.</t>
  </si>
  <si>
    <t>Reikalavimai automatinei švirkštinei pompai: 1. Galimybė nestabdant infuzijos keisti infuzijos greitį; 2. Automatinės švirkštinės pompos jungtis personalo iškvietimui; 3. Kompiuterinė arba infraraudonųjų spindulių sąsaja arba kita lygiavertė (multifunkcinė) sąsaja; 4. Galimybė sujungti kelias infuzines pompas tarpusavyje ir transportuoti jas 1 rankena nenaudojant papildomų įrenginių arba komplektuojama papildoma rankena.;</t>
  </si>
  <si>
    <t>1.1.27.</t>
  </si>
  <si>
    <t>Automatinės švirkštinės pompos svoris: ne daugiau 3 kg;</t>
  </si>
  <si>
    <t>1.1.28.</t>
  </si>
  <si>
    <t>Automatinės švirkštinės pompos klasifikacija: 1. Atspari defibriliacijai; 2. I arba aukštesnė apsaugos klasė pagal IEC/EN60601-1 standartą (arba lygiavertė); 3. Apsauga nuo kietų objektų ir skysčių patekimo į prietaiso vidų ne mažiau kaip IP33 (arba aukštesnės) klasės;</t>
  </si>
  <si>
    <t>1.1.29.</t>
  </si>
  <si>
    <t>Komplektacija: 1. Pakrovėjas arba pakrovimo laidas; 2. Rankena / fiksatorius tvirtinti prie stovo;</t>
  </si>
  <si>
    <t>1.1.30.</t>
  </si>
  <si>
    <t>Garantinis terminas: ≥ 36 mėn.;</t>
  </si>
  <si>
    <t>1.1.31.</t>
  </si>
  <si>
    <t xml:space="preserve">Siūlomos prekės privalo turėti CE sertifikatą arba EB atitikties deklaraciją. Kartu su pasiūlymu būtina pateikti galiojančio paskelbtosios (notifikuotos) įstaigos išduoto CE sertifikato (arba siūlomų prekių gamintojo EB atitikties deklaracijos) pagal Europos Parlamento ir Tarybos reglamentą (ES) 2017/745 dėl medicinos priemonių kopiją originalo kalba kartu su vertimu į lietuvių kalbą. </t>
  </si>
  <si>
    <t>Suma be PVM</t>
  </si>
  <si>
    <t>Taikomas PVM dydis (%)</t>
  </si>
  <si>
    <t>PVM suma</t>
  </si>
  <si>
    <t>Suma su PVM</t>
  </si>
  <si>
    <t>Dalies biudžetas su PVM: 9075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</si>
  <si>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</si>
  <si>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</si>
  <si>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</si>
  <si>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</si>
  <si>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</si>
  <si>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</si>
  <si>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</si>
  <si>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</si>
  <si>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</si>
  <si>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</si>
  <si>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</si>
  <si>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</si>
  <si>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</si>
  <si>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</si>
  <si>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</si>
  <si>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</si>
  <si>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</si>
  <si>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</si>
  <si>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Dokumentai reikalaujami pirkimo sąlygų priede "Kokybės kriterijai ir jų vertinimas"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</si>
  <si>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</si>
  <si>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</si>
  <si>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</si>
  <si>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</si>
  <si>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</si>
  <si>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RŠL-3794 2025-08-26 14:37:44</t>
  </si>
  <si>
    <r>
      <t xml:space="preserve">Apsaugos nuo kietų objektų ir skysčių patekimo į prietaiso vidų klasė ne žemesnė kaip IP44. </t>
    </r>
    <r>
      <rPr>
        <sz val="11"/>
        <color rgb="FFFF0000"/>
        <rFont val="Calibri"/>
        <family val="2"/>
        <scheme val="minor"/>
      </rPr>
      <t>Privaloma įrašyti TAIP arba NE.</t>
    </r>
  </si>
  <si>
    <r>
      <t xml:space="preserve">Automatinės švirkštinės pompos meniu lietuvių kalba. </t>
    </r>
    <r>
      <rPr>
        <sz val="11"/>
        <color rgb="FFFF0000"/>
        <rFont val="Calibri"/>
        <family val="2"/>
        <scheme val="minor"/>
      </rPr>
      <t>Privaloma įrašyti TAIP arba NE.</t>
    </r>
  </si>
  <si>
    <r>
      <t xml:space="preserve">Pompos darbo iš akumuliatoriaus trukmė - ne mažiau kaip 11 val., esant infuzijos  ≥ 25 ml/val., naudojant 50 ml dydžio švirkštą.  </t>
    </r>
    <r>
      <rPr>
        <sz val="11"/>
        <color rgb="FFFF0000"/>
        <rFont val="Calibri"/>
        <family val="2"/>
        <scheme val="minor"/>
      </rPr>
      <t>Privaloma įrašyti TAIP arba NE.</t>
    </r>
  </si>
  <si>
    <t>Siūlomos prekės pavadinimas (modelis, konkreti modifikacija), gamintojas, kilmės šalis</t>
  </si>
  <si>
    <t>Naudojamų švirkštų dydžiai: 2/3 ml, 5 ml, 10 ml, 20 ml, 30 ml, 50/60 ml;</t>
  </si>
  <si>
    <t>BENDRIEJI REIKALAVIMAI:</t>
  </si>
  <si>
    <t>1.</t>
  </si>
  <si>
    <t>2.</t>
  </si>
  <si>
    <t>Jeigu techninėje specifikacijoje nurodomas konkretus modelis ar tiekimo šaltinis, konkretus procesas, būdingas konkretaus tiekėjo tiekiamoms prekėms ar teikiamoms paslaugoms, ar prekių ženklas, patentas, tipai, konkreti kilmė ar gamyba, standartai, sertifikatai dėl kurių tam tikriems subjektams ar tam tikriems produktams būtų sudarytos palankesnės sąlygos arba jie būtų atmesti, gali būti pateikiamas lygiavertis objektas nurodytajam. Lygiavertiškumo įrodymas yra tiekėjo pareiga. Pateikti minimalūs reikalavimai. Tiekėjai gali siūlyti geresnių charakteristikų pirkimo objektą. 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</si>
  <si>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3.</t>
  </si>
  <si>
    <t>4.</t>
  </si>
  <si>
    <t>5.</t>
  </si>
  <si>
    <t>Garantinis laikotarpis:</t>
  </si>
  <si>
    <t>2. Tiekėjas nemokamai atlieka prekės techninę priežiūrą (įskaitant techninei priežiūrai atlikti reikalingas detales ir/arba medžiagas).</t>
  </si>
  <si>
    <t>3. Tiekėjas nemokamai atlieka garantijos sąlygas atitinkančių gedimų (jei jie nutiko naudojant įrangą pagal paskirtį, laikantis pateiktų instrukcijų bei nurodytų eksploatavimo sąlygų) šalinimą.</t>
  </si>
  <si>
    <t>4. Tiekėjas nemokamai atlieka techninės būklės patikrinimus pagal gamintojo reikalavimus/rekomendacijas.</t>
  </si>
  <si>
    <t>5. Tiekėjas informuoja pirkėją apie prevencinius veiksmus (jei tokių būtina imtis).</t>
  </si>
  <si>
    <t>6. Tiekėjas teikia pirkėjui išsamias konsultacijas ir paaiškinimus</t>
  </si>
  <si>
    <t>7. Gedimo atveju tiekėjas atvyksta remontuoti ne vėliau kaip per 24 (dvidešimt keturias) valandas nuo pranešimo apie prekės gedimą gavimo.</t>
  </si>
  <si>
    <t>6.</t>
  </si>
  <si>
    <t>Kartu su įranga pateikiama dokumentacija:</t>
  </si>
  <si>
    <t>1. Naudojimo instrukcija lietuvių kalba,</t>
  </si>
  <si>
    <t>2. Serviso dokumentacija lietuvių arba anglų kalba.</t>
  </si>
  <si>
    <t>3. Valymo - dezinfekavimo instrukcija, kurioje aprašoma valymo-dezinfekavimo procedūra ir periodiškumas, detalus naudojamų medžiagų ir priemonių sąrašas.</t>
  </si>
  <si>
    <t>1. Ne mažiau nei 36 mėn. (garantinio aptarnavimo laikas pradedamas skaičiuoti nuo perdavimo-priėmimo akto pasirašymo datos).</t>
  </si>
  <si>
    <r>
      <rPr>
        <b/>
        <sz val="12"/>
        <rFont val="Times New Roman"/>
        <family val="1"/>
      </rPr>
      <t xml:space="preserve">Kartu su pasiūlymu </t>
    </r>
    <r>
      <rPr>
        <sz val="12"/>
        <rFont val="Times New Roman"/>
        <family val="1"/>
      </rPr>
      <t>privaloma pateikti atitikimą techniniams reikalavimams (įrangos papildomos (-ų) funkcijos (-ų) pagal vertinimo kriterijų - jei taikoma) patvirtinančią gamintojo dokumentaciją (gamintojo parengtus katalogus ir siūlomų prekių techninių charakteristikų aprašymus su siūlomų prekių eskizais – iliustracijomis, jei gamintojo kataloge neišsamiai atsispindi siūlomos prekės atitikimas techninės specifikacijos reikalavimams) pdf formatu.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Kiti gamintojo dokumentai, nenurodyti šiame punkte, nebus laikomi pakankama ir patikima informacija vertinimui atlikti. Perkančioji organizacija turi teisę reikalauti pateikti katalogų ir techninių aprašų originalus, o tiekėjui jų nepateikus – pasiūlymą atmesti. Bet kokia kita kalba (išskyrus lietuvių ir anglų) parengti dokumentai turi būti pateikiami su vertimu į lietuvių arba anglų kalbą (Pastaba: vertimas į lietuvių kalbą gali būti pateikiamas atskiru dokumentu). Perkančioji organizacija pasilieka teisę paprašyti vertimo ir iš anglų kalbos. Originaliame gamintojo dokumente privalo būti atžyma, kurį techninės specifikacijos reikalavimų lentelės parametrą patvirtina nurodytas parametras. Pateikiamos skaitmeninės dokumentų kopijos. Kilus abejonėms dėl tiekėjo pateiktos gamintojo dokumentacijos ar deklaracijos autentiškumo, CPO LT prašymu tiekėjas turės pateikti gamintojo dokumentus, patvirtintus gamintojo vadovo ar jo įgalioto asmens (kartu su prekės aprašymu pateikiami gamintojo įgalioto atstovo atitinkamas teises įrodantys dokumentai) kvalifikuotu elektroniniu parašu, atitinkančiu 2014 m. liepos 23 d. Europos Parlamento ir Tarybos reglamentą (ES) Nr. 910/2014 dėl elektroninės atpažinties ir elektroninių operacijų patikimumo užtikrinimo paslaugų vidaus rinkoje, kuriuo panaikinama Direktyva 1999/93/EB (OL 2014 L 273, p. 73). Pažymėtina, kad kvalifikuotas elektroninis parašas priimamas šiomis sąlygomis:
a)	tiekėjo dokumentams pateikti skirtos elektroninės priemonės sudaro galimybes techniškai tvarkyti reikalaujamą kvalifikuoto elektroninio parašo formatą, nustatytą Reglamento Nr. 910/2014 27 straipsnyje nurodytuose įgyvendinimo aktuose. Jeigu tiekėjo dokumentai pateikiami kitokiu elektroninio parašo formatu, į elektroninio parašo arba elektroninio dokumento laikmeną turi būti įtraukta informacija apie esamas patvirtinimo galimybes, kuriomis naudodamasi perkančioji organizacija turi galėti internetu, neatlygintinai ir asmenims, kuriems pateikiamų dokumentų kalba nėra gimtoji, suprantamu būdu patvirtinti gautą elektroninį parašą kaip kvalifikuotą elektroninį parašą;
b)	jeigu tiekėjo dokumentai pasirašyti kvalifikuotu elektroniniu parašu, patvirtintu galiojančiu kvalifikuotu elektroninio parašo sertifikatu, kurį išdavė sertifikavimo paslaugų teikėjas, įtrauktas į patikimą sąrašą, sudarytą vadovaujantis Reglamento Nr. 910/2014 22 straipsnyje nurodytais įgyvendinimo aktais, jokie papildomi reikalavimai, kurie trukdytų naudoti tokius parašus, nekeliami.</t>
    </r>
  </si>
  <si>
    <t>Į pasiūlymo kainą turi būti įskaičiuotas įrangos pristatymas į Viešąją įstaigą Respublikinę Šiaulių ligoninę, pervežimas į instaliavimo vietą, instaliavimas, po instaliavimo likusių įpakavimo medžiagų išvežimas (utilizavimas) ir personalo apmokymas.</t>
  </si>
  <si>
    <t>TRANSPORTABILI INFUZINĖ ŠVIRKŠTINĖ POMPA, SKIRTA CHEMOTERAPINIAMS MEDIKAMENTAMS LAŠINTI</t>
  </si>
  <si>
    <r>
      <t xml:space="preserve">Siūlomos prekės privalo turėti CE sertifikatą arba EB deklaraciją. </t>
    </r>
    <r>
      <rPr>
        <b/>
        <sz val="12"/>
        <rFont val="Times New Roman"/>
        <family val="1"/>
      </rPr>
      <t>Kartu su pasiūlymu</t>
    </r>
    <r>
      <rPr>
        <sz val="12"/>
        <rFont val="Times New Roman"/>
        <family val="1"/>
      </rPr>
      <t xml:space="preserve"> būtina pateikti galiojančią CE sertifikato (ir/arba siūlomų prekių gamintojo EB atitikties deklaracijos) pagal Europos Parlamento ir Tarybos reglamentą (ES) 2017/745 dėl medicinos priemonių kopiją originalo kalba kartu su vertimu į lietuvių kalbą. </t>
    </r>
  </si>
  <si>
    <t>Taip</t>
  </si>
  <si>
    <t>B.Braun Melsungen AG, Vokietija. Perfusor Space plus</t>
  </si>
  <si>
    <t>Perfusor Space plus, B.Braun Melsungen AG, Vokietija: naudojamų švirkštų dydžiai: 2/3 ml, 5 ml, 10 ml, 20 ml, 30 ml, 50/60 ml; Katalogo 59 psl</t>
  </si>
  <si>
    <t>Korektiškai atpažįstami švirkštai - 10 skirtingų gamintojų; Katalogo 59 psl</t>
  </si>
  <si>
    <t>Infuzijos greičio nustatymo ribos, naudojant 50 ml ir didesnės talpos švirkštus: nuo 0,01 ml/val. iki 999,9 ml/val.; Katalogo 64 psl</t>
  </si>
  <si>
    <t>Infuzijos laiko nustatymo ribos: nuo 0 min iki 99h; 59min; 59s.; Katalogo 63 psl</t>
  </si>
  <si>
    <t>Apsauga nuo laisvo srauto tėkmės švirkšto keitimo metu: pompoje integruotas švirkšto stūmoklio stabdis; Katalogo 29 psl</t>
  </si>
  <si>
    <t>Infuzijos greičio paklaida: ne daugiau  ± 2 %; Katalogo 63 psl</t>
  </si>
  <si>
    <t>Automatinio infuzijos greičio skaičiavimo funkcija: pompa turi automatinio infuzijos greičio skaičiavimo funkciją; Katalogo 39-40 psl ir techninių duomenų lapas</t>
  </si>
  <si>
    <t>Infuzijos greitis automatiškai apskaičiuojamas įvedus dozę pasirinktinai šiais mato vienetais: mg, µg, IU arba mmol per pasirinktą laiko intervalą ir/arba paciento svorio vienetui (pavyzdžiui, mg/kg/min.); techninių duomenų lapas</t>
  </si>
  <si>
    <t>Istorijos protokolas: 1000 istorijos įrašų, seniausi įrašai perrašomi. Istorija išsaugoma išjungus siurblį arba kai išimta baterija; Katalogo 64 psl.</t>
  </si>
  <si>
    <t>Programuojant infuziją galima pasirinkti: 1. Vaistą2. Vaisto koncentraciją; Katalogo 36-37 psl</t>
  </si>
  <si>
    <t>Smūginės dozės (boliuso) parametrai: 1. Boliusas su išankstiniu tūrio arba dozės pasirinkimu; tech. lapai 2. Boliusas, kol nuspaustas mygtukas (pagal poreikį);  tech lapai 3. Boliuso greičio reguliavimo ribos nuo 1 ml/val. iki 1200 ml/val., naudojant ne mažesnius kaip 30/35 ml dydžio švirkštus. 64 psl. 4. Boliuso skyrimas μg, mg, IU arba mmol per pasirinktą svorio vienetą (kg) ir / arba per pasirinktą laiko intervalą (arba pasirinktą boliuso greitį) su automatiniu boliuso greičio apskaičiavimu vienai boliuso infuzijai; techninių duomenų lapai</t>
  </si>
  <si>
    <t>Antiboliuso funkcija: boliuso tūris automatiškai sumažinamas po okliuzijos aliarmo; techninių duomenų lapai</t>
  </si>
  <si>
    <t>Infuzijos metu (nebūtinai vienu metu) ekrane gali būti rodomos šios reikšmės: 1. Infuzijos greitis; 2. Likęs suleisti infuzijos tūris; 3. Infuzuotas tūris; 4. Likęs infuzijos laikas; 5. Naudojamo maitinimo šaltinio indikacija (elektros tinklas ar vidinis akumuliatorius); 6. Būsenos „vyksta infuzija“ indikacija; 7. Aliarminės situacijos; 8. Aliarmo priežastys; Katalogas psl. 24-45</t>
  </si>
  <si>
    <t>Vizualiniai bei akustiniai įspėjimai, nenutraukiantys infuzijos (priešaliarminė būsena): 1. Švirkštas beveik tuščias; 2. Tūris beveik suleistas arba infuzijos laikas beveik pasibaigė; 3. Baterija beveik tuščia; Katalogas p.d. 47</t>
  </si>
  <si>
    <t>Vizualiniai bei akustiniai aliarmai su automatinio infuzijos sustabdymo funkcija: 1. Švirkštas tuščias; 2. Tūris suleistas; 3. Baterija tuščia; 4. Švirkšto laikiklis atidarytas; 5. Baigėsi KVO režimo veikimas; 6. Spaudimas per aukštas; 7. Neteisingai įstatytas švirkštas; Katalogas psl. 48-49</t>
  </si>
  <si>
    <t>Reakcijos į sistemos užsikimšimą slenksčio parinkimo ribos: 0,1 – 1,2 bar., 9 nustatymo lygiai; techninių duomenų lapai</t>
  </si>
  <si>
    <t>Pompos būklės spalvinis indikatorius 3 lygių: 1. Normali būsena (vyksta infuzija); 2. Perspėjimas, esant darbo sutrikimams; 3. Aliarmas, esant kritinei situacijai. Katalogas psl.  18; 45</t>
  </si>
  <si>
    <t>Wi-Fi sąsaja: yra;  Wi-Fi ryšio saugumo standartas WPA2 (IEEE 802.11i); Katalogas psl. 66</t>
  </si>
  <si>
    <t>Pompos maitinimo galimybės: 1. Nuo vidinio akumuliatoriaus; 2. Iš 230V, 50 Hz elektros tinklo; 3. Iš centralizuoto elektros energijos aprūpinimo bloko (infuzinius prietaisus integruojančio / laikančio įrenginio) 100-240V el. įtampa; Katalogas psl. 61; 62</t>
  </si>
  <si>
    <t>Pompos darbo iš akumuliatoriaus trukmė:13 val., esant infuzijos greičiui 25 ml/val., naudojant 50 ml dydžio švirkštą. Katalogas psl. 62</t>
  </si>
  <si>
    <t>Pompos ekranas: 5,1 colio įstrižainės, spalvotas, lietimui jautrus; techninių duomenų lapai</t>
  </si>
  <si>
    <t>Programinės įrangos atnaujinimo galimybė: yra; galima atnaujinti ir nuotoliniu būdu papildomai įsigijus programinę įrsangą. techninių duomenų lapai</t>
  </si>
  <si>
    <t>Įrenginio sąsajos: 1. Jungtis (-ys) paciento kontroliuojamos analgezijos (PKA) valdymo jungiklio prijungimui; 2. Jungtis (-ys) personalo iškvietimo pultelio prijungimui;  Katalogas psl. 21</t>
  </si>
  <si>
    <t>Vaistų biblioteka: 1. Maksimali vaistų bibliotekos talpa – 10000 vaistų įrašų; 2. Vaistų grupavimui galima sukurti -  31 skirtingų vartotojo apibrėžtų vaistų kategorijų; techninių duomenų lapai</t>
  </si>
  <si>
    <t>Pauzės (budėjimo) režimas: pompa turi budėjimo režimą. Budėjimo laiko nustatymo ribos nuo 1 min. iki 24 val.; techninių duomenų lapai</t>
  </si>
  <si>
    <t>Reikalavimai automatinei švirkštinei pompai: 1. Galimybė nestabdant infuzijos keisti infuzijos greitį; 39 psl. ir patvirtinimas 2. Automatinės švirkštinės pompos jungtis personalo iškvietimui; 21 psl.3. infraraudonųjų spindulių sąsaja; 19 psl. 4. Galimybė sujungti kelias infuzines pompas tarpusavyje ir transportuoti jas 1 rankena nenaudojant papildomų įrenginių. 15 psl. Žiūrėti pridėtame kataloge</t>
  </si>
  <si>
    <t>Automatinės švirkštinės pompos svoris: 1,9 kg. Techninių duomenų lapas</t>
  </si>
  <si>
    <t>Automatinės švirkštinės pompos klasifikacija: 1. Atspari defibriliacijai; 2. II apsaugos klasė pagal IEC/EN60601-1 standartą; 3. Apsauga nuo kietų objektų ir skysčių patekimo į prietaiso vidų IP44 klasės; Techninių duomenų lapas</t>
  </si>
  <si>
    <t>Komplektacija: 1. Pakrovimo laidas; 2. Rankena / fiksatorius tvirtinti prie stovo; Katalogas psl. 80</t>
  </si>
  <si>
    <t>Garantinis terminas: 36 mėn.;</t>
  </si>
  <si>
    <t>Žymėjimas CE ženklu: yra, kartu su pasiūlymu bus pateiktas CE sertifikato kopija</t>
  </si>
  <si>
    <t>Vilnius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</si>
</sst>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rgb="FFFF0000"/>
      <name val="Calibri"/>
      <family val="2"/>
      <scheme val="minor"/>
    </font>
    <font>
      <b/>
      <sz val="14"/>
      <color theme="1"/>
      <name val="Times New Roman"/>
      <family val="1"/>
    </font>
    <font>
      <sz val="12"/>
      <color theme="1"/>
      <name val="Times New Roman"/>
      <family val="1"/>
    </font>
    <font>
      <sz val="12"/>
      <name val="Times New Roman"/>
      <family val="1"/>
    </font>
    <font>
      <b/>
      <sz val="12"/>
      <name val="Times New Roman"/>
      <family val="1"/>
    </font>
    <font>
      <sz val="12"/>
      <color rgb="FFFF0000"/>
      <name val="Times New Roman"/>
      <family val="1"/>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7">
    <xf numFmtId="0" fontId="0" fillId="0" borderId="0" xfId="0"/>
    <xf numFmtId="0" fontId="4" fillId="2" borderId="0" xfId="0" applyFont="1" applyFill="1"/>
    <xf numFmtId="0" fontId="5" fillId="2" borderId="0" xfId="0" applyFont="1" applyFill="1"/>
    <xf numFmtId="0" fontId="5" fillId="2" borderId="0" xfId="0" applyFont="1" applyFill="1" applyAlignment="1">
      <alignment horizontal="center"/>
    </xf>
    <xf numFmtId="0" fontId="4" fillId="2" borderId="1" xfId="0" applyFont="1" applyFill="1" applyBorder="1" applyAlignment="1">
      <alignment horizontal="left"/>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2" borderId="3" xfId="0" applyFont="1" applyFill="1" applyBorder="1"/>
    <xf numFmtId="0" fontId="4" fillId="2" borderId="4" xfId="0" applyFont="1" applyFill="1" applyBorder="1" applyAlignment="1">
      <alignment horizontal="center" vertical="center" wrapText="1"/>
    </xf>
    <xf numFmtId="0" fontId="4" fillId="2" borderId="6" xfId="0" applyFont="1" applyFill="1" applyBorder="1" applyAlignment="1">
      <alignment horizont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5" fillId="4" borderId="0" xfId="0" applyFont="1" applyFill="1"/>
    <xf numFmtId="0" fontId="4" fillId="5" borderId="1" xfId="0" applyFont="1" applyFill="1" applyBorder="1" applyProtection="1">
      <protection locked="0"/>
    </xf>
    <xf numFmtId="0" fontId="4" fillId="4" borderId="0" xfId="0" applyFont="1" applyFill="1"/>
    <xf numFmtId="0" fontId="4" fillId="5" borderId="0" xfId="0" applyFont="1" applyFill="1" applyProtection="1">
      <protection locked="0"/>
    </xf>
    <xf numFmtId="0" fontId="4" fillId="4" borderId="23" xfId="0" applyFont="1" applyFill="1" applyBorder="1"/>
    <xf numFmtId="0" fontId="4" fillId="5" borderId="23" xfId="0" applyFont="1" applyFill="1" applyBorder="1" applyProtection="1">
      <protection locked="0"/>
    </xf>
    <xf numFmtId="0" fontId="4" fillId="4" borderId="23" xfId="0" applyFont="1" applyFill="1" applyBorder="1" applyProtection="1">
      <protection locked="0"/>
    </xf>
    <xf numFmtId="0" fontId="5" fillId="4" borderId="23" xfId="0" applyFont="1" applyFill="1" applyBorder="1"/>
    <xf numFmtId="0" fontId="4" fillId="6" borderId="23" xfId="0" applyFont="1" applyFill="1" applyBorder="1" applyProtection="1">
      <protection locked="0"/>
    </xf>
    <xf numFmtId="0" fontId="4" fillId="3" borderId="8"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4" fillId="4" borderId="7" xfId="0" applyFont="1" applyFill="1" applyBorder="1" applyAlignment="1">
      <alignment horizontal="center" vertical="center" wrapText="1"/>
    </xf>
    <xf numFmtId="0" fontId="4" fillId="5" borderId="7" xfId="0" applyFont="1" applyFill="1" applyBorder="1" applyAlignment="1" applyProtection="1">
      <alignment horizontal="center" vertical="center" wrapText="1"/>
      <protection locked="0"/>
    </xf>
    <xf numFmtId="0" fontId="4" fillId="5" borderId="18" xfId="0" applyFont="1" applyFill="1" applyBorder="1" applyAlignment="1" applyProtection="1">
      <alignment horizontal="center" vertical="center" wrapText="1"/>
      <protection locked="0"/>
    </xf>
    <xf numFmtId="0" fontId="3" fillId="4" borderId="23" xfId="0" applyFont="1" applyFill="1" applyBorder="1" applyAlignment="1">
      <alignment wrapText="1"/>
    </xf>
    <xf numFmtId="0" fontId="4" fillId="4" borderId="23" xfId="0" applyFont="1" applyFill="1" applyBorder="1" applyAlignment="1">
      <alignment wrapText="1"/>
    </xf>
    <xf numFmtId="0" fontId="5" fillId="4" borderId="23" xfId="0" applyFont="1" applyFill="1" applyBorder="1" applyAlignment="1">
      <alignment vertical="top"/>
    </xf>
    <xf numFmtId="0" fontId="5" fillId="4" borderId="23" xfId="0" applyFont="1" applyFill="1" applyBorder="1" applyAlignment="1">
      <alignment vertical="top" wrapText="1"/>
    </xf>
    <xf numFmtId="49" fontId="10" fillId="7" borderId="0" xfId="0" applyNumberFormat="1" applyFont="1" applyFill="1" applyAlignment="1">
      <alignment horizontal="right" vertical="top"/>
    </xf>
    <xf numFmtId="0" fontId="10" fillId="7" borderId="0" xfId="0" applyFont="1" applyFill="1" applyAlignment="1">
      <alignment horizontal="right" vertical="top"/>
    </xf>
    <xf numFmtId="49" fontId="11" fillId="7" borderId="0" xfId="0" applyNumberFormat="1" applyFont="1" applyFill="1" applyAlignment="1">
      <alignment horizontal="right" vertical="top"/>
    </xf>
    <xf numFmtId="49" fontId="13" fillId="7" borderId="0" xfId="0" applyNumberFormat="1" applyFont="1" applyFill="1" applyAlignment="1">
      <alignment horizontal="right" vertical="top"/>
    </xf>
    <xf numFmtId="0" fontId="2" fillId="5" borderId="23" xfId="0" applyFont="1" applyFill="1" applyBorder="1" applyProtection="1">
      <protection locked="0"/>
    </xf>
    <xf numFmtId="14" fontId="4" fillId="5" borderId="1" xfId="0" applyNumberFormat="1" applyFont="1" applyFill="1" applyBorder="1" applyProtection="1">
      <protection locked="0"/>
    </xf>
    <xf numFmtId="0" fontId="1" fillId="5" borderId="1" xfId="0" applyFont="1" applyFill="1" applyBorder="1" applyProtection="1">
      <protection locked="0"/>
    </xf>
    <xf numFmtId="0" fontId="4" fillId="2" borderId="0" xfId="0" applyFont="1" applyFill="1"/>
    <xf numFmtId="0" fontId="4"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6" fillId="2" borderId="2" xfId="0" applyNumberFormat="1" applyFont="1" applyFill="1" applyBorder="1" applyAlignment="1">
      <alignment horizontal="left" vertical="center" wrapText="1"/>
    </xf>
    <xf numFmtId="0" fontId="0" fillId="0" borderId="22" xfId="0" applyBorder="1"/>
    <xf numFmtId="0" fontId="5" fillId="2" borderId="0" xfId="0" applyFont="1" applyFill="1"/>
    <xf numFmtId="0" fontId="4" fillId="2" borderId="1" xfId="0" applyFont="1" applyFill="1" applyBorder="1" applyAlignment="1">
      <alignment vertical="center" wrapText="1"/>
    </xf>
    <xf numFmtId="0" fontId="0" fillId="0" borderId="15" xfId="0" applyBorder="1"/>
    <xf numFmtId="0" fontId="4" fillId="4" borderId="23" xfId="0" applyFont="1" applyFill="1" applyBorder="1" applyAlignment="1">
      <alignment vertical="center" wrapText="1"/>
    </xf>
    <xf numFmtId="0" fontId="0" fillId="0" borderId="23" xfId="0" applyBorder="1"/>
    <xf numFmtId="0" fontId="4" fillId="2" borderId="0" xfId="0" applyFont="1" applyFill="1" applyAlignment="1">
      <alignment vertical="center" wrapText="1"/>
    </xf>
    <xf numFmtId="49" fontId="6" fillId="2" borderId="2" xfId="0" applyNumberFormat="1" applyFont="1" applyFill="1" applyBorder="1" applyAlignment="1">
      <alignment horizontal="left" vertical="center"/>
    </xf>
    <xf numFmtId="0" fontId="4"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11" fillId="7" borderId="0" xfId="0" applyNumberFormat="1" applyFont="1" applyFill="1" applyAlignment="1">
      <alignment horizontal="left" vertical="top" wrapText="1"/>
    </xf>
    <xf numFmtId="0" fontId="10" fillId="7" borderId="0" xfId="0" applyFont="1" applyFill="1" applyAlignment="1">
      <alignment horizontal="justify" vertical="top" wrapText="1"/>
    </xf>
    <xf numFmtId="0" fontId="11" fillId="7" borderId="0" xfId="0" applyFont="1" applyFill="1" applyAlignment="1">
      <alignment horizontal="justify" vertical="top" wrapText="1"/>
    </xf>
    <xf numFmtId="0" fontId="9" fillId="7" borderId="0" xfId="0" applyFont="1" applyFill="1" applyAlignment="1">
      <alignment horizontal="center" vertical="center"/>
    </xf>
    <xf numFmtId="0" fontId="12" fillId="7" borderId="0" xfId="0" applyFont="1" applyFill="1" applyAlignment="1">
      <alignment horizontal="justify" vertical="top"/>
    </xf>
    <xf numFmtId="0" fontId="4" fillId="3" borderId="8" xfId="0" applyFont="1" applyFill="1" applyBorder="1" applyAlignment="1" applyProtection="1">
      <alignment horizontal="center" vertical="center" wrapText="1"/>
      <protection locked="0"/>
    </xf>
    <xf numFmtId="0" fontId="0" fillId="0" borderId="17" xfId="0" applyBorder="1"/>
    <xf numFmtId="0" fontId="4" fillId="3" borderId="1" xfId="0" applyFont="1" applyFill="1" applyBorder="1" applyAlignment="1" applyProtection="1">
      <alignment horizontal="center" vertical="center" wrapText="1"/>
      <protection locked="0"/>
    </xf>
    <xf numFmtId="0" fontId="0" fillId="0" borderId="16" xfId="0" applyBorder="1"/>
    <xf numFmtId="0" fontId="4" fillId="3" borderId="7" xfId="0" applyFont="1" applyFill="1" applyBorder="1" applyAlignment="1" applyProtection="1">
      <alignment horizontal="center" vertical="center" wrapText="1"/>
      <protection locked="0"/>
    </xf>
    <xf numFmtId="0" fontId="4"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4" fillId="2" borderId="5" xfId="0" applyFont="1" applyFill="1" applyBorder="1" applyAlignment="1">
      <alignment horizontal="center" vertical="center" wrapText="1"/>
    </xf>
    <xf numFmtId="0" fontId="0" fillId="0" borderId="13" xfId="0" applyBorder="1"/>
    <xf numFmtId="0" fontId="0" fillId="0" borderId="12" xfId="0" applyBorder="1"/>
    <xf numFmtId="0" fontId="4" fillId="2" borderId="4" xfId="0" applyFont="1" applyFill="1" applyBorder="1" applyAlignment="1">
      <alignment horizontal="center" vertical="center" wrapText="1"/>
    </xf>
    <xf numFmtId="0" fontId="5" fillId="2" borderId="0" xfId="0" applyFont="1" applyFill="1" applyAlignment="1">
      <alignment horizontal="left"/>
    </xf>
    <xf numFmtId="0" fontId="4" fillId="3" borderId="0" xfId="0" applyFont="1" applyFill="1" applyProtection="1">
      <protection locked="0"/>
    </xf>
    <xf numFmtId="0" fontId="4" fillId="4" borderId="1" xfId="0" applyFont="1" applyFill="1" applyBorder="1" applyAlignment="1">
      <alignment horizontal="left" vertical="center" wrapText="1"/>
    </xf>
    <xf numFmtId="0" fontId="4" fillId="2" borderId="6" xfId="0" applyFont="1" applyFill="1" applyBorder="1" applyAlignment="1">
      <alignment horizontal="center" vertical="center" wrapText="1"/>
    </xf>
    <xf numFmtId="0" fontId="0" fillId="0" borderId="14" xfId="0" applyBorder="1"/>
    <xf numFmtId="0" fontId="4" fillId="3" borderId="9" xfId="0" applyFont="1" applyFill="1" applyBorder="1" applyAlignment="1" applyProtection="1">
      <alignment horizontal="center" vertical="center" wrapText="1"/>
      <protection locked="0"/>
    </xf>
    <xf numFmtId="0" fontId="4" fillId="5" borderId="17" xfId="0" applyFont="1" applyFill="1" applyBorder="1" applyAlignment="1" applyProtection="1">
      <alignment horizontal="center" vertical="center" wrapText="1"/>
      <protection locked="0"/>
    </xf>
    <xf numFmtId="0" fontId="4" fillId="5" borderId="1" xfId="0" applyFont="1" applyFill="1" applyBorder="1" applyAlignment="1" applyProtection="1">
      <alignment horizontal="left" vertical="center" wrapText="1"/>
      <protection locked="0"/>
    </xf>
    <xf numFmtId="0" fontId="4" fillId="2" borderId="1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7" fillId="2" borderId="0" xfId="0" applyFont="1" applyFill="1" applyAlignment="1">
      <alignment horizontal="left" vertical="top" wrapText="1"/>
    </xf>
    <xf numFmtId="0" fontId="4" fillId="5" borderId="10" xfId="0" applyFont="1" applyFill="1" applyBorder="1" applyAlignment="1" applyProtection="1">
      <alignment horizontal="left" vertical="center" wrapText="1"/>
      <protection locked="0"/>
    </xf>
    <xf numFmtId="0" fontId="4"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4" fillId="2" borderId="0" xfId="0" applyFont="1" applyFill="1" applyAlignment="1">
      <alignment horizontal="right"/>
    </xf>
    <xf numFmtId="0" fontId="5" fillId="2" borderId="0" xfId="0" applyFont="1" applyFill="1" applyAlignment="1">
      <alignment horizontal="left" vertical="center" wrapText="1"/>
    </xf>
    <xf numFmtId="0" fontId="5"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80"/>
  <sheetViews>
    <sheetView tabSelected="1" topLeftCell="A72" workbookViewId="0">
      <selection activeCell="D86" sqref="D86"/>
    </sheetView>
  </sheetViews>
  <sheetFormatPr defaultColWidth="10.796875" defaultRowHeight="14.4" x14ac:dyDescent="0.3"/>
  <cols>
    <col min="1" max="1" width="9.19921875" style="1" customWidth="1"/>
    <col min="2" max="2" width="78" style="1" customWidth="1"/>
    <col min="3" max="3" width="12.3984375" style="1" customWidth="1"/>
    <col min="4" max="4" width="16.19921875" style="1" customWidth="1"/>
    <col min="5" max="5" width="18.19921875" style="1" customWidth="1"/>
    <col min="6" max="6" width="20.5" style="1" customWidth="1"/>
    <col min="7" max="7" width="26.296875" style="1" customWidth="1"/>
    <col min="8" max="8" width="43.296875" style="1" customWidth="1"/>
    <col min="9" max="15" width="25" style="1" customWidth="1"/>
    <col min="16" max="16" width="10.796875" style="1" customWidth="1"/>
    <col min="17" max="16384" width="10.796875" style="1"/>
  </cols>
  <sheetData>
    <row r="2" spans="1:6" x14ac:dyDescent="0.3">
      <c r="A2" s="12" t="s">
        <v>0</v>
      </c>
      <c r="B2" s="2"/>
    </row>
    <row r="3" spans="1:6" x14ac:dyDescent="0.3">
      <c r="B3" s="3"/>
    </row>
    <row r="4" spans="1:6" x14ac:dyDescent="0.3">
      <c r="A4" s="12" t="s">
        <v>161</v>
      </c>
      <c r="B4" s="2"/>
    </row>
    <row r="5" spans="1:6" x14ac:dyDescent="0.3">
      <c r="A5" s="2"/>
      <c r="B5" s="2"/>
    </row>
    <row r="6" spans="1:6" x14ac:dyDescent="0.3">
      <c r="A6" s="1" t="s">
        <v>1</v>
      </c>
      <c r="B6" s="12" t="s">
        <v>2</v>
      </c>
    </row>
    <row r="7" spans="1:6" x14ac:dyDescent="0.3">
      <c r="B7" s="2"/>
    </row>
    <row r="8" spans="1:6" x14ac:dyDescent="0.3">
      <c r="A8" s="4" t="s">
        <v>3</v>
      </c>
      <c r="B8" s="35">
        <v>45911</v>
      </c>
    </row>
    <row r="9" spans="1:6" x14ac:dyDescent="0.3">
      <c r="A9" s="4" t="s">
        <v>4</v>
      </c>
      <c r="B9" s="13"/>
    </row>
    <row r="10" spans="1:6" x14ac:dyDescent="0.3">
      <c r="A10" s="4" t="s">
        <v>5</v>
      </c>
      <c r="B10" s="36" t="s">
        <v>196</v>
      </c>
    </row>
    <row r="11" spans="1:6" hidden="1" x14ac:dyDescent="0.3"/>
    <row r="12" spans="1:6" ht="15.6" hidden="1" x14ac:dyDescent="0.3">
      <c r="A12" s="44" t="s">
        <v>6</v>
      </c>
      <c r="B12" s="45"/>
      <c r="C12" s="38"/>
      <c r="D12" s="39"/>
      <c r="E12" s="39"/>
      <c r="F12" s="40"/>
    </row>
    <row r="13" spans="1:6" ht="16.05" hidden="1" customHeight="1" x14ac:dyDescent="0.3">
      <c r="A13" s="49" t="s">
        <v>7</v>
      </c>
      <c r="B13" s="42"/>
      <c r="C13" s="38"/>
      <c r="D13" s="39"/>
      <c r="E13" s="39"/>
      <c r="F13" s="40"/>
    </row>
    <row r="14" spans="1:6" ht="16.05" hidden="1" customHeight="1" x14ac:dyDescent="0.3">
      <c r="A14" s="49" t="s">
        <v>8</v>
      </c>
      <c r="B14" s="42"/>
      <c r="C14" s="38"/>
      <c r="D14" s="39"/>
      <c r="E14" s="39"/>
      <c r="F14" s="40"/>
    </row>
    <row r="15" spans="1:6" ht="16.05" hidden="1" customHeight="1" x14ac:dyDescent="0.3">
      <c r="A15" s="44" t="s">
        <v>9</v>
      </c>
      <c r="B15" s="45"/>
      <c r="C15" s="38"/>
      <c r="D15" s="39"/>
      <c r="E15" s="39"/>
      <c r="F15" s="40"/>
    </row>
    <row r="16" spans="1:6" ht="63.15" hidden="1" customHeight="1" x14ac:dyDescent="0.3">
      <c r="A16" s="41" t="s">
        <v>10</v>
      </c>
      <c r="B16" s="42"/>
      <c r="C16" s="38"/>
      <c r="D16" s="39"/>
      <c r="E16" s="39"/>
      <c r="F16" s="40"/>
    </row>
    <row r="17" spans="1:7" ht="16.05" hidden="1" customHeight="1" x14ac:dyDescent="0.3">
      <c r="A17" s="44" t="s">
        <v>11</v>
      </c>
      <c r="B17" s="45"/>
      <c r="C17" s="38"/>
      <c r="D17" s="39"/>
      <c r="E17" s="39"/>
      <c r="F17" s="40"/>
    </row>
    <row r="18" spans="1:7" ht="16.05" hidden="1" customHeight="1" x14ac:dyDescent="0.3">
      <c r="A18" s="44" t="s">
        <v>12</v>
      </c>
      <c r="B18" s="45"/>
      <c r="C18" s="38"/>
      <c r="D18" s="39"/>
      <c r="E18" s="39"/>
      <c r="F18" s="40"/>
    </row>
    <row r="19" spans="1:7" ht="48" hidden="1" customHeight="1" x14ac:dyDescent="0.3">
      <c r="A19" s="44" t="s">
        <v>13</v>
      </c>
      <c r="B19" s="45"/>
      <c r="C19" s="38"/>
      <c r="D19" s="39"/>
      <c r="E19" s="39"/>
      <c r="F19" s="40"/>
    </row>
    <row r="20" spans="1:7" ht="54.9" hidden="1" customHeight="1" x14ac:dyDescent="0.3">
      <c r="A20" s="44" t="s">
        <v>14</v>
      </c>
      <c r="B20" s="45"/>
      <c r="C20" s="38"/>
      <c r="D20" s="39"/>
      <c r="E20" s="39"/>
      <c r="F20" s="40"/>
    </row>
    <row r="21" spans="1:7" ht="71.099999999999994" hidden="1" customHeight="1" x14ac:dyDescent="0.3">
      <c r="A21" s="46" t="s">
        <v>15</v>
      </c>
      <c r="B21" s="47"/>
      <c r="C21" s="50"/>
      <c r="D21" s="51"/>
      <c r="E21" s="51"/>
      <c r="F21" s="51"/>
      <c r="G21" s="14" t="str">
        <f>IF((SUMPRODUCT(--(C21=""))&gt;0), "Privaloma užpildyti, kai taikomi pašalinimo pagrindai", "")</f>
        <v>Privaloma užpildyti, kai taikomi pašalinimo pagrindai</v>
      </c>
    </row>
    <row r="22" spans="1:7" ht="18" customHeight="1" x14ac:dyDescent="0.3">
      <c r="A22" s="5"/>
      <c r="B22" s="5"/>
      <c r="C22" s="6"/>
      <c r="D22" s="6"/>
      <c r="E22" s="6"/>
      <c r="F22" s="6"/>
    </row>
    <row r="23" spans="1:7" x14ac:dyDescent="0.3">
      <c r="A23" s="43" t="s">
        <v>16</v>
      </c>
      <c r="B23" s="37"/>
      <c r="C23" s="37"/>
      <c r="D23" s="37"/>
      <c r="E23" s="37"/>
      <c r="F23" s="37"/>
    </row>
    <row r="24" spans="1:7" x14ac:dyDescent="0.3">
      <c r="A24" s="37" t="s">
        <v>17</v>
      </c>
      <c r="B24" s="37"/>
      <c r="C24" s="37"/>
      <c r="D24" s="37"/>
      <c r="E24" s="37"/>
      <c r="F24" s="37"/>
    </row>
    <row r="25" spans="1:7" x14ac:dyDescent="0.3">
      <c r="A25" s="37" t="s">
        <v>18</v>
      </c>
      <c r="B25" s="37"/>
      <c r="C25" s="37"/>
      <c r="D25" s="37"/>
      <c r="E25" s="37"/>
      <c r="F25" s="37"/>
    </row>
    <row r="26" spans="1:7" x14ac:dyDescent="0.3">
      <c r="A26" s="37" t="s">
        <v>19</v>
      </c>
      <c r="B26" s="37"/>
      <c r="C26" s="37"/>
      <c r="D26" s="37"/>
      <c r="E26" s="37"/>
      <c r="F26" s="37"/>
    </row>
    <row r="27" spans="1:7" x14ac:dyDescent="0.3">
      <c r="A27" s="37" t="s">
        <v>20</v>
      </c>
      <c r="B27" s="37"/>
      <c r="C27" s="37"/>
      <c r="D27" s="37"/>
      <c r="E27" s="37"/>
      <c r="F27" s="37"/>
    </row>
    <row r="28" spans="1:7" ht="31.95" customHeight="1" x14ac:dyDescent="0.3">
      <c r="A28" s="48" t="s">
        <v>21</v>
      </c>
      <c r="B28" s="37"/>
      <c r="C28" s="37"/>
      <c r="D28" s="37"/>
      <c r="E28" s="37"/>
      <c r="F28" s="37"/>
    </row>
    <row r="29" spans="1:7" x14ac:dyDescent="0.3">
      <c r="A29" s="37" t="s">
        <v>22</v>
      </c>
      <c r="B29" s="37"/>
      <c r="C29" s="37"/>
      <c r="D29" s="37"/>
      <c r="E29" s="37"/>
      <c r="F29" s="37"/>
    </row>
    <row r="30" spans="1:7" x14ac:dyDescent="0.3">
      <c r="A30" s="14" t="s">
        <v>23</v>
      </c>
      <c r="D30" s="15"/>
    </row>
    <row r="31" spans="1:7" x14ac:dyDescent="0.3">
      <c r="A31" s="14" t="s">
        <v>24</v>
      </c>
    </row>
    <row r="32" spans="1:7" x14ac:dyDescent="0.3">
      <c r="A32" s="12" t="s">
        <v>25</v>
      </c>
    </row>
    <row r="33" spans="1:8" ht="28.8" x14ac:dyDescent="0.3">
      <c r="A33" s="16" t="s">
        <v>26</v>
      </c>
      <c r="B33" s="26" t="s">
        <v>134</v>
      </c>
      <c r="C33" s="34" t="s">
        <v>163</v>
      </c>
    </row>
    <row r="34" spans="1:8" x14ac:dyDescent="0.3">
      <c r="B34" s="16" t="s">
        <v>27</v>
      </c>
      <c r="C34" s="18" t="str">
        <f>IF(OR(C33="Taip",C33="Ne"), C33, "")</f>
        <v>Taip</v>
      </c>
    </row>
    <row r="36" spans="1:8" x14ac:dyDescent="0.3">
      <c r="A36" s="12" t="s">
        <v>25</v>
      </c>
    </row>
    <row r="37" spans="1:8" x14ac:dyDescent="0.3">
      <c r="A37" s="16" t="s">
        <v>28</v>
      </c>
      <c r="B37" s="26" t="s">
        <v>135</v>
      </c>
      <c r="C37" s="34" t="s">
        <v>163</v>
      </c>
    </row>
    <row r="38" spans="1:8" x14ac:dyDescent="0.3">
      <c r="B38" s="16" t="s">
        <v>29</v>
      </c>
      <c r="C38" s="18" t="str">
        <f>IF(OR(C37="Taip",C37="Ne"), C37, "")</f>
        <v>Taip</v>
      </c>
    </row>
    <row r="40" spans="1:8" x14ac:dyDescent="0.3">
      <c r="A40" s="12" t="s">
        <v>25</v>
      </c>
    </row>
    <row r="41" spans="1:8" ht="28.8" x14ac:dyDescent="0.3">
      <c r="A41" s="16" t="s">
        <v>30</v>
      </c>
      <c r="B41" s="26" t="s">
        <v>136</v>
      </c>
      <c r="C41" s="34" t="s">
        <v>163</v>
      </c>
    </row>
    <row r="42" spans="1:8" x14ac:dyDescent="0.3">
      <c r="B42" s="16" t="s">
        <v>31</v>
      </c>
      <c r="C42" s="18" t="str">
        <f>IF(OR(C41="Taip",C41="Ne"), C41, "")</f>
        <v>Taip</v>
      </c>
    </row>
    <row r="44" spans="1:8" x14ac:dyDescent="0.3">
      <c r="A44" s="12" t="s">
        <v>32</v>
      </c>
    </row>
    <row r="45" spans="1:8" ht="42.6" customHeight="1" x14ac:dyDescent="0.3">
      <c r="A45" s="28" t="s">
        <v>33</v>
      </c>
      <c r="B45" s="28" t="s">
        <v>34</v>
      </c>
      <c r="C45" s="28" t="s">
        <v>35</v>
      </c>
      <c r="D45" s="28" t="s">
        <v>36</v>
      </c>
      <c r="E45" s="28" t="s">
        <v>37</v>
      </c>
      <c r="F45" s="28" t="s">
        <v>38</v>
      </c>
      <c r="G45" s="29" t="s">
        <v>137</v>
      </c>
      <c r="H45" s="29" t="s">
        <v>39</v>
      </c>
    </row>
    <row r="46" spans="1:8" x14ac:dyDescent="0.3">
      <c r="A46" s="16" t="s">
        <v>40</v>
      </c>
      <c r="B46" s="27" t="s">
        <v>41</v>
      </c>
      <c r="C46" s="16">
        <v>6</v>
      </c>
      <c r="D46" s="16" t="s">
        <v>42</v>
      </c>
      <c r="E46" s="20">
        <v>1250</v>
      </c>
      <c r="F46" s="16">
        <f>IF(ISBLANK(E46),"", PRODUCT(C46,E46))</f>
        <v>7500</v>
      </c>
      <c r="G46" s="34" t="s">
        <v>164</v>
      </c>
      <c r="H46" s="16"/>
    </row>
    <row r="47" spans="1:8" x14ac:dyDescent="0.3">
      <c r="A47" s="16" t="s">
        <v>43</v>
      </c>
      <c r="B47" s="26" t="s">
        <v>138</v>
      </c>
      <c r="C47" s="16"/>
      <c r="D47" s="16"/>
      <c r="E47" s="16"/>
      <c r="F47" s="16"/>
      <c r="G47" s="16"/>
      <c r="H47" s="17" t="s">
        <v>165</v>
      </c>
    </row>
    <row r="48" spans="1:8" x14ac:dyDescent="0.3">
      <c r="A48" s="16" t="s">
        <v>44</v>
      </c>
      <c r="B48" s="27" t="s">
        <v>45</v>
      </c>
      <c r="C48" s="16"/>
      <c r="D48" s="16"/>
      <c r="E48" s="16"/>
      <c r="F48" s="16"/>
      <c r="G48" s="16"/>
      <c r="H48" s="17" t="s">
        <v>166</v>
      </c>
    </row>
    <row r="49" spans="1:8" ht="28.8" x14ac:dyDescent="0.3">
      <c r="A49" s="16" t="s">
        <v>46</v>
      </c>
      <c r="B49" s="27" t="s">
        <v>47</v>
      </c>
      <c r="C49" s="16"/>
      <c r="D49" s="16"/>
      <c r="E49" s="16"/>
      <c r="F49" s="16"/>
      <c r="G49" s="16"/>
      <c r="H49" s="17" t="s">
        <v>167</v>
      </c>
    </row>
    <row r="50" spans="1:8" x14ac:dyDescent="0.3">
      <c r="A50" s="16" t="s">
        <v>48</v>
      </c>
      <c r="B50" s="27" t="s">
        <v>49</v>
      </c>
      <c r="C50" s="16"/>
      <c r="D50" s="16"/>
      <c r="E50" s="16"/>
      <c r="F50" s="16"/>
      <c r="G50" s="16"/>
      <c r="H50" s="17" t="s">
        <v>168</v>
      </c>
    </row>
    <row r="51" spans="1:8" ht="43.2" x14ac:dyDescent="0.3">
      <c r="A51" s="16" t="s">
        <v>50</v>
      </c>
      <c r="B51" s="27" t="s">
        <v>51</v>
      </c>
      <c r="C51" s="16"/>
      <c r="D51" s="16"/>
      <c r="E51" s="16"/>
      <c r="F51" s="16"/>
      <c r="G51" s="16"/>
      <c r="H51" s="17" t="s">
        <v>169</v>
      </c>
    </row>
    <row r="52" spans="1:8" x14ac:dyDescent="0.3">
      <c r="A52" s="16" t="s">
        <v>52</v>
      </c>
      <c r="B52" s="27" t="s">
        <v>53</v>
      </c>
      <c r="C52" s="16"/>
      <c r="D52" s="16"/>
      <c r="E52" s="16"/>
      <c r="F52" s="16"/>
      <c r="G52" s="16"/>
      <c r="H52" s="17" t="s">
        <v>170</v>
      </c>
    </row>
    <row r="53" spans="1:8" ht="28.8" x14ac:dyDescent="0.3">
      <c r="A53" s="16" t="s">
        <v>54</v>
      </c>
      <c r="B53" s="27" t="s">
        <v>55</v>
      </c>
      <c r="C53" s="16"/>
      <c r="D53" s="16"/>
      <c r="E53" s="16"/>
      <c r="F53" s="16"/>
      <c r="G53" s="16"/>
      <c r="H53" s="17" t="s">
        <v>171</v>
      </c>
    </row>
    <row r="54" spans="1:8" ht="28.8" x14ac:dyDescent="0.3">
      <c r="A54" s="16" t="s">
        <v>56</v>
      </c>
      <c r="B54" s="27" t="s">
        <v>57</v>
      </c>
      <c r="C54" s="16"/>
      <c r="D54" s="16"/>
      <c r="E54" s="16"/>
      <c r="F54" s="16"/>
      <c r="G54" s="16"/>
      <c r="H54" s="17" t="s">
        <v>172</v>
      </c>
    </row>
    <row r="55" spans="1:8" ht="28.8" x14ac:dyDescent="0.3">
      <c r="A55" s="16" t="s">
        <v>58</v>
      </c>
      <c r="B55" s="27" t="s">
        <v>59</v>
      </c>
      <c r="C55" s="16"/>
      <c r="D55" s="16"/>
      <c r="E55" s="16"/>
      <c r="F55" s="16"/>
      <c r="G55" s="16"/>
      <c r="H55" s="17" t="s">
        <v>173</v>
      </c>
    </row>
    <row r="56" spans="1:8" x14ac:dyDescent="0.3">
      <c r="A56" s="16" t="s">
        <v>60</v>
      </c>
      <c r="B56" s="27" t="s">
        <v>61</v>
      </c>
      <c r="C56" s="16"/>
      <c r="D56" s="16"/>
      <c r="E56" s="16"/>
      <c r="F56" s="16"/>
      <c r="G56" s="16"/>
      <c r="H56" s="17" t="s">
        <v>174</v>
      </c>
    </row>
    <row r="57" spans="1:8" ht="86.4" x14ac:dyDescent="0.3">
      <c r="A57" s="16" t="s">
        <v>62</v>
      </c>
      <c r="B57" s="27" t="s">
        <v>63</v>
      </c>
      <c r="C57" s="16"/>
      <c r="D57" s="16"/>
      <c r="E57" s="16"/>
      <c r="F57" s="16"/>
      <c r="G57" s="16"/>
      <c r="H57" s="17" t="s">
        <v>175</v>
      </c>
    </row>
    <row r="58" spans="1:8" x14ac:dyDescent="0.3">
      <c r="A58" s="16" t="s">
        <v>64</v>
      </c>
      <c r="B58" s="27" t="s">
        <v>65</v>
      </c>
      <c r="C58" s="16"/>
      <c r="D58" s="16"/>
      <c r="E58" s="16"/>
      <c r="F58" s="16"/>
      <c r="G58" s="16"/>
      <c r="H58" s="17" t="s">
        <v>176</v>
      </c>
    </row>
    <row r="59" spans="1:8" ht="57.6" x14ac:dyDescent="0.3">
      <c r="A59" s="16" t="s">
        <v>66</v>
      </c>
      <c r="B59" s="27" t="s">
        <v>67</v>
      </c>
      <c r="C59" s="16"/>
      <c r="D59" s="16"/>
      <c r="E59" s="16"/>
      <c r="F59" s="16"/>
      <c r="G59" s="16"/>
      <c r="H59" s="17" t="s">
        <v>177</v>
      </c>
    </row>
    <row r="60" spans="1:8" ht="28.8" x14ac:dyDescent="0.3">
      <c r="A60" s="16" t="s">
        <v>68</v>
      </c>
      <c r="B60" s="27" t="s">
        <v>69</v>
      </c>
      <c r="C60" s="16"/>
      <c r="D60" s="16"/>
      <c r="E60" s="16"/>
      <c r="F60" s="16"/>
      <c r="G60" s="16"/>
      <c r="H60" s="17" t="s">
        <v>178</v>
      </c>
    </row>
    <row r="61" spans="1:8" ht="43.2" x14ac:dyDescent="0.3">
      <c r="A61" s="16" t="s">
        <v>70</v>
      </c>
      <c r="B61" s="27" t="s">
        <v>71</v>
      </c>
      <c r="C61" s="16"/>
      <c r="D61" s="16"/>
      <c r="E61" s="16"/>
      <c r="F61" s="16"/>
      <c r="G61" s="16"/>
      <c r="H61" s="17" t="s">
        <v>179</v>
      </c>
    </row>
    <row r="62" spans="1:8" ht="28.8" x14ac:dyDescent="0.3">
      <c r="A62" s="16" t="s">
        <v>72</v>
      </c>
      <c r="B62" s="27" t="s">
        <v>73</v>
      </c>
      <c r="C62" s="16"/>
      <c r="D62" s="16"/>
      <c r="E62" s="16"/>
      <c r="F62" s="16"/>
      <c r="G62" s="16"/>
      <c r="H62" s="17" t="s">
        <v>180</v>
      </c>
    </row>
    <row r="63" spans="1:8" ht="28.8" x14ac:dyDescent="0.3">
      <c r="A63" s="16" t="s">
        <v>74</v>
      </c>
      <c r="B63" s="27" t="s">
        <v>75</v>
      </c>
      <c r="C63" s="16"/>
      <c r="D63" s="16"/>
      <c r="E63" s="16"/>
      <c r="F63" s="16"/>
      <c r="G63" s="16"/>
      <c r="H63" s="17" t="s">
        <v>181</v>
      </c>
    </row>
    <row r="64" spans="1:8" ht="28.8" x14ac:dyDescent="0.3">
      <c r="A64" s="16" t="s">
        <v>76</v>
      </c>
      <c r="B64" s="27" t="s">
        <v>77</v>
      </c>
      <c r="C64" s="16"/>
      <c r="D64" s="16"/>
      <c r="E64" s="16"/>
      <c r="F64" s="16"/>
      <c r="G64" s="16"/>
      <c r="H64" s="17" t="s">
        <v>182</v>
      </c>
    </row>
    <row r="65" spans="1:8" ht="43.2" x14ac:dyDescent="0.3">
      <c r="A65" s="16" t="s">
        <v>78</v>
      </c>
      <c r="B65" s="27" t="s">
        <v>79</v>
      </c>
      <c r="C65" s="16"/>
      <c r="D65" s="16"/>
      <c r="E65" s="16"/>
      <c r="F65" s="16"/>
      <c r="G65" s="16"/>
      <c r="H65" s="17" t="s">
        <v>183</v>
      </c>
    </row>
    <row r="66" spans="1:8" ht="28.8" x14ac:dyDescent="0.3">
      <c r="A66" s="16" t="s">
        <v>80</v>
      </c>
      <c r="B66" s="27" t="s">
        <v>81</v>
      </c>
      <c r="C66" s="16"/>
      <c r="D66" s="16"/>
      <c r="E66" s="16"/>
      <c r="F66" s="16"/>
      <c r="G66" s="16"/>
      <c r="H66" s="17" t="s">
        <v>184</v>
      </c>
    </row>
    <row r="67" spans="1:8" x14ac:dyDescent="0.3">
      <c r="A67" s="16" t="s">
        <v>82</v>
      </c>
      <c r="B67" s="27" t="s">
        <v>83</v>
      </c>
      <c r="C67" s="16"/>
      <c r="D67" s="16"/>
      <c r="E67" s="16"/>
      <c r="F67" s="16"/>
      <c r="G67" s="16"/>
      <c r="H67" s="17" t="s">
        <v>185</v>
      </c>
    </row>
    <row r="68" spans="1:8" x14ac:dyDescent="0.3">
      <c r="A68" s="16" t="s">
        <v>84</v>
      </c>
      <c r="B68" s="27" t="s">
        <v>85</v>
      </c>
      <c r="C68" s="16"/>
      <c r="D68" s="16"/>
      <c r="E68" s="16"/>
      <c r="F68" s="16"/>
      <c r="G68" s="16"/>
      <c r="H68" s="17" t="s">
        <v>186</v>
      </c>
    </row>
    <row r="69" spans="1:8" ht="28.8" x14ac:dyDescent="0.3">
      <c r="A69" s="16" t="s">
        <v>86</v>
      </c>
      <c r="B69" s="27" t="s">
        <v>87</v>
      </c>
      <c r="C69" s="16"/>
      <c r="D69" s="16"/>
      <c r="E69" s="16"/>
      <c r="F69" s="16"/>
      <c r="G69" s="16"/>
      <c r="H69" s="17" t="s">
        <v>187</v>
      </c>
    </row>
    <row r="70" spans="1:8" ht="28.8" x14ac:dyDescent="0.3">
      <c r="A70" s="16" t="s">
        <v>88</v>
      </c>
      <c r="B70" s="27" t="s">
        <v>89</v>
      </c>
      <c r="C70" s="16"/>
      <c r="D70" s="16"/>
      <c r="E70" s="16"/>
      <c r="F70" s="16"/>
      <c r="G70" s="16"/>
      <c r="H70" s="17" t="s">
        <v>188</v>
      </c>
    </row>
    <row r="71" spans="1:8" ht="28.8" x14ac:dyDescent="0.3">
      <c r="A71" s="16" t="s">
        <v>90</v>
      </c>
      <c r="B71" s="27" t="s">
        <v>91</v>
      </c>
      <c r="C71" s="16"/>
      <c r="D71" s="16"/>
      <c r="E71" s="16"/>
      <c r="F71" s="16"/>
      <c r="G71" s="16"/>
      <c r="H71" s="17" t="s">
        <v>189</v>
      </c>
    </row>
    <row r="72" spans="1:8" ht="72" x14ac:dyDescent="0.3">
      <c r="A72" s="16" t="s">
        <v>92</v>
      </c>
      <c r="B72" s="27" t="s">
        <v>93</v>
      </c>
      <c r="C72" s="16"/>
      <c r="D72" s="16"/>
      <c r="E72" s="16"/>
      <c r="F72" s="16"/>
      <c r="G72" s="16"/>
      <c r="H72" s="17" t="s">
        <v>190</v>
      </c>
    </row>
    <row r="73" spans="1:8" x14ac:dyDescent="0.3">
      <c r="A73" s="16" t="s">
        <v>94</v>
      </c>
      <c r="B73" s="27" t="s">
        <v>95</v>
      </c>
      <c r="C73" s="16"/>
      <c r="D73" s="16"/>
      <c r="E73" s="16"/>
      <c r="F73" s="16"/>
      <c r="G73" s="16"/>
      <c r="H73" s="17" t="s">
        <v>191</v>
      </c>
    </row>
    <row r="74" spans="1:8" ht="43.2" x14ac:dyDescent="0.3">
      <c r="A74" s="16" t="s">
        <v>96</v>
      </c>
      <c r="B74" s="27" t="s">
        <v>97</v>
      </c>
      <c r="C74" s="16"/>
      <c r="D74" s="16"/>
      <c r="E74" s="16"/>
      <c r="F74" s="16"/>
      <c r="G74" s="16"/>
      <c r="H74" s="17" t="s">
        <v>192</v>
      </c>
    </row>
    <row r="75" spans="1:8" x14ac:dyDescent="0.3">
      <c r="A75" s="16" t="s">
        <v>98</v>
      </c>
      <c r="B75" s="27" t="s">
        <v>99</v>
      </c>
      <c r="C75" s="16"/>
      <c r="D75" s="16"/>
      <c r="E75" s="16"/>
      <c r="F75" s="16"/>
      <c r="G75" s="16"/>
      <c r="H75" s="17" t="s">
        <v>193</v>
      </c>
    </row>
    <row r="76" spans="1:8" x14ac:dyDescent="0.3">
      <c r="A76" s="16" t="s">
        <v>100</v>
      </c>
      <c r="B76" s="27" t="s">
        <v>101</v>
      </c>
      <c r="C76" s="16"/>
      <c r="D76" s="16"/>
      <c r="E76" s="16"/>
      <c r="F76" s="16"/>
      <c r="G76" s="16"/>
      <c r="H76" s="17" t="s">
        <v>194</v>
      </c>
    </row>
    <row r="77" spans="1:8" ht="57.6" x14ac:dyDescent="0.3">
      <c r="A77" s="16" t="s">
        <v>102</v>
      </c>
      <c r="B77" s="27" t="s">
        <v>103</v>
      </c>
      <c r="C77" s="16"/>
      <c r="D77" s="16"/>
      <c r="E77" s="16"/>
      <c r="F77" s="16"/>
      <c r="G77" s="16"/>
      <c r="H77" s="17" t="s">
        <v>195</v>
      </c>
    </row>
    <row r="78" spans="1:8" x14ac:dyDescent="0.3">
      <c r="E78" s="19" t="s">
        <v>104</v>
      </c>
      <c r="F78" s="19">
        <f>IF((COUNT(C46:C77)&lt;&gt;COUNT(F46:F77)),"", ROUND(SUM(F46:F77),2))</f>
        <v>7500</v>
      </c>
      <c r="G78" s="14" t="str">
        <f>IF((COUNT(C46:C77)&lt;&gt;COUNT(F46:F77)),"Neužpildytos visų objektų kainos", "")</f>
        <v/>
      </c>
    </row>
    <row r="79" spans="1:8" x14ac:dyDescent="0.3">
      <c r="C79" s="19" t="s">
        <v>105</v>
      </c>
      <c r="D79" s="17">
        <v>21</v>
      </c>
      <c r="E79" s="19" t="s">
        <v>106</v>
      </c>
      <c r="F79" s="19">
        <f>IF(OR(F78="",D79=""),"", ROUND(PRODUCT(D79,F78)/100,2))</f>
        <v>1575</v>
      </c>
      <c r="G79" s="14" t="str">
        <f>IF(D79="", "Nurodykite taikomą PVM dydį", "")</f>
        <v/>
      </c>
    </row>
    <row r="80" spans="1:8" x14ac:dyDescent="0.3">
      <c r="E80" s="19" t="s">
        <v>107</v>
      </c>
      <c r="F80" s="19">
        <f>IF(ISBLANK(F79), "", ROUND(SUM(F78:F79),2))</f>
        <v>9075</v>
      </c>
      <c r="G80" s="14" t="s">
        <v>108</v>
      </c>
    </row>
  </sheetData>
  <sheetProtection algorithmName="SHA-512" hashValue="aPWX/q+mcTxtlQZ85RSXrs4Vlafpbf9ZBRRJRqx0advLi38LkTZLZ8UN/bN8SfqnC/nVtngE8N6EE6ZJUl8NAw==" saltValue="CG4u2sIE9XogGwDDdW9Nzw==" spinCount="100000" sheet="1" objects="1" scenarios="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B5D68-1609-44C6-B6B1-0F60E7B4AED5}">
  <dimension ref="A1:O25"/>
  <sheetViews>
    <sheetView topLeftCell="A24" workbookViewId="0">
      <selection activeCell="V11" sqref="V11"/>
    </sheetView>
  </sheetViews>
  <sheetFormatPr defaultRowHeight="15.6" x14ac:dyDescent="0.3"/>
  <cols>
    <col min="1" max="1" width="3.59765625" customWidth="1"/>
    <col min="15" max="15" width="17.59765625" customWidth="1"/>
  </cols>
  <sheetData>
    <row r="1" spans="1:15" x14ac:dyDescent="0.3">
      <c r="A1" s="55" t="s">
        <v>139</v>
      </c>
      <c r="B1" s="55"/>
      <c r="C1" s="55"/>
      <c r="D1" s="55"/>
      <c r="E1" s="55"/>
      <c r="F1" s="55"/>
      <c r="G1" s="55"/>
      <c r="H1" s="55"/>
      <c r="I1" s="55"/>
      <c r="J1" s="55"/>
      <c r="K1" s="55"/>
      <c r="L1" s="55"/>
      <c r="M1" s="55"/>
      <c r="N1" s="55"/>
      <c r="O1" s="55"/>
    </row>
    <row r="2" spans="1:15" x14ac:dyDescent="0.3">
      <c r="A2" s="55"/>
      <c r="B2" s="55"/>
      <c r="C2" s="55"/>
      <c r="D2" s="55"/>
      <c r="E2" s="55"/>
      <c r="F2" s="55"/>
      <c r="G2" s="55"/>
      <c r="H2" s="55"/>
      <c r="I2" s="55"/>
      <c r="J2" s="55"/>
      <c r="K2" s="55"/>
      <c r="L2" s="55"/>
      <c r="M2" s="55"/>
      <c r="N2" s="55"/>
      <c r="O2" s="55"/>
    </row>
    <row r="3" spans="1:15" x14ac:dyDescent="0.3">
      <c r="A3" s="30" t="s">
        <v>140</v>
      </c>
      <c r="B3" s="54" t="s">
        <v>159</v>
      </c>
      <c r="C3" s="54"/>
      <c r="D3" s="54"/>
      <c r="E3" s="54"/>
      <c r="F3" s="54"/>
      <c r="G3" s="54"/>
      <c r="H3" s="54"/>
      <c r="I3" s="54"/>
      <c r="J3" s="54"/>
      <c r="K3" s="54"/>
      <c r="L3" s="54"/>
      <c r="M3" s="54"/>
      <c r="N3" s="54"/>
      <c r="O3" s="54"/>
    </row>
    <row r="4" spans="1:15" x14ac:dyDescent="0.3">
      <c r="A4" s="31"/>
      <c r="B4" s="54"/>
      <c r="C4" s="54"/>
      <c r="D4" s="54"/>
      <c r="E4" s="54"/>
      <c r="F4" s="54"/>
      <c r="G4" s="54"/>
      <c r="H4" s="54"/>
      <c r="I4" s="54"/>
      <c r="J4" s="54"/>
      <c r="K4" s="54"/>
      <c r="L4" s="54"/>
      <c r="M4" s="54"/>
      <c r="N4" s="54"/>
      <c r="O4" s="54"/>
    </row>
    <row r="5" spans="1:15" x14ac:dyDescent="0.3">
      <c r="A5" s="31"/>
      <c r="B5" s="54"/>
      <c r="C5" s="54"/>
      <c r="D5" s="54"/>
      <c r="E5" s="54"/>
      <c r="F5" s="54"/>
      <c r="G5" s="54"/>
      <c r="H5" s="54"/>
      <c r="I5" s="54"/>
      <c r="J5" s="54"/>
      <c r="K5" s="54"/>
      <c r="L5" s="54"/>
      <c r="M5" s="54"/>
      <c r="N5" s="54"/>
      <c r="O5" s="54"/>
    </row>
    <row r="6" spans="1:15" x14ac:dyDescent="0.3">
      <c r="A6" s="31"/>
      <c r="B6" s="54"/>
      <c r="C6" s="54"/>
      <c r="D6" s="54"/>
      <c r="E6" s="54"/>
      <c r="F6" s="54"/>
      <c r="G6" s="54"/>
      <c r="H6" s="54"/>
      <c r="I6" s="54"/>
      <c r="J6" s="54"/>
      <c r="K6" s="54"/>
      <c r="L6" s="54"/>
      <c r="M6" s="54"/>
      <c r="N6" s="54"/>
      <c r="O6" s="54"/>
    </row>
    <row r="7" spans="1:15" x14ac:dyDescent="0.3">
      <c r="A7" s="30"/>
      <c r="B7" s="54"/>
      <c r="C7" s="54"/>
      <c r="D7" s="54"/>
      <c r="E7" s="54"/>
      <c r="F7" s="54"/>
      <c r="G7" s="54"/>
      <c r="H7" s="54"/>
      <c r="I7" s="54"/>
      <c r="J7" s="54"/>
      <c r="K7" s="54"/>
      <c r="L7" s="54"/>
      <c r="M7" s="54"/>
      <c r="N7" s="54"/>
      <c r="O7" s="54"/>
    </row>
    <row r="8" spans="1:15" ht="237" customHeight="1" x14ac:dyDescent="0.3">
      <c r="A8" s="30"/>
      <c r="B8" s="54"/>
      <c r="C8" s="54"/>
      <c r="D8" s="54"/>
      <c r="E8" s="54"/>
      <c r="F8" s="54"/>
      <c r="G8" s="54"/>
      <c r="H8" s="54"/>
      <c r="I8" s="54"/>
      <c r="J8" s="54"/>
      <c r="K8" s="54"/>
      <c r="L8" s="54"/>
      <c r="M8" s="54"/>
      <c r="N8" s="54"/>
      <c r="O8" s="54"/>
    </row>
    <row r="9" spans="1:15" x14ac:dyDescent="0.3">
      <c r="A9" s="30" t="s">
        <v>141</v>
      </c>
      <c r="B9" s="53" t="s">
        <v>142</v>
      </c>
      <c r="C9" s="53"/>
      <c r="D9" s="53"/>
      <c r="E9" s="53"/>
      <c r="F9" s="53"/>
      <c r="G9" s="53"/>
      <c r="H9" s="53"/>
      <c r="I9" s="53"/>
      <c r="J9" s="53"/>
      <c r="K9" s="53"/>
      <c r="L9" s="53"/>
      <c r="M9" s="53"/>
      <c r="N9" s="53"/>
      <c r="O9" s="53"/>
    </row>
    <row r="10" spans="1:15" ht="82.2" customHeight="1" x14ac:dyDescent="0.3">
      <c r="A10" s="30"/>
      <c r="B10" s="53"/>
      <c r="C10" s="53"/>
      <c r="D10" s="53"/>
      <c r="E10" s="53"/>
      <c r="F10" s="53"/>
      <c r="G10" s="53"/>
      <c r="H10" s="53"/>
      <c r="I10" s="53"/>
      <c r="J10" s="53"/>
      <c r="K10" s="53"/>
      <c r="L10" s="53"/>
      <c r="M10" s="53"/>
      <c r="N10" s="53"/>
      <c r="O10" s="53"/>
    </row>
    <row r="11" spans="1:15" ht="36" customHeight="1" x14ac:dyDescent="0.3">
      <c r="A11" s="30" t="s">
        <v>143</v>
      </c>
      <c r="B11" s="54" t="s">
        <v>162</v>
      </c>
      <c r="C11" s="54"/>
      <c r="D11" s="54"/>
      <c r="E11" s="54"/>
      <c r="F11" s="54"/>
      <c r="G11" s="54"/>
      <c r="H11" s="54"/>
      <c r="I11" s="54"/>
      <c r="J11" s="54"/>
      <c r="K11" s="54"/>
      <c r="L11" s="54"/>
      <c r="M11" s="54"/>
      <c r="N11" s="54"/>
      <c r="O11" s="54"/>
    </row>
    <row r="12" spans="1:15" x14ac:dyDescent="0.3">
      <c r="A12" s="30" t="s">
        <v>144</v>
      </c>
      <c r="B12" s="54" t="s">
        <v>160</v>
      </c>
      <c r="C12" s="54"/>
      <c r="D12" s="54"/>
      <c r="E12" s="54"/>
      <c r="F12" s="54"/>
      <c r="G12" s="54"/>
      <c r="H12" s="54"/>
      <c r="I12" s="54"/>
      <c r="J12" s="54"/>
      <c r="K12" s="54"/>
      <c r="L12" s="54"/>
      <c r="M12" s="54"/>
      <c r="N12" s="54"/>
      <c r="O12" s="54"/>
    </row>
    <row r="13" spans="1:15" ht="17.399999999999999" customHeight="1" x14ac:dyDescent="0.3">
      <c r="A13" s="30"/>
      <c r="B13" s="54"/>
      <c r="C13" s="54"/>
      <c r="D13" s="54"/>
      <c r="E13" s="54"/>
      <c r="F13" s="54"/>
      <c r="G13" s="54"/>
      <c r="H13" s="54"/>
      <c r="I13" s="54"/>
      <c r="J13" s="54"/>
      <c r="K13" s="54"/>
      <c r="L13" s="54"/>
      <c r="M13" s="54"/>
      <c r="N13" s="54"/>
      <c r="O13" s="54"/>
    </row>
    <row r="14" spans="1:15" x14ac:dyDescent="0.3">
      <c r="A14" s="30" t="s">
        <v>145</v>
      </c>
      <c r="B14" s="53" t="s">
        <v>146</v>
      </c>
      <c r="C14" s="53"/>
      <c r="D14" s="53"/>
      <c r="E14" s="53"/>
      <c r="F14" s="53"/>
      <c r="G14" s="53"/>
      <c r="H14" s="53"/>
      <c r="I14" s="53"/>
      <c r="J14" s="53"/>
      <c r="K14" s="53"/>
      <c r="L14" s="53"/>
      <c r="M14" s="53"/>
      <c r="N14" s="53"/>
      <c r="O14" s="53"/>
    </row>
    <row r="15" spans="1:15" x14ac:dyDescent="0.3">
      <c r="A15" s="32"/>
      <c r="B15" s="56" t="s">
        <v>158</v>
      </c>
      <c r="C15" s="56"/>
      <c r="D15" s="56"/>
      <c r="E15" s="56"/>
      <c r="F15" s="56"/>
      <c r="G15" s="56"/>
      <c r="H15" s="56"/>
      <c r="I15" s="56"/>
      <c r="J15" s="56"/>
      <c r="K15" s="56"/>
      <c r="L15" s="56"/>
      <c r="M15" s="56"/>
      <c r="N15" s="56"/>
      <c r="O15" s="56"/>
    </row>
    <row r="16" spans="1:15" x14ac:dyDescent="0.3">
      <c r="A16" s="32"/>
      <c r="B16" s="54" t="s">
        <v>147</v>
      </c>
      <c r="C16" s="54"/>
      <c r="D16" s="54"/>
      <c r="E16" s="54"/>
      <c r="F16" s="54"/>
      <c r="G16" s="54"/>
      <c r="H16" s="54"/>
      <c r="I16" s="54"/>
      <c r="J16" s="54"/>
      <c r="K16" s="54"/>
      <c r="L16" s="54"/>
      <c r="M16" s="54"/>
      <c r="N16" s="54"/>
      <c r="O16" s="54"/>
    </row>
    <row r="17" spans="1:15" x14ac:dyDescent="0.3">
      <c r="A17" s="32"/>
      <c r="B17" s="52" t="s">
        <v>148</v>
      </c>
      <c r="C17" s="52"/>
      <c r="D17" s="52"/>
      <c r="E17" s="52"/>
      <c r="F17" s="52"/>
      <c r="G17" s="52"/>
      <c r="H17" s="52"/>
      <c r="I17" s="52"/>
      <c r="J17" s="52"/>
      <c r="K17" s="52"/>
      <c r="L17" s="52"/>
      <c r="M17" s="52"/>
      <c r="N17" s="52"/>
      <c r="O17" s="52"/>
    </row>
    <row r="18" spans="1:15" x14ac:dyDescent="0.3">
      <c r="A18" s="32"/>
      <c r="B18" s="52" t="s">
        <v>149</v>
      </c>
      <c r="C18" s="52"/>
      <c r="D18" s="52"/>
      <c r="E18" s="52"/>
      <c r="F18" s="52"/>
      <c r="G18" s="52"/>
      <c r="H18" s="52"/>
      <c r="I18" s="52"/>
      <c r="J18" s="52"/>
      <c r="K18" s="52"/>
      <c r="L18" s="52"/>
      <c r="M18" s="52"/>
      <c r="N18" s="52"/>
      <c r="O18" s="52"/>
    </row>
    <row r="19" spans="1:15" x14ac:dyDescent="0.3">
      <c r="A19" s="32"/>
      <c r="B19" s="52" t="s">
        <v>150</v>
      </c>
      <c r="C19" s="52"/>
      <c r="D19" s="52"/>
      <c r="E19" s="52"/>
      <c r="F19" s="52"/>
      <c r="G19" s="52"/>
      <c r="H19" s="52"/>
      <c r="I19" s="52"/>
      <c r="J19" s="52"/>
      <c r="K19" s="52"/>
      <c r="L19" s="52"/>
      <c r="M19" s="52"/>
      <c r="N19" s="52"/>
      <c r="O19" s="52"/>
    </row>
    <row r="20" spans="1:15" x14ac:dyDescent="0.3">
      <c r="A20" s="32"/>
      <c r="B20" s="52" t="s">
        <v>151</v>
      </c>
      <c r="C20" s="52"/>
      <c r="D20" s="52"/>
      <c r="E20" s="52"/>
      <c r="F20" s="52"/>
      <c r="G20" s="52"/>
      <c r="H20" s="52"/>
      <c r="I20" s="52"/>
      <c r="J20" s="52"/>
      <c r="K20" s="52"/>
      <c r="L20" s="52"/>
      <c r="M20" s="52"/>
      <c r="N20" s="52"/>
      <c r="O20" s="52"/>
    </row>
    <row r="21" spans="1:15" x14ac:dyDescent="0.3">
      <c r="A21" s="32"/>
      <c r="B21" s="52" t="s">
        <v>152</v>
      </c>
      <c r="C21" s="52"/>
      <c r="D21" s="52"/>
      <c r="E21" s="52"/>
      <c r="F21" s="52"/>
      <c r="G21" s="52"/>
      <c r="H21" s="52"/>
      <c r="I21" s="52"/>
      <c r="J21" s="52"/>
      <c r="K21" s="52"/>
      <c r="L21" s="52"/>
      <c r="M21" s="52"/>
      <c r="N21" s="52"/>
      <c r="O21" s="52"/>
    </row>
    <row r="22" spans="1:15" x14ac:dyDescent="0.3">
      <c r="A22" s="30" t="s">
        <v>153</v>
      </c>
      <c r="B22" s="53" t="s">
        <v>154</v>
      </c>
      <c r="C22" s="53"/>
      <c r="D22" s="53"/>
      <c r="E22" s="53"/>
      <c r="F22" s="53"/>
      <c r="G22" s="53"/>
      <c r="H22" s="53"/>
      <c r="I22" s="53"/>
      <c r="J22" s="53"/>
      <c r="K22" s="53"/>
      <c r="L22" s="53"/>
      <c r="M22" s="53"/>
      <c r="N22" s="53"/>
      <c r="O22" s="53"/>
    </row>
    <row r="23" spans="1:15" x14ac:dyDescent="0.3">
      <c r="A23" s="33"/>
      <c r="B23" s="54" t="s">
        <v>155</v>
      </c>
      <c r="C23" s="54"/>
      <c r="D23" s="54"/>
      <c r="E23" s="54"/>
      <c r="F23" s="54"/>
      <c r="G23" s="54"/>
      <c r="H23" s="54"/>
      <c r="I23" s="54"/>
      <c r="J23" s="54"/>
      <c r="K23" s="54"/>
      <c r="L23" s="54"/>
      <c r="M23" s="54"/>
      <c r="N23" s="54"/>
      <c r="O23" s="54"/>
    </row>
    <row r="24" spans="1:15" x14ac:dyDescent="0.3">
      <c r="A24" s="33"/>
      <c r="B24" s="54" t="s">
        <v>156</v>
      </c>
      <c r="C24" s="54"/>
      <c r="D24" s="54"/>
      <c r="E24" s="54"/>
      <c r="F24" s="54"/>
      <c r="G24" s="54"/>
      <c r="H24" s="54"/>
      <c r="I24" s="54"/>
      <c r="J24" s="54"/>
      <c r="K24" s="54"/>
      <c r="L24" s="54"/>
      <c r="M24" s="54"/>
      <c r="N24" s="54"/>
      <c r="O24" s="54"/>
    </row>
    <row r="25" spans="1:15" hidden="1" x14ac:dyDescent="0.3">
      <c r="A25" s="33"/>
      <c r="B25" s="54" t="s">
        <v>157</v>
      </c>
      <c r="C25" s="54"/>
      <c r="D25" s="54"/>
      <c r="E25" s="54"/>
      <c r="F25" s="54"/>
      <c r="G25" s="54"/>
      <c r="H25" s="54"/>
      <c r="I25" s="54"/>
      <c r="J25" s="54"/>
      <c r="K25" s="54"/>
      <c r="L25" s="54"/>
      <c r="M25" s="54"/>
      <c r="N25" s="54"/>
      <c r="O25" s="54"/>
    </row>
  </sheetData>
  <mergeCells count="17">
    <mergeCell ref="B20:O20"/>
    <mergeCell ref="A1:O2"/>
    <mergeCell ref="B3:O8"/>
    <mergeCell ref="B9:O10"/>
    <mergeCell ref="B11:O11"/>
    <mergeCell ref="B12:O13"/>
    <mergeCell ref="B14:O14"/>
    <mergeCell ref="B15:O15"/>
    <mergeCell ref="B16:O16"/>
    <mergeCell ref="B17:O17"/>
    <mergeCell ref="B18:O18"/>
    <mergeCell ref="B19:O19"/>
    <mergeCell ref="B21:O21"/>
    <mergeCell ref="B22:O22"/>
    <mergeCell ref="B23:O23"/>
    <mergeCell ref="B24:O24"/>
    <mergeCell ref="B25:O2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86" t="s">
        <v>109</v>
      </c>
      <c r="B2" s="37"/>
      <c r="C2" s="37"/>
      <c r="D2" s="37"/>
      <c r="E2" s="37"/>
      <c r="F2" s="37"/>
      <c r="G2" s="37"/>
      <c r="H2" s="37"/>
      <c r="I2" s="37"/>
      <c r="J2" s="37"/>
      <c r="K2" s="37"/>
    </row>
    <row r="3" spans="1:11" x14ac:dyDescent="0.3">
      <c r="A3" s="37"/>
      <c r="B3" s="37"/>
      <c r="C3" s="37"/>
      <c r="D3" s="37"/>
      <c r="E3" s="37"/>
      <c r="F3" s="37"/>
      <c r="G3" s="37"/>
      <c r="H3" s="37"/>
      <c r="I3" s="37"/>
      <c r="J3" s="37"/>
      <c r="K3" s="37"/>
    </row>
    <row r="4" spans="1:11" ht="16.05" customHeight="1" thickBot="1" x14ac:dyDescent="0.35">
      <c r="A4" s="7"/>
      <c r="B4" s="7"/>
      <c r="C4" s="7"/>
      <c r="D4" s="7"/>
      <c r="E4" s="7"/>
      <c r="F4" s="7"/>
      <c r="G4" s="7"/>
      <c r="H4" s="7"/>
      <c r="I4" s="7"/>
      <c r="J4" s="7"/>
    </row>
    <row r="5" spans="1:11" ht="48" customHeight="1" x14ac:dyDescent="0.3">
      <c r="A5" s="68" t="s">
        <v>110</v>
      </c>
      <c r="B5" s="67"/>
      <c r="C5" s="65" t="s">
        <v>111</v>
      </c>
      <c r="D5" s="66"/>
      <c r="E5" s="67"/>
      <c r="F5" s="65" t="s">
        <v>112</v>
      </c>
      <c r="G5" s="66"/>
      <c r="H5" s="67"/>
      <c r="I5" s="65" t="s">
        <v>113</v>
      </c>
      <c r="J5" s="67"/>
      <c r="K5" s="9" t="s">
        <v>114</v>
      </c>
    </row>
    <row r="6" spans="1:11" ht="49.05" customHeight="1" x14ac:dyDescent="0.3">
      <c r="A6" s="61"/>
      <c r="B6" s="45"/>
      <c r="C6" s="59"/>
      <c r="D6" s="60"/>
      <c r="E6" s="45"/>
      <c r="F6" s="59"/>
      <c r="G6" s="60"/>
      <c r="H6" s="45"/>
      <c r="I6" s="59"/>
      <c r="J6" s="45"/>
      <c r="K6" s="21"/>
    </row>
    <row r="7" spans="1:11" ht="49.05" customHeight="1" x14ac:dyDescent="0.3">
      <c r="A7" s="61"/>
      <c r="B7" s="45"/>
      <c r="C7" s="59"/>
      <c r="D7" s="60"/>
      <c r="E7" s="45"/>
      <c r="F7" s="59"/>
      <c r="G7" s="60"/>
      <c r="H7" s="45"/>
      <c r="I7" s="59"/>
      <c r="J7" s="45"/>
      <c r="K7" s="21"/>
    </row>
    <row r="8" spans="1:11" ht="49.05" customHeight="1" x14ac:dyDescent="0.3">
      <c r="A8" s="61"/>
      <c r="B8" s="45"/>
      <c r="C8" s="59"/>
      <c r="D8" s="60"/>
      <c r="E8" s="45"/>
      <c r="F8" s="59"/>
      <c r="G8" s="60"/>
      <c r="H8" s="45"/>
      <c r="I8" s="59"/>
      <c r="J8" s="45"/>
      <c r="K8" s="21"/>
    </row>
    <row r="9" spans="1:11" ht="49.05" customHeight="1" x14ac:dyDescent="0.3">
      <c r="A9" s="61"/>
      <c r="B9" s="45"/>
      <c r="C9" s="59"/>
      <c r="D9" s="60"/>
      <c r="E9" s="45"/>
      <c r="F9" s="59"/>
      <c r="G9" s="60"/>
      <c r="H9" s="45"/>
      <c r="I9" s="59"/>
      <c r="J9" s="45"/>
      <c r="K9" s="21"/>
    </row>
    <row r="10" spans="1:11" ht="49.05" customHeight="1" x14ac:dyDescent="0.3">
      <c r="A10" s="61"/>
      <c r="B10" s="45"/>
      <c r="C10" s="59"/>
      <c r="D10" s="60"/>
      <c r="E10" s="45"/>
      <c r="F10" s="59"/>
      <c r="G10" s="60"/>
      <c r="H10" s="45"/>
      <c r="I10" s="59"/>
      <c r="J10" s="45"/>
      <c r="K10" s="21"/>
    </row>
    <row r="11" spans="1:11" ht="49.05" customHeight="1" x14ac:dyDescent="0.3">
      <c r="A11" s="61"/>
      <c r="B11" s="45"/>
      <c r="C11" s="59"/>
      <c r="D11" s="60"/>
      <c r="E11" s="45"/>
      <c r="F11" s="59"/>
      <c r="G11" s="60"/>
      <c r="H11" s="45"/>
      <c r="I11" s="59"/>
      <c r="J11" s="45"/>
      <c r="K11" s="21"/>
    </row>
    <row r="12" spans="1:11" ht="49.05" customHeight="1" x14ac:dyDescent="0.3">
      <c r="A12" s="61"/>
      <c r="B12" s="45"/>
      <c r="C12" s="59"/>
      <c r="D12" s="60"/>
      <c r="E12" s="45"/>
      <c r="F12" s="59"/>
      <c r="G12" s="60"/>
      <c r="H12" s="45"/>
      <c r="I12" s="59"/>
      <c r="J12" s="45"/>
      <c r="K12" s="21"/>
    </row>
    <row r="13" spans="1:11" ht="49.05" customHeight="1" x14ac:dyDescent="0.3">
      <c r="A13" s="61"/>
      <c r="B13" s="45"/>
      <c r="C13" s="59"/>
      <c r="D13" s="60"/>
      <c r="E13" s="45"/>
      <c r="F13" s="59"/>
      <c r="G13" s="60"/>
      <c r="H13" s="45"/>
      <c r="I13" s="59"/>
      <c r="J13" s="45"/>
      <c r="K13" s="21"/>
    </row>
    <row r="14" spans="1:11" ht="49.05" customHeight="1" x14ac:dyDescent="0.3">
      <c r="A14" s="61"/>
      <c r="B14" s="45"/>
      <c r="C14" s="59"/>
      <c r="D14" s="60"/>
      <c r="E14" s="45"/>
      <c r="F14" s="59"/>
      <c r="G14" s="60"/>
      <c r="H14" s="45"/>
      <c r="I14" s="59"/>
      <c r="J14" s="45"/>
      <c r="K14" s="21"/>
    </row>
    <row r="15" spans="1:11" ht="48" customHeight="1" thickBot="1" x14ac:dyDescent="0.35">
      <c r="A15" s="74"/>
      <c r="B15" s="64"/>
      <c r="C15" s="62"/>
      <c r="D15" s="63"/>
      <c r="E15" s="64"/>
      <c r="F15" s="62"/>
      <c r="G15" s="63"/>
      <c r="H15" s="64"/>
      <c r="I15" s="62"/>
      <c r="J15" s="64"/>
      <c r="K15" s="22"/>
    </row>
    <row r="16" spans="1:11" ht="18.899999999999999" customHeight="1" x14ac:dyDescent="0.3">
      <c r="A16" s="10"/>
      <c r="B16" s="10"/>
      <c r="C16" s="10"/>
      <c r="D16" s="10"/>
      <c r="E16" s="10"/>
      <c r="F16" s="10"/>
      <c r="G16" s="10"/>
      <c r="H16" s="10"/>
      <c r="I16" s="10"/>
      <c r="J16" s="10"/>
      <c r="K16" s="11"/>
    </row>
    <row r="17" spans="1:11" ht="49.05" customHeight="1" x14ac:dyDescent="0.3">
      <c r="A17" s="85" t="s">
        <v>115</v>
      </c>
      <c r="B17" s="37"/>
      <c r="C17" s="37"/>
      <c r="D17" s="37"/>
      <c r="E17" s="37"/>
      <c r="F17" s="37"/>
      <c r="G17" s="37"/>
      <c r="H17" s="37"/>
      <c r="I17" s="37"/>
      <c r="J17" s="37"/>
      <c r="K17" s="37"/>
    </row>
    <row r="18" spans="1:11" ht="16.05" customHeight="1" thickBot="1" x14ac:dyDescent="0.35">
      <c r="A18" s="10"/>
      <c r="B18" s="10"/>
      <c r="C18" s="10"/>
      <c r="D18" s="10"/>
      <c r="E18" s="10"/>
      <c r="F18" s="10"/>
      <c r="G18" s="10"/>
      <c r="H18" s="10"/>
      <c r="I18" s="10"/>
      <c r="J18" s="10"/>
      <c r="K18" s="11"/>
    </row>
    <row r="19" spans="1:11" ht="49.05" customHeight="1" x14ac:dyDescent="0.3">
      <c r="A19" s="68" t="s">
        <v>34</v>
      </c>
      <c r="B19" s="67"/>
      <c r="C19" s="65" t="s">
        <v>111</v>
      </c>
      <c r="D19" s="66"/>
      <c r="E19" s="67"/>
      <c r="F19" s="65" t="s">
        <v>116</v>
      </c>
      <c r="G19" s="66"/>
      <c r="H19" s="67"/>
      <c r="I19" s="72" t="s">
        <v>113</v>
      </c>
      <c r="J19" s="73"/>
      <c r="K19" s="11"/>
    </row>
    <row r="20" spans="1:11" ht="49.05" customHeight="1" x14ac:dyDescent="0.3">
      <c r="A20" s="61"/>
      <c r="B20" s="45"/>
      <c r="C20" s="59"/>
      <c r="D20" s="60"/>
      <c r="E20" s="45"/>
      <c r="F20" s="59"/>
      <c r="G20" s="60"/>
      <c r="H20" s="45"/>
      <c r="I20" s="57"/>
      <c r="J20" s="58"/>
      <c r="K20" s="11"/>
    </row>
    <row r="21" spans="1:11" ht="49.05" customHeight="1" x14ac:dyDescent="0.3">
      <c r="A21" s="61"/>
      <c r="B21" s="45"/>
      <c r="C21" s="59"/>
      <c r="D21" s="60"/>
      <c r="E21" s="45"/>
      <c r="F21" s="59"/>
      <c r="G21" s="60"/>
      <c r="H21" s="45"/>
      <c r="I21" s="57"/>
      <c r="J21" s="58"/>
      <c r="K21" s="11"/>
    </row>
    <row r="22" spans="1:11" ht="49.05" customHeight="1" x14ac:dyDescent="0.3">
      <c r="A22" s="61"/>
      <c r="B22" s="45"/>
      <c r="C22" s="59"/>
      <c r="D22" s="60"/>
      <c r="E22" s="45"/>
      <c r="F22" s="59"/>
      <c r="G22" s="60"/>
      <c r="H22" s="45"/>
      <c r="I22" s="57"/>
      <c r="J22" s="58"/>
      <c r="K22" s="11"/>
    </row>
    <row r="23" spans="1:11" ht="49.05" customHeight="1" x14ac:dyDescent="0.3">
      <c r="A23" s="61"/>
      <c r="B23" s="45"/>
      <c r="C23" s="59"/>
      <c r="D23" s="60"/>
      <c r="E23" s="45"/>
      <c r="F23" s="59"/>
      <c r="G23" s="60"/>
      <c r="H23" s="45"/>
      <c r="I23" s="57"/>
      <c r="J23" s="58"/>
      <c r="K23" s="11"/>
    </row>
    <row r="24" spans="1:11" ht="49.05" customHeight="1" x14ac:dyDescent="0.3">
      <c r="A24" s="61"/>
      <c r="B24" s="45"/>
      <c r="C24" s="59"/>
      <c r="D24" s="60"/>
      <c r="E24" s="45"/>
      <c r="F24" s="59"/>
      <c r="G24" s="60"/>
      <c r="H24" s="45"/>
      <c r="I24" s="57"/>
      <c r="J24" s="58"/>
      <c r="K24" s="11"/>
    </row>
    <row r="25" spans="1:11" ht="49.05" customHeight="1" x14ac:dyDescent="0.3">
      <c r="A25" s="61"/>
      <c r="B25" s="45"/>
      <c r="C25" s="59"/>
      <c r="D25" s="60"/>
      <c r="E25" s="45"/>
      <c r="F25" s="59"/>
      <c r="G25" s="60"/>
      <c r="H25" s="45"/>
      <c r="I25" s="57"/>
      <c r="J25" s="58"/>
      <c r="K25" s="11"/>
    </row>
    <row r="26" spans="1:11" ht="49.05" customHeight="1" x14ac:dyDescent="0.3">
      <c r="A26" s="61"/>
      <c r="B26" s="45"/>
      <c r="C26" s="59"/>
      <c r="D26" s="60"/>
      <c r="E26" s="45"/>
      <c r="F26" s="59"/>
      <c r="G26" s="60"/>
      <c r="H26" s="45"/>
      <c r="I26" s="57"/>
      <c r="J26" s="58"/>
      <c r="K26" s="11"/>
    </row>
    <row r="27" spans="1:11" ht="49.05" customHeight="1" x14ac:dyDescent="0.3">
      <c r="A27" s="61"/>
      <c r="B27" s="45"/>
      <c r="C27" s="59"/>
      <c r="D27" s="60"/>
      <c r="E27" s="45"/>
      <c r="F27" s="59"/>
      <c r="G27" s="60"/>
      <c r="H27" s="45"/>
      <c r="I27" s="57"/>
      <c r="J27" s="58"/>
      <c r="K27" s="11"/>
    </row>
    <row r="28" spans="1:11" ht="49.05" customHeight="1" x14ac:dyDescent="0.3">
      <c r="A28" s="61"/>
      <c r="B28" s="45"/>
      <c r="C28" s="59"/>
      <c r="D28" s="60"/>
      <c r="E28" s="45"/>
      <c r="F28" s="59"/>
      <c r="G28" s="60"/>
      <c r="H28" s="45"/>
      <c r="I28" s="57"/>
      <c r="J28" s="58"/>
      <c r="K28" s="11"/>
    </row>
    <row r="29" spans="1:11" ht="49.05" customHeight="1" x14ac:dyDescent="0.3">
      <c r="A29" s="61"/>
      <c r="B29" s="45"/>
      <c r="C29" s="59"/>
      <c r="D29" s="60"/>
      <c r="E29" s="45"/>
      <c r="F29" s="59"/>
      <c r="G29" s="60"/>
      <c r="H29" s="45"/>
      <c r="I29" s="57"/>
      <c r="J29" s="58"/>
      <c r="K29" s="11"/>
    </row>
    <row r="31" spans="1:11" ht="33" customHeight="1" x14ac:dyDescent="0.3">
      <c r="A31" s="79"/>
      <c r="B31" s="37"/>
      <c r="C31" s="37"/>
      <c r="D31" s="37"/>
      <c r="E31" s="37"/>
      <c r="F31" s="37"/>
      <c r="G31" s="37"/>
      <c r="H31" s="37"/>
      <c r="I31" s="37"/>
      <c r="J31" s="37"/>
    </row>
    <row r="33" spans="1:10" ht="16.05" customHeight="1" x14ac:dyDescent="0.3">
      <c r="A33" s="69" t="s">
        <v>117</v>
      </c>
      <c r="B33" s="37"/>
      <c r="C33" s="37"/>
      <c r="D33" s="37"/>
      <c r="E33" s="37"/>
      <c r="F33" s="37"/>
      <c r="G33" s="37"/>
      <c r="H33" s="37"/>
      <c r="I33" s="37"/>
      <c r="J33" s="37"/>
    </row>
    <row r="34" spans="1:10" ht="16.05" customHeight="1" thickBot="1" x14ac:dyDescent="0.35"/>
    <row r="35" spans="1:10" ht="16.05" customHeight="1" x14ac:dyDescent="0.3">
      <c r="A35" s="8" t="s">
        <v>33</v>
      </c>
      <c r="B35" s="77" t="s">
        <v>118</v>
      </c>
      <c r="C35" s="66"/>
      <c r="D35" s="66"/>
      <c r="E35" s="66"/>
      <c r="F35" s="66"/>
      <c r="G35" s="67"/>
      <c r="H35" s="78" t="s">
        <v>119</v>
      </c>
      <c r="I35" s="66"/>
      <c r="J35" s="73"/>
    </row>
    <row r="36" spans="1:10" ht="48" customHeight="1" x14ac:dyDescent="0.3">
      <c r="A36" s="23" t="s">
        <v>120</v>
      </c>
      <c r="B36" s="71" t="s">
        <v>121</v>
      </c>
      <c r="C36" s="60"/>
      <c r="D36" s="60"/>
      <c r="E36" s="60"/>
      <c r="F36" s="60"/>
      <c r="G36" s="45"/>
      <c r="H36" s="75"/>
      <c r="I36" s="60"/>
      <c r="J36" s="58"/>
    </row>
    <row r="37" spans="1:10" ht="48" customHeight="1" x14ac:dyDescent="0.3">
      <c r="A37" s="23" t="s">
        <v>122</v>
      </c>
      <c r="B37" s="71" t="s">
        <v>123</v>
      </c>
      <c r="C37" s="60"/>
      <c r="D37" s="60"/>
      <c r="E37" s="60"/>
      <c r="F37" s="60"/>
      <c r="G37" s="45"/>
      <c r="H37" s="75"/>
      <c r="I37" s="60"/>
      <c r="J37" s="58"/>
    </row>
    <row r="38" spans="1:10" ht="48" customHeight="1" x14ac:dyDescent="0.3">
      <c r="A38" s="23" t="s">
        <v>124</v>
      </c>
      <c r="B38" s="71" t="s">
        <v>125</v>
      </c>
      <c r="C38" s="60"/>
      <c r="D38" s="60"/>
      <c r="E38" s="60"/>
      <c r="F38" s="60"/>
      <c r="G38" s="45"/>
      <c r="H38" s="75"/>
      <c r="I38" s="60"/>
      <c r="J38" s="58"/>
    </row>
    <row r="39" spans="1:10" ht="48" customHeight="1" x14ac:dyDescent="0.3">
      <c r="A39" s="23" t="s">
        <v>126</v>
      </c>
      <c r="B39" s="71" t="s">
        <v>127</v>
      </c>
      <c r="C39" s="60"/>
      <c r="D39" s="60"/>
      <c r="E39" s="60"/>
      <c r="F39" s="60"/>
      <c r="G39" s="45"/>
      <c r="H39" s="75"/>
      <c r="I39" s="60"/>
      <c r="J39" s="58"/>
    </row>
    <row r="40" spans="1:10" ht="48" customHeight="1" x14ac:dyDescent="0.3">
      <c r="A40" s="23" t="s">
        <v>128</v>
      </c>
      <c r="B40" s="71" t="s">
        <v>129</v>
      </c>
      <c r="C40" s="60"/>
      <c r="D40" s="60"/>
      <c r="E40" s="60"/>
      <c r="F40" s="60"/>
      <c r="G40" s="45"/>
      <c r="H40" s="75"/>
      <c r="I40" s="60"/>
      <c r="J40" s="58"/>
    </row>
    <row r="41" spans="1:10" ht="48" customHeight="1" x14ac:dyDescent="0.3">
      <c r="A41" s="24"/>
      <c r="B41" s="76"/>
      <c r="C41" s="60"/>
      <c r="D41" s="60"/>
      <c r="E41" s="60"/>
      <c r="F41" s="60"/>
      <c r="G41" s="45"/>
      <c r="H41" s="75"/>
      <c r="I41" s="60"/>
      <c r="J41" s="58"/>
    </row>
    <row r="42" spans="1:10" ht="48" customHeight="1" x14ac:dyDescent="0.3">
      <c r="A42" s="24"/>
      <c r="B42" s="76"/>
      <c r="C42" s="60"/>
      <c r="D42" s="60"/>
      <c r="E42" s="60"/>
      <c r="F42" s="60"/>
      <c r="G42" s="45"/>
      <c r="H42" s="75"/>
      <c r="I42" s="60"/>
      <c r="J42" s="58"/>
    </row>
    <row r="43" spans="1:10" ht="48" customHeight="1" x14ac:dyDescent="0.3">
      <c r="A43" s="24"/>
      <c r="B43" s="76"/>
      <c r="C43" s="60"/>
      <c r="D43" s="60"/>
      <c r="E43" s="60"/>
      <c r="F43" s="60"/>
      <c r="G43" s="45"/>
      <c r="H43" s="75"/>
      <c r="I43" s="60"/>
      <c r="J43" s="58"/>
    </row>
    <row r="44" spans="1:10" ht="48" customHeight="1" x14ac:dyDescent="0.3">
      <c r="A44" s="24"/>
      <c r="B44" s="76"/>
      <c r="C44" s="60"/>
      <c r="D44" s="60"/>
      <c r="E44" s="60"/>
      <c r="F44" s="60"/>
      <c r="G44" s="45"/>
      <c r="H44" s="75"/>
      <c r="I44" s="60"/>
      <c r="J44" s="58"/>
    </row>
    <row r="45" spans="1:10" ht="48" customHeight="1" x14ac:dyDescent="0.3">
      <c r="A45" s="24"/>
      <c r="B45" s="76"/>
      <c r="C45" s="60"/>
      <c r="D45" s="60"/>
      <c r="E45" s="60"/>
      <c r="F45" s="60"/>
      <c r="G45" s="45"/>
      <c r="H45" s="75"/>
      <c r="I45" s="60"/>
      <c r="J45" s="58"/>
    </row>
    <row r="46" spans="1:10" ht="49.05" customHeight="1" thickBot="1" x14ac:dyDescent="0.35">
      <c r="A46" s="25"/>
      <c r="B46" s="80"/>
      <c r="C46" s="63"/>
      <c r="D46" s="63"/>
      <c r="E46" s="63"/>
      <c r="F46" s="63"/>
      <c r="G46" s="64"/>
      <c r="H46" s="81"/>
      <c r="I46" s="82"/>
      <c r="J46" s="83"/>
    </row>
    <row r="48" spans="1:10" ht="102" customHeight="1" x14ac:dyDescent="0.3">
      <c r="A48" s="79" t="s">
        <v>130</v>
      </c>
      <c r="B48" s="37"/>
      <c r="C48" s="37"/>
      <c r="D48" s="37"/>
      <c r="E48" s="37"/>
      <c r="F48" s="37"/>
      <c r="G48" s="37"/>
      <c r="H48" s="37"/>
      <c r="I48" s="37"/>
      <c r="J48" s="37"/>
    </row>
    <row r="51" spans="1:10" x14ac:dyDescent="0.3">
      <c r="A51" s="84" t="s">
        <v>131</v>
      </c>
      <c r="B51" s="37"/>
      <c r="C51" s="37"/>
      <c r="D51" s="37"/>
      <c r="E51" s="70"/>
      <c r="F51" s="37"/>
      <c r="G51" s="37"/>
      <c r="H51" s="37"/>
      <c r="I51" s="37"/>
      <c r="J51" s="37"/>
    </row>
    <row r="53" spans="1:10" x14ac:dyDescent="0.3">
      <c r="A53" s="84" t="s">
        <v>132</v>
      </c>
      <c r="B53" s="37"/>
      <c r="C53" s="37"/>
      <c r="D53" s="37"/>
      <c r="E53" s="70"/>
      <c r="F53" s="37"/>
      <c r="G53" s="37"/>
      <c r="H53" s="37"/>
      <c r="I53" s="37"/>
      <c r="J53" s="37"/>
    </row>
    <row r="100" spans="1:1" ht="15.6" x14ac:dyDescent="0.3">
      <c r="A100" t="s">
        <v>133</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B40:G40"/>
    <mergeCell ref="A12:B12"/>
    <mergeCell ref="I21:J21"/>
    <mergeCell ref="A21:B21"/>
    <mergeCell ref="F20:H20"/>
    <mergeCell ref="B42:G42"/>
    <mergeCell ref="H36:J36"/>
    <mergeCell ref="I27:J27"/>
    <mergeCell ref="A23:B23"/>
    <mergeCell ref="C14:E14"/>
    <mergeCell ref="A13:B13"/>
    <mergeCell ref="H39:J39"/>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F5:H5"/>
    <mergeCell ref="F8:H8"/>
    <mergeCell ref="C21:E21"/>
    <mergeCell ref="A5:B5"/>
    <mergeCell ref="A14:B14"/>
    <mergeCell ref="F21:H21"/>
    <mergeCell ref="A33:J33"/>
    <mergeCell ref="C6:E6"/>
    <mergeCell ref="C28:E28"/>
    <mergeCell ref="A24:B24"/>
    <mergeCell ref="I11:J11"/>
    <mergeCell ref="F25:H25"/>
    <mergeCell ref="C9:E9"/>
    <mergeCell ref="A17:K17"/>
    <mergeCell ref="A22:B22"/>
    <mergeCell ref="F23:H23"/>
    <mergeCell ref="C11:E11"/>
    <mergeCell ref="F13:H13"/>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9" ma:contentTypeDescription="Create a new document." ma:contentTypeScope="" ma:versionID="0db341bcc95c421645581f4c56d0661b">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a50e5fbe4af37f05468efaee08718292"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lcf76f155ced4ddcb4097134ff3c332f xmlns="4905f377-a451-4615-9fa2-421809ba2b0c">
      <Terms xmlns="http://schemas.microsoft.com/office/infopath/2007/PartnerControls"/>
    </lcf76f155ced4ddcb4097134ff3c332f>
    <EISColCompany xmlns="06dd7db3-2e72-47be-aeb3-e0883d579c8c" xsi:nil="true"/>
    <_dlc_DocId xmlns="f401bc6b-16ae-4eec-874e-4b24bc321f82">FZJ6XTJY6WQ3-1352427771-481027</_dlc_DocId>
    <_dlc_DocIdUrl xmlns="f401bc6b-16ae-4eec-874e-4b24bc321f82">
      <Url>https://bbraun.sharepoint.com/sites/bbraun_eis_ltmedical/_layouts/15/DocIdRedir.aspx?ID=FZJ6XTJY6WQ3-1352427771-481027</Url>
      <Description>FZJ6XTJY6WQ3-1352427771-481027</Description>
    </_dlc_DocIdUrl>
  </documentManagement>
</p:properties>
</file>

<file path=customXml/itemProps1.xml><?xml version="1.0" encoding="utf-8"?>
<ds:datastoreItem xmlns:ds="http://schemas.openxmlformats.org/officeDocument/2006/customXml" ds:itemID="{055E42E8-1002-4351-8024-C7EA19BEDC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DB6066-E12C-410E-91CE-395C5EF83B0D}">
  <ds:schemaRefs>
    <ds:schemaRef ds:uri="http://schemas.microsoft.com/sharepoint/events"/>
  </ds:schemaRefs>
</ds:datastoreItem>
</file>

<file path=customXml/itemProps3.xml><?xml version="1.0" encoding="utf-8"?>
<ds:datastoreItem xmlns:ds="http://schemas.openxmlformats.org/officeDocument/2006/customXml" ds:itemID="{6F2C9D17-8077-4AB2-AAE0-A187BF942104}">
  <ds:schemaRefs>
    <ds:schemaRef ds:uri="http://schemas.microsoft.com/sharepoint/v3/contenttype/forms"/>
  </ds:schemaRefs>
</ds:datastoreItem>
</file>

<file path=customXml/itemProps4.xml><?xml version="1.0" encoding="utf-8"?>
<ds:datastoreItem xmlns:ds="http://schemas.openxmlformats.org/officeDocument/2006/customXml" ds:itemID="{A51E091A-E759-4DF3-82A3-57B2E58329E2}">
  <ds:schemaRefs>
    <ds:schemaRef ds:uri="http://schemas.microsoft.com/office/2006/metadata/properties"/>
    <ds:schemaRef ds:uri="http://schemas.microsoft.com/office/infopath/2007/PartnerControls"/>
    <ds:schemaRef ds:uri="06dd7db3-2e72-47be-aeb3-e0883d579c8c"/>
    <ds:schemaRef ds:uri="f401bc6b-16ae-4eec-874e-4b24bc321f82"/>
    <ds:schemaRef ds:uri="4905f377-a451-4615-9fa2-421809ba2b0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Pasiūlymas</vt:lpstr>
      <vt:lpstr>Bendrieji reikalavimai</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Miliūnaitė</cp:lastModifiedBy>
  <dcterms:created xsi:type="dcterms:W3CDTF">2023-04-04T12:16:45Z</dcterms:created>
  <dcterms:modified xsi:type="dcterms:W3CDTF">2026-01-22T06:17:35Z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de25a8-ef47-40a7-b7ec-c38f3edc2acf_Enabled">
    <vt:lpwstr>true</vt:lpwstr>
  </property>
  <property fmtid="{D5CDD505-2E9C-101B-9397-08002B2CF9AE}" pid="3" name="MSIP_Label_a8de25a8-ef47-40a7-b7ec-c38f3edc2acf_SetDate">
    <vt:lpwstr>2025-09-09T15:17:46Z</vt:lpwstr>
  </property>
  <property fmtid="{D5CDD505-2E9C-101B-9397-08002B2CF9AE}" pid="4" name="MSIP_Label_a8de25a8-ef47-40a7-b7ec-c38f3edc2acf_Method">
    <vt:lpwstr>Standard</vt:lpwstr>
  </property>
  <property fmtid="{D5CDD505-2E9C-101B-9397-08002B2CF9AE}" pid="5" name="MSIP_Label_a8de25a8-ef47-40a7-b7ec-c38f3edc2acf_Name">
    <vt:lpwstr>a8de25a8-ef47-40a7-b7ec-c38f3edc2acf</vt:lpwstr>
  </property>
  <property fmtid="{D5CDD505-2E9C-101B-9397-08002B2CF9AE}" pid="6" name="MSIP_Label_a8de25a8-ef47-40a7-b7ec-c38f3edc2acf_SiteId">
    <vt:lpwstr>15d1bef2-0a6a-46f9-be4c-023279325e51</vt:lpwstr>
  </property>
  <property fmtid="{D5CDD505-2E9C-101B-9397-08002B2CF9AE}" pid="7" name="MSIP_Label_a8de25a8-ef47-40a7-b7ec-c38f3edc2acf_ActionId">
    <vt:lpwstr>402b45eb-f89c-46f1-bd78-a569e7e8df62</vt:lpwstr>
  </property>
  <property fmtid="{D5CDD505-2E9C-101B-9397-08002B2CF9AE}" pid="8" name="MSIP_Label_a8de25a8-ef47-40a7-b7ec-c38f3edc2acf_ContentBits">
    <vt:lpwstr>0</vt:lpwstr>
  </property>
  <property fmtid="{D5CDD505-2E9C-101B-9397-08002B2CF9AE}" pid="9" name="MSIP_Label_a8de25a8-ef47-40a7-b7ec-c38f3edc2acf_Tag">
    <vt:lpwstr>10, 3, 0, 1</vt:lpwstr>
  </property>
  <property fmtid="{D5CDD505-2E9C-101B-9397-08002B2CF9AE}" pid="10" name="ContentTypeId">
    <vt:lpwstr>0x0101005BF0F1A8739DF147BC4266312D07E72D</vt:lpwstr>
  </property>
  <property fmtid="{D5CDD505-2E9C-101B-9397-08002B2CF9AE}" pid="11" name="_dlc_DocIdItemGuid">
    <vt:lpwstr>eb70c30e-d838-4afd-ab71-d41fd14e79a4</vt:lpwstr>
  </property>
  <property fmtid="{D5CDD505-2E9C-101B-9397-08002B2CF9AE}" pid="12" name="MediaServiceImageTags">
    <vt:lpwstr/>
  </property>
  <property fmtid="{D5CDD505-2E9C-101B-9397-08002B2CF9AE}" pid="13" name="EISColCountry">
    <vt:lpwstr/>
  </property>
  <property fmtid="{D5CDD505-2E9C-101B-9397-08002B2CF9AE}" pid="14" name="EISColDivision">
    <vt:lpwstr/>
  </property>
</Properties>
</file>