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a.kacinskas\Desktop\11 Sutartis\Mediq Lietuva\"/>
    </mc:Choice>
  </mc:AlternateContent>
  <xr:revisionPtr revIDLastSave="0" documentId="13_ncr:1_{855EF7CB-A5C8-49A8-99FC-D8C66ED11100}" xr6:coauthVersionLast="47" xr6:coauthVersionMax="47" xr10:uidLastSave="{00000000-0000-0000-0000-000000000000}"/>
  <workbookProtection workbookAlgorithmName="SHA-512" workbookHashValue="lNqJ17dYfE+vHX6qI10jIhrurh8V69rF2UvdRDiCC/m3u3aquBQUhnmH05EnypJJ/4Hol0lY4H4s8Vxd2ysxyw==" workbookSaltValue="TsCyCELh4iQrrc/1/kBiiw==" workbookSpinCount="100000" lockStructure="1"/>
  <bookViews>
    <workbookView xWindow="-240" yWindow="675" windowWidth="25185" windowHeight="10770" xr2:uid="{00000000-000D-0000-FFFF-FFFF00000000}"/>
  </bookViews>
  <sheets>
    <sheet name="Pasiūlymas" sheetId="1" r:id="rId1"/>
    <sheet name="Subtiekėjai ir priedai" sheetId="2" state="hidden" r:id="rId2"/>
    <sheet name="Bendrieji reikalavimai"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2" i="1" l="1"/>
  <c r="F68" i="1"/>
  <c r="G81" i="1" s="1"/>
  <c r="G58" i="1"/>
  <c r="F40" i="1"/>
  <c r="F57" i="1" s="1"/>
  <c r="F58" i="1" s="1"/>
  <c r="F59" i="1" s="1"/>
  <c r="G21" i="1"/>
  <c r="G57" i="1" l="1"/>
  <c r="F81" i="1"/>
  <c r="F82" i="1" s="1"/>
  <c r="F83" i="1" s="1"/>
</calcChain>
</file>

<file path=xl/sharedStrings.xml><?xml version="1.0" encoding="utf-8"?>
<sst xmlns="http://schemas.openxmlformats.org/spreadsheetml/2006/main" count="188" uniqueCount="169">
  <si>
    <t>PIRKIMO SĄLYGŲ PRIEDAS "PASIŪLYMO FORMA"</t>
  </si>
  <si>
    <t>ANESTEZIJOS IR REANIMACIJOS PRIETAISAI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</si>
  <si>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</si>
  <si>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</si>
  <si>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</si>
  <si>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</si>
  <si>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</si>
  <si>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</si>
  <si>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</si>
  <si>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</si>
  <si>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</si>
  <si>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</si>
  <si>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</si>
  <si>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</si>
  <si>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</si>
  <si>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</si>
  <si>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</si>
  <si>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</si>
  <si>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</si>
  <si>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</si>
  <si>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</si>
  <si>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</si>
  <si>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</si>
  <si>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</si>
  <si>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</si>
  <si>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</si>
  <si>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</si>
  <si>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</si>
  <si>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</si>
  <si>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</si>
  <si>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</si>
  <si>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</si>
  <si>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</si>
  <si>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t>
  </si>
  <si>
    <t>Siūlomo parametro reikšmė su nuoroda į konkretų pasiūlymo puslapį, pateiktą dokumentą</t>
  </si>
  <si>
    <t>vnt.</t>
  </si>
  <si>
    <t>Suma be PVM</t>
  </si>
  <si>
    <t>Taikomas PVM dydis (%)</t>
  </si>
  <si>
    <t>PVM suma</t>
  </si>
  <si>
    <t>Suma su PVM</t>
  </si>
  <si>
    <t>2. DALIS</t>
  </si>
  <si>
    <t>PACIENTŲ ŠILDYMO ĮRANGA</t>
  </si>
  <si>
    <t>2.</t>
  </si>
  <si>
    <t>Pacientų šildymo įranga</t>
  </si>
  <si>
    <t>2.1.</t>
  </si>
  <si>
    <t>2.1.1.</t>
  </si>
  <si>
    <t>Pacientų šildymo sistemos su pūtimo sistemomis</t>
  </si>
  <si>
    <t>2.1.2.</t>
  </si>
  <si>
    <t xml:space="preserve">Konvekcinis paciento šildymo per specialų apklotą/paklotą pučiant šiltą orą aparatas  </t>
  </si>
  <si>
    <t>2.1.3.</t>
  </si>
  <si>
    <t>Sumontuotas ant specialaus mobilaus vežimėlio (stovo) su krepšiu arba specialiu skyreliu ar niša, skirtu įrenginio priedams (apklotams) sudėti; lengvai nuimamas nuo vežimėlio, pernešamas rankenos pagalba.</t>
  </si>
  <si>
    <t>2.1.4.</t>
  </si>
  <si>
    <t xml:space="preserve">Prietaiso svoris ≤ 7,3 kg.  </t>
  </si>
  <si>
    <t>2.1.5.</t>
  </si>
  <si>
    <t xml:space="preserve">Prietaiso išoriniai matmenys ne didesni kaip 33 cm x 36 cm x 60 cm (IxPxA).  </t>
  </si>
  <si>
    <t>2.1.6.</t>
  </si>
  <si>
    <t xml:space="preserve">Oro tiekimo į apklotą žarnos ilgis 1,5 - 2,2 m ilgio  </t>
  </si>
  <si>
    <t>2.1.7.</t>
  </si>
  <si>
    <t xml:space="preserve">Šildymo įrenginio našumas ne mažiau 1100l/min.  </t>
  </si>
  <si>
    <t>2.1.8.</t>
  </si>
  <si>
    <t xml:space="preserve">Oro filtruojamas HEPA arba ne prasčiau kaip MERV 14 oro filtru  </t>
  </si>
  <si>
    <t>2.1.9.</t>
  </si>
  <si>
    <t xml:space="preserve">Komplektaciją sudaro:1. visos įrenginio eksploatavimui reikalingos sudėtinės dalys, įskaitant šiltam orui tiekti žarną; 2. mobilus stovas arba vežimėlis įrenginio tvirtinimui; 3. ne mažiau kaip 10 vnt. vienkartinių apklotų, skirtų visam kūnui. </t>
  </si>
  <si>
    <t>2.1.10.</t>
  </si>
  <si>
    <t xml:space="preserve">Maitinimas iš 220V ± 10% / 50Hz elektros tinklo </t>
  </si>
  <si>
    <t>2.1.11.</t>
  </si>
  <si>
    <t xml:space="preserve">Triukšmingumas ≤ 56 dBa.  </t>
  </si>
  <si>
    <t>2.1.12.</t>
  </si>
  <si>
    <t xml:space="preserve">Mobilus stovas arba vežimėlis:1. Jei siūlomas mobilus stovas, jis turi būti reguliuojamo aukščio. Aukščio reguliavimo ribos ne siauresnės kaip 70-90 cm. Jei siūlomas vežimėlis jo aukštis gali būti nereguliuojamas; 2. su ne mažiau kaip 4 ratukais; 3. su krepšiu arba specialiu skyreliu antklodėms laikyti.  </t>
  </si>
  <si>
    <t>2.1.13.</t>
  </si>
  <si>
    <t>Įrenginio valdymo ir kontrolės blokas:1. su tiekiamo oro temperatūros indikatoriumi; 2. su garsine ir vaizdine aliarmo sistema, suveikiančia įrenginio normalaus darbo sutrikimo atveju; 3. su automatine prietaiso išsijungimo sistema. Pučiamo oro temperatūra ne didesnė kaip 55°C ±5 laipsniai.</t>
  </si>
  <si>
    <t>2.1.14.</t>
  </si>
  <si>
    <t xml:space="preserve">Temperatūriniai darbo režimai: 1. pučiamas aplinkos temperatūros oras (nešildytas); 2. pučiamas iki pasirinktos temperatūros pašildytas oras; 3. temperatūros pasirinkimo variantai 32±2°C ir/arba 38±2°C ir 43±2°C; 4. palaikomos temperatūros tikslumas ne daugiau kaip ± 2.5ºC .  </t>
  </si>
  <si>
    <t>2.1.15.</t>
  </si>
  <si>
    <t>Vizualiniai ir garsiniai aliarmai</t>
  </si>
  <si>
    <t>2.1.16.</t>
  </si>
  <si>
    <t xml:space="preserve">Techniniai aliarmai: 1. viršytos temperatūros aliarmas; 2. galimybė laikinai išjungti aliarmus.  </t>
  </si>
  <si>
    <t>Dalies biudžetas su PVM: 24000 Eur</t>
  </si>
  <si>
    <t>3. DALIS</t>
  </si>
  <si>
    <t>VIDEOLARINGOSKOPAS</t>
  </si>
  <si>
    <t>3.</t>
  </si>
  <si>
    <t>Videolaringoskopas</t>
  </si>
  <si>
    <t>3.1.</t>
  </si>
  <si>
    <t>Videolaringoskopas skirtas vizualizacijai, trachėjos intubavimui.</t>
  </si>
  <si>
    <t>Hugemed, VL3R</t>
  </si>
  <si>
    <t>3.1.1.</t>
  </si>
  <si>
    <t>Paskirtis - nešiomas, vaizdo laringoskopas su integruotu LED ar lygiaverčiu šviesios šaltiniu ir kamera, rodantis kvėpavimo takų ir intubacijos vaizdą realiuoju laiku.</t>
  </si>
  <si>
    <t>Nešiojamas videolaringoskopas su LED šviesos šaltiniu, kamera, rodantis kvėpavimo takų intubacijos vaizdą realiu laiku (gamintojo bukletas 1 psl.)</t>
  </si>
  <si>
    <t>3.1.2.</t>
  </si>
  <si>
    <t>Ekranas:                                                                                                                                                                                                                                                                                                                                                                                  1. Įstrižainė ≥ 3 coliai;                                                                                                                                                                                                                                                                                                                                                             2. Spalvotas;                                                                                                                                                                                                                                                                                                                                                                          3. Raiška ≥ (640 x 480) taškų;                                                                                                                                                                                                                                                                                                                                                 4. Reguliuojamas matymo kampas:                                                                                                                                                                                                                                                                                                                                4.1. aukštyn / žemyn: ≥ 135°;                                                                                                                                                                                                                                                                                                                                           4.2. kairėn / dešinėn ≥ 180°;</t>
  </si>
  <si>
    <t>1. Įstrižainė - 3,5 colio (gamintojo bukletas 1 psl) 2. Spalvotas 3. Raiška 640x480 4. Reguliuojamas matymo kampas: aukštyn/žemyn 140º, kairėn/dešinėn 180º</t>
  </si>
  <si>
    <t>3.1.3.</t>
  </si>
  <si>
    <t>Papildoma informacija ekrane:                                                                                                                                                                                                                                                                                                                                          1. Baterijos įkrovimo lygio indikacija;                                                                                                                                                                                                                                                                                                                                 2. Datos ir laiko indikacija;</t>
  </si>
  <si>
    <t>1. Baterijos įkrovimo lygio indikacija 2. Data ir laikas (gamintojo instrukcija 18 psl.), nuotrauka</t>
  </si>
  <si>
    <t>3.1.4.</t>
  </si>
  <si>
    <t>Galima išsaugoti nuotraukas, vaizdo įrašus:                                                                                                                                                                                                                                                                                                                       1. Nuotraukos ar vaizdo įrašai išsaugomi vidinėje atmintyje ar papildomoje SD, TF kortelėje ar lygiavertėje laikmenoje;                                                                                                                                                                                                           2. Nuotraukų ir vaizdo klipų įrašymas vykdomas mygtuko pagalba;                                                                                                                                                                                                                                                                           3. Atmintis, SD, TF kortelės, ar lygiavertės laikmenos talpa ne mažesnė kaip: 8 Gb;</t>
  </si>
  <si>
    <t>1. Nuotraukos ir vaizdo įrašai išsaugomi vidinėje atmintyje bei SD kortelėje. 2. Nuotraukų ar vaizdo įrašymas atliekamas vieno mygtuko paspaudimu. 3. SD kortelės talpa 8 Gb (gamintojo bukletas 1 psl.)</t>
  </si>
  <si>
    <t>3.1.5.</t>
  </si>
  <si>
    <t>Laringoskopo mentelės:                                                                                                                                                                                                                                                                                                                                                     1. Daugkartinio naudojimo;                                                                                                                                                                                                                                                                                                                                                 2. Mentelės pagamintos iš nerūdijančio plieno, titano ar lygiavertės medžiagos;</t>
  </si>
  <si>
    <t>Laringoskopo mentelės pagamintos iš 316 medicininio nerūdijančio plieno (gamintojo bukletas 1 psl.)</t>
  </si>
  <si>
    <t>3.1.6.</t>
  </si>
  <si>
    <t>Kameros rezoliucija: ne mažiau kaip 2M pikseliai;</t>
  </si>
  <si>
    <t>Kameros rezoliucija - 2M pikseliai (gamintojo bukletas psl. 1)</t>
  </si>
  <si>
    <t>3.1.7.</t>
  </si>
  <si>
    <t>Kameros apžvalgos kampas: ne mažiau 65°;</t>
  </si>
  <si>
    <t>66° (gamintojo bukletas psl. 1)</t>
  </si>
  <si>
    <t>3.1.8.</t>
  </si>
  <si>
    <t>Kameros šviesos šaltinio intensyvumas: ne mažiau 800 lux;</t>
  </si>
  <si>
    <t>800 Lux (gamintojo bukletas psl. 1)</t>
  </si>
  <si>
    <t>3.1.9.</t>
  </si>
  <si>
    <t>Apsaugos nuo rasojimo: būtina;</t>
  </si>
  <si>
    <t>Apsauga nuo rasojimo yra (gamintojo instrukcija psl. 34)</t>
  </si>
  <si>
    <t>3.1.10.</t>
  </si>
  <si>
    <t>Laringoskopo baterija: įkraunama ličio jonų ar lygiavertė baterija;</t>
  </si>
  <si>
    <t>Įkraunama ličio jonų</t>
  </si>
  <si>
    <t>3.1.11.</t>
  </si>
  <si>
    <t>Nepertraukiamas darbo laikas: ne mažiau kaip 120 minučių;</t>
  </si>
  <si>
    <t>120-150 min.</t>
  </si>
  <si>
    <t>3.1.12.</t>
  </si>
  <si>
    <t>Video laringoskopo komplektą sudaro:                                                                                                                                                                                                                                                                                                                            1. Prietaisas su mentelių rinkiniu - 1 vnt.;                                                                                                                                                                                                                                                                                                                       2. Daugkartinė MAC2 dydžio  mentelė – 1 vnt.;                                                                                                                                                                                                                                                                                                             3. Daugkartinė MAC3 dydžio  mentelė – 1 vnt.;                                                                                                                                                                                                                                                                                                             4. Daugkartinė MAC4 dydžio  mentelė – 1 vnt.;                                                                                                                                                                                                                                                                                                             5. Laringoskopo pakrovėjas – 1 vnt.</t>
  </si>
  <si>
    <t>Prietaisas, MAC2, MAC3, MAC4 mentelė, laringoskopo pakrovėjas</t>
  </si>
  <si>
    <t>Dalies biudžetas su PVM: 5000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</si>
  <si>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</si>
  <si>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</si>
  <si>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</si>
  <si>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</si>
  <si>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</si>
  <si>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</si>
  <si>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</si>
  <si>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</si>
  <si>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</si>
  <si>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</si>
  <si>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</si>
  <si>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</si>
  <si>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</si>
  <si>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</si>
  <si>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</si>
  <si>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</si>
  <si>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</si>
  <si>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</si>
  <si>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</si>
  <si>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</si>
  <si>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</si>
  <si>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</si>
  <si>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15742 2025-12-08 15:29:36</t>
  </si>
  <si>
    <t>Bendrieji reikalavimai</t>
  </si>
  <si>
    <t>Jeigu techninėje specifikacijoje nurodomas konkretus modelis ar tiekimo šaltinis, konkretus procesas, būdingas konkretaus tiekėjo tiekiamoms prekėms ar teikiamoms paslaugoms, ar prekių ženklas, patentas, tipai, konkreti kilmė ar gamyba, standartai, sertifikatai dėl kurių tam tikriems subjektams ar tam tikriems produktams būtų sudarytos palankesnės sąlygos arba jie būtų atmesti, gali būti pateikiamas lygiavertis objektas nurodytajam. Pateikti minimalūs reikalavimai. Tiekėjai gali siūlyti geresnių charakteristikų pirkimo objektą.</t>
  </si>
  <si>
    <r>
      <rPr>
        <b/>
        <sz val="10"/>
        <color theme="1"/>
        <rFont val="Calibri"/>
        <family val="2"/>
        <scheme val="major"/>
      </rPr>
      <t>Kartu su Pasiūlymu</t>
    </r>
    <r>
      <rPr>
        <sz val="10"/>
        <color theme="1"/>
        <rFont val="Calibri"/>
        <family val="2"/>
        <scheme val="major"/>
      </rPr>
      <t xml:space="preserve"> privaloma pateikti atitikimą techniniams reikalavimams (įrangos papildomos (-ų) funkcijos (-ų)- jei taikoma) patvirtinančią gamintojo dokumentaciją (gamintojo parengtus katalogus ir siūlomų prekių techninių charakteristikų aprašymus, jei gamintojo kataloge neišsamiai atsispindi siūlomos prekės atitikimas techninės specifikacijos reikalavimams) pdf formatu.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 Kiti gamintojo dokumentai, nenurodyti šiame punkte, nebus laikomi pakankama ir patikima informacija vertinimui atlikti. Perkančioji organizacija turi teisę reikalauti pateikti katalogų ir techninių aprašų originalus, o tiekėjui jų nepateikus – pasiūlymą atmesti. Bet kokia kita kalba (išskyrus lietuvių ir anglų) parengti dokumentai turi būti pateikiami su vertimu į lietuvių arba anglų kalbą (Pastaba: vertimas į lietuvių kalbą gali būti pateikiamas atskiru dokumentu). Perkančioji organizacija pasilieka teisę paprašyti vertimo ir iš anglų kalbos. Originaliame gamintojo dokumente privalo būti atžyma, kurį techninės specifikacijos reikalavimų lentelės parametrą patvirtina nurodytas parametras. Pateikiamos skaitmeninės dokumentų kopijos. Kilus abejonėms dėl tiekėjo pateiktos gamintojo dokumentacijos ar deklaracijos autentiškumo, CPO LT prašymu tiekėjas turės pateikti gamintojo dokumentus, patvirtintus gamintojo vadovo ar jo įgalioto asmens (kartu su prekės aprašymu pateikiami gamintojo įgalioto atstovo atitinkamas teises įrodantys dokumentai) kvalifikuotu elektroniniu parašu*** , atitinkančiu 2014 m. liepos 23 d. Europos Parlamento ir Tarybos reglamentą (ES) Nr. 910/2014 dėl elektroninės atpažinties ir elektroninių operacijų patikimumo užtikrinimo paslaugų vidaus rinkoje, kuriuo panaikinama Direktyva 1999/93/EB (OL 2014 L 273, p. 73). Pažymėtina, kad kvalifikuotas elektroninis parašas priimamas šiomis sąlygomis:
a)       	tiekėjo dokumentams pateikti skirtos elektroninės priemonės sudaro galimybes techniškai tvarkyti reikalaujamą kvalifikuoto elektroninio parašo formatą, nustatytą Reglamento Nr. 910/2014 27 straipsnyje nurodytuose įgyvendinimo aktuose. Jeigu tiekėjo dokumentai pateikiami kitokiu elektroninio parašo formatu, į elektroninio parašo arba elektroninio dokumento laikmeną turi būti įtraukta informacija apie esamas patvirtinimo galimybes, kuriomis naudodamasi perkančioji organizacija turi galėti internetu, neatlygintinai ir asmenims, kuriems pateikiamų dokumentų kalba nėra gimtoji, suprantamu būdu patvirtinti gautą elektroninį parašą kaip kvalifikuotą elektroninį parašą;
b)      	jeigu tiekėjo dokumentai pasirašyti kvalifikuotu elektroniniu parašu, patvirtintu galiojančiu kvalifikuotu elektroninio parašo sertifikatu, kurį išdavė sertifikavimo paslaugų teikėjas, įtrauktas į patikimą sąrašą, sudarytą vadovaujantis Reglamento Nr. 910/2014 22 straipsnyje nurodytais įgyvendinimo aktais, jokie papildomi reikalavimai, kurie trukdytų naudoti tokius parašus, nekeliami.</t>
    </r>
  </si>
  <si>
    <r>
      <t>Siūlomos sterilizatorius privalo turėti CE sertifikatą arba EB deklaraciją. Tiekėjas įsipareigoja</t>
    </r>
    <r>
      <rPr>
        <b/>
        <sz val="10"/>
        <color theme="1"/>
        <rFont val="Calibri"/>
        <family val="2"/>
        <scheme val="major"/>
      </rPr>
      <t xml:space="preserve"> kartu su Pasiūlymu </t>
    </r>
    <r>
      <rPr>
        <sz val="10"/>
        <color theme="1"/>
        <rFont val="Calibri"/>
        <family val="2"/>
        <scheme val="major"/>
      </rPr>
      <t>pateikti CE sertifikato arba gamintojo EB atitikties deklaracijos kopiją pagal Europos Parlamento ir Tarybos reglamento (ES) 2017/745 arba (ES) 2017/746 nuostatas.</t>
    </r>
  </si>
  <si>
    <r>
      <rPr>
        <b/>
        <sz val="10"/>
        <rFont val="Calibri"/>
        <family val="2"/>
        <scheme val="major"/>
      </rPr>
      <t>Kartu su įranga</t>
    </r>
    <r>
      <rPr>
        <sz val="10"/>
        <rFont val="Calibri"/>
        <family val="2"/>
        <scheme val="major"/>
      </rPr>
      <t xml:space="preserve"> pateikiama dokumentacija: Naudojimo instrukcija lietuvių ir anglų kalba.</t>
    </r>
  </si>
  <si>
    <t>Garantinio aptarnavimo laikotarpis: Ne mažiau kaip 2 metai. 
Garantinio laikotarpio metu garantuojamas nemokamas siūlomų prekių remontas, įskaitant, bet neapsiribojant remontui atlikti reikalingas detales bei medžiagas, techninę apžiūrą bei techninės būklės patikrinimą (gamintojo rekomenduojamu periodiškumu), įskaitant techninei priežiūrai atlikti reikalingas detales ir medžiagas.</t>
  </si>
  <si>
    <t>Tiekėjas privalo įrangą pristatyti, iškrauti, pervežti į eksploatavimo vietą, instaliuoti/sumontuoti, po montavimo likusias įpakavimo medžiagas išvežti (utilizuoti) ir apmokyti vartotojus. Įrangos pristatymo, iškrovimo, pervežimo į eksploatavimo vietą, instaliavimo/sumontavimo, po montavimo likusių įpakavimo medžiagų išvežimo (utilizavimo) ir vartotojų apmokymo išlaidos turi būti įskaičiuotos į pasiūlymo kainą.</t>
  </si>
  <si>
    <t>Prietaiso svoris 7,3 kg.  Katalogas nr.1, psl 27.</t>
  </si>
  <si>
    <t>Prietaiso išoriniai matmenys 33 × 36 × 33 cm (IxPxA).  Katalogas nr.1, psl 27.</t>
  </si>
  <si>
    <t>Sumontuotas ant specialaus mobilaus vežimėlio su specialiu skyreliu /niša, skirtu įrenginio priedams (apklotams) sudėti; lengvai nuimamas nuo vežimėlio, pernešamas rankenos pagalba. Katalogas nr2., psl.1.</t>
  </si>
  <si>
    <t>Oro tiekimo į apklotą žarnos ilgis 1,83 m ilgio . Katalogas nr3, psl 1.</t>
  </si>
  <si>
    <t>Šildymo įrenginio našumas 1380 l/min.  Katalogas nr.1, psl 28.</t>
  </si>
  <si>
    <t xml:space="preserve">Komplektaciją sudaro:1. visos įrenginio eksploatavimui reikalingos sudėtinės dalys, įskaitant šiltam orui tiekti žarną; 2. mobilus  vežimėlis įrenginio tvirtinimui; 3. 10 vnt. vienkartinių apklotų, skirtų visam kūnui. Katalogas nr. 2, psl.1., Katalogas nr.4 , psl 3.  </t>
  </si>
  <si>
    <t>Maitinimas iš 220V ± 10% / 50Hz elektros tinklo . Katalogas nr.1, psl 28.</t>
  </si>
  <si>
    <t>Triukšmingumas ≤ 56 dBa.  Katalogas nr.1, psl 27.</t>
  </si>
  <si>
    <t>Mobilus  vežimėlis: 1.siūlomas vežimėlis jo aukštis  nereguliuojamas; 2. su  4 ratukais; 3. specialiu skyreliu antklodėms laikyti.  Katalogas nr.2, psl 1.</t>
  </si>
  <si>
    <t>Įrenginio valdymo ir kontrolės blokas:1. su tiekiamo oro temperatūros indikatoriumi; 2. su garsine ir vaizdine aliarmo sistema, suveikiančia įrenginio normalaus darbo sutrikimo atveju; 3. su automatine prietaiso išsijungimo sistema. Pučiamo oro temperatūra ne didesnė kaip 56°C  laipsniai. Katalogas nr.1, psl 7 ir 27.</t>
  </si>
  <si>
    <t>Temperatūriniai darbo režimai: 1. pučiamas aplinkos temperatūros oras (nešildytas); 2. pučiamas iki pasirinktos temperatūros pašildytas oras; 3. temperatūros pasirinkimo variantai 32°C ir/arba 38°C ir 43°C; 4. palaikomos temperatūros tikslumas ne daugiau kaip ± 1.5ºC .  Katalogas nr.1, psl 7 ir 27.</t>
  </si>
  <si>
    <t>Vizualiniai ir garsiniai aliarmai. Katalogas nr.1, psl 7 ir 9.</t>
  </si>
  <si>
    <t>Techniniai aliarmai: 1. viršytos temperatūros aliarmas; 2. galimybė laikinai išjungti aliarmus.  Katalogas nr.1, psl 9 ir 27.</t>
  </si>
  <si>
    <t>Oro filtruojamas HEPA 0.2 oro filtru .Katalogas nr.1, psl 27.</t>
  </si>
  <si>
    <t>Pacientų šildymo sistemos su pūtimo sistemomis. Katalogas nr.1, psl 2.</t>
  </si>
  <si>
    <t>Konvekcinis paciento šildymo per specialų apklotą/paklotą pučiant šiltą orą aparatas . Katalogas nr.1, psl 2.</t>
  </si>
  <si>
    <t>3M, Bair Hugger 775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</si>
</sst>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0"/>
      <color theme="1"/>
      <name val="Calibri"/>
      <family val="2"/>
      <scheme val="major"/>
    </font>
    <font>
      <sz val="10"/>
      <color theme="1"/>
      <name val="Calibri"/>
      <family val="2"/>
      <scheme val="major"/>
    </font>
    <font>
      <sz val="10"/>
      <name val="Calibri"/>
      <family val="2"/>
      <scheme val="major"/>
    </font>
    <font>
      <b/>
      <sz val="10"/>
      <name val="Calibri"/>
      <family val="2"/>
      <scheme val="major"/>
    </font>
    <font>
      <sz val="10"/>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0" xfId="0" applyFont="1" applyFill="1" applyAlignment="1">
      <alignment wrapText="1"/>
    </xf>
    <xf numFmtId="0" fontId="2" fillId="4" borderId="0" xfId="0" applyFont="1" applyFill="1"/>
    <xf numFmtId="0" fontId="1" fillId="4" borderId="0" xfId="0" applyFont="1" applyFill="1"/>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2" fillId="4" borderId="23" xfId="0" applyFont="1" applyFill="1" applyBorder="1" applyAlignment="1">
      <alignment wrapText="1"/>
    </xf>
    <xf numFmtId="0" fontId="1" fillId="4" borderId="23" xfId="0" applyFont="1" applyFill="1" applyBorder="1" applyAlignment="1">
      <alignment wrapText="1"/>
    </xf>
    <xf numFmtId="0" fontId="5" fillId="6" borderId="0" xfId="0" applyFont="1" applyFill="1" applyAlignment="1">
      <alignment vertical="top"/>
    </xf>
    <xf numFmtId="0" fontId="5" fillId="6" borderId="0" xfId="0" applyFont="1" applyFill="1" applyAlignment="1">
      <alignment horizontal="center" wrapText="1"/>
    </xf>
    <xf numFmtId="0" fontId="6" fillId="7" borderId="0" xfId="0" applyFont="1" applyFill="1" applyAlignment="1">
      <alignment horizontal="center" vertical="center"/>
    </xf>
    <xf numFmtId="0" fontId="6" fillId="7" borderId="0" xfId="0" applyFont="1" applyFill="1" applyAlignment="1">
      <alignment horizontal="justify" vertical="center" wrapText="1"/>
    </xf>
    <xf numFmtId="0" fontId="6" fillId="7" borderId="0" xfId="0" applyFont="1" applyFill="1" applyAlignment="1">
      <alignment horizontal="justify" vertical="distributed" wrapText="1"/>
    </xf>
    <xf numFmtId="0" fontId="6" fillId="8" borderId="0" xfId="0" applyFont="1" applyFill="1" applyAlignment="1">
      <alignment vertical="top" wrapText="1"/>
    </xf>
    <xf numFmtId="0" fontId="7" fillId="8" borderId="0" xfId="0" applyFont="1" applyFill="1" applyAlignment="1">
      <alignment vertical="center" wrapText="1"/>
    </xf>
    <xf numFmtId="0" fontId="9" fillId="8" borderId="0" xfId="0" applyFont="1" applyFill="1" applyAlignment="1">
      <alignment wrapText="1"/>
    </xf>
    <xf numFmtId="0" fontId="1" fillId="5" borderId="1" xfId="0" applyFont="1" applyFill="1" applyBorder="1" applyProtection="1">
      <protection locked="0"/>
    </xf>
    <xf numFmtId="0" fontId="1" fillId="5" borderId="0" xfId="0" applyFont="1" applyFill="1" applyProtection="1">
      <protection locked="0"/>
    </xf>
    <xf numFmtId="0" fontId="1" fillId="5" borderId="23" xfId="0" applyFont="1" applyFill="1" applyBorder="1" applyAlignment="1" applyProtection="1">
      <alignment wrapText="1"/>
      <protection locked="0"/>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0" fillId="0" borderId="20" xfId="0" applyBorder="1"/>
    <xf numFmtId="0" fontId="4" fillId="2" borderId="0" xfId="0" applyFont="1" applyFill="1" applyAlignment="1">
      <alignment horizontal="left" vertical="top" wrapText="1"/>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9" xfId="0" applyBorder="1"/>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3"/>
  <sheetViews>
    <sheetView tabSelected="1" topLeftCell="A44" zoomScale="55" zoomScaleNormal="55" workbookViewId="0">
      <selection activeCell="A87" sqref="A87:XFD108"/>
    </sheetView>
  </sheetViews>
  <sheetFormatPr defaultColWidth="10.875" defaultRowHeight="15" x14ac:dyDescent="0.25"/>
  <cols>
    <col min="1" max="1" width="9.125" style="1" customWidth="1"/>
    <col min="2" max="2" width="78" style="1" customWidth="1"/>
    <col min="3" max="3" width="29.375" style="1" customWidth="1"/>
    <col min="4" max="4" width="22" style="1" customWidth="1"/>
    <col min="5" max="5" width="22.75" style="1" customWidth="1"/>
    <col min="6" max="6" width="21.375" style="1" customWidth="1"/>
    <col min="7" max="7" width="35.5" style="1" customWidth="1"/>
    <col min="8" max="8" width="57.375" style="12" customWidth="1"/>
    <col min="9" max="15" width="25" style="1" customWidth="1"/>
    <col min="16" max="16" width="10.875" style="1" customWidth="1"/>
    <col min="17" max="16384" width="10.875" style="1"/>
  </cols>
  <sheetData>
    <row r="2" spans="1:6" x14ac:dyDescent="0.25">
      <c r="A2" s="13" t="s">
        <v>0</v>
      </c>
      <c r="B2" s="2"/>
    </row>
    <row r="3" spans="1:6" x14ac:dyDescent="0.25">
      <c r="B3" s="3"/>
    </row>
    <row r="4" spans="1:6" x14ac:dyDescent="0.25">
      <c r="A4" s="13" t="s">
        <v>1</v>
      </c>
      <c r="B4" s="2"/>
    </row>
    <row r="5" spans="1:6" x14ac:dyDescent="0.25">
      <c r="A5" s="2"/>
      <c r="B5" s="2"/>
    </row>
    <row r="6" spans="1:6" x14ac:dyDescent="0.25">
      <c r="A6" s="1" t="s">
        <v>2</v>
      </c>
      <c r="B6" s="13" t="s">
        <v>3</v>
      </c>
    </row>
    <row r="7" spans="1:6" hidden="1" x14ac:dyDescent="0.25">
      <c r="B7" s="2"/>
    </row>
    <row r="8" spans="1:6" hidden="1" x14ac:dyDescent="0.25">
      <c r="A8" s="4" t="s">
        <v>4</v>
      </c>
      <c r="B8" s="31"/>
    </row>
    <row r="9" spans="1:6" hidden="1" x14ac:dyDescent="0.25">
      <c r="A9" s="4" t="s">
        <v>5</v>
      </c>
      <c r="B9" s="31"/>
    </row>
    <row r="10" spans="1:6" hidden="1" x14ac:dyDescent="0.25">
      <c r="A10" s="4" t="s">
        <v>6</v>
      </c>
      <c r="B10" s="31"/>
    </row>
    <row r="11" spans="1:6" hidden="1" x14ac:dyDescent="0.25"/>
    <row r="12" spans="1:6" ht="15.75" hidden="1" x14ac:dyDescent="0.25">
      <c r="A12" s="40" t="s">
        <v>7</v>
      </c>
      <c r="B12" s="41"/>
      <c r="C12" s="37"/>
      <c r="D12" s="38"/>
      <c r="E12" s="38"/>
      <c r="F12" s="39"/>
    </row>
    <row r="13" spans="1:6" ht="15.95" hidden="1" customHeight="1" x14ac:dyDescent="0.25">
      <c r="A13" s="45" t="s">
        <v>8</v>
      </c>
      <c r="B13" s="46"/>
      <c r="C13" s="37"/>
      <c r="D13" s="38"/>
      <c r="E13" s="38"/>
      <c r="F13" s="39"/>
    </row>
    <row r="14" spans="1:6" ht="15.95" hidden="1" customHeight="1" x14ac:dyDescent="0.25">
      <c r="A14" s="45" t="s">
        <v>9</v>
      </c>
      <c r="B14" s="46"/>
      <c r="C14" s="37"/>
      <c r="D14" s="38"/>
      <c r="E14" s="38"/>
      <c r="F14" s="39"/>
    </row>
    <row r="15" spans="1:6" ht="15.95" hidden="1" customHeight="1" x14ac:dyDescent="0.25">
      <c r="A15" s="40" t="s">
        <v>10</v>
      </c>
      <c r="B15" s="41"/>
      <c r="C15" s="37"/>
      <c r="D15" s="38"/>
      <c r="E15" s="38"/>
      <c r="F15" s="39"/>
    </row>
    <row r="16" spans="1:6" ht="63" hidden="1" customHeight="1" x14ac:dyDescent="0.25">
      <c r="A16" s="49" t="s">
        <v>11</v>
      </c>
      <c r="B16" s="46"/>
      <c r="C16" s="37"/>
      <c r="D16" s="38"/>
      <c r="E16" s="38"/>
      <c r="F16" s="39"/>
    </row>
    <row r="17" spans="1:7" ht="15.95" hidden="1" customHeight="1" x14ac:dyDescent="0.25">
      <c r="A17" s="40" t="s">
        <v>12</v>
      </c>
      <c r="B17" s="41"/>
      <c r="C17" s="37"/>
      <c r="D17" s="38"/>
      <c r="E17" s="38"/>
      <c r="F17" s="39"/>
    </row>
    <row r="18" spans="1:7" ht="15.95" hidden="1" customHeight="1" x14ac:dyDescent="0.25">
      <c r="A18" s="40" t="s">
        <v>13</v>
      </c>
      <c r="B18" s="41"/>
      <c r="C18" s="37"/>
      <c r="D18" s="38"/>
      <c r="E18" s="38"/>
      <c r="F18" s="39"/>
    </row>
    <row r="19" spans="1:7" ht="48" hidden="1" customHeight="1" x14ac:dyDescent="0.25">
      <c r="A19" s="40" t="s">
        <v>14</v>
      </c>
      <c r="B19" s="41"/>
      <c r="C19" s="37"/>
      <c r="D19" s="38"/>
      <c r="E19" s="38"/>
      <c r="F19" s="39"/>
    </row>
    <row r="20" spans="1:7" ht="54.95" hidden="1" customHeight="1" x14ac:dyDescent="0.25">
      <c r="A20" s="40" t="s">
        <v>15</v>
      </c>
      <c r="B20" s="41"/>
      <c r="C20" s="37"/>
      <c r="D20" s="38"/>
      <c r="E20" s="38"/>
      <c r="F20" s="39"/>
    </row>
    <row r="21" spans="1:7" ht="71.099999999999994" hidden="1" customHeight="1" x14ac:dyDescent="0.25">
      <c r="A21" s="42" t="s">
        <v>16</v>
      </c>
      <c r="B21" s="43"/>
      <c r="C21" s="47"/>
      <c r="D21" s="48"/>
      <c r="E21" s="48"/>
      <c r="F21" s="48"/>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50" t="s">
        <v>17</v>
      </c>
      <c r="B23" s="36"/>
      <c r="C23" s="36"/>
      <c r="D23" s="36"/>
      <c r="E23" s="36"/>
      <c r="F23" s="36"/>
    </row>
    <row r="24" spans="1:7" x14ac:dyDescent="0.25">
      <c r="A24" s="36" t="s">
        <v>18</v>
      </c>
      <c r="B24" s="36"/>
      <c r="C24" s="36"/>
      <c r="D24" s="36"/>
      <c r="E24" s="36"/>
      <c r="F24" s="36"/>
    </row>
    <row r="25" spans="1:7" x14ac:dyDescent="0.25">
      <c r="A25" s="36" t="s">
        <v>19</v>
      </c>
      <c r="B25" s="36"/>
      <c r="C25" s="36"/>
      <c r="D25" s="36"/>
      <c r="E25" s="36"/>
      <c r="F25" s="36"/>
    </row>
    <row r="26" spans="1:7" x14ac:dyDescent="0.25">
      <c r="A26" s="36" t="s">
        <v>20</v>
      </c>
      <c r="B26" s="36"/>
      <c r="C26" s="36"/>
      <c r="D26" s="36"/>
      <c r="E26" s="36"/>
      <c r="F26" s="36"/>
    </row>
    <row r="27" spans="1:7" x14ac:dyDescent="0.25">
      <c r="A27" s="36" t="s">
        <v>21</v>
      </c>
      <c r="B27" s="36"/>
      <c r="C27" s="36"/>
      <c r="D27" s="36"/>
      <c r="E27" s="36"/>
      <c r="F27" s="36"/>
    </row>
    <row r="28" spans="1:7" ht="32.1" customHeight="1" x14ac:dyDescent="0.25">
      <c r="A28" s="44" t="s">
        <v>22</v>
      </c>
      <c r="B28" s="36"/>
      <c r="C28" s="36"/>
      <c r="D28" s="36"/>
      <c r="E28" s="36"/>
      <c r="F28" s="36"/>
    </row>
    <row r="29" spans="1:7" x14ac:dyDescent="0.25">
      <c r="A29" s="36" t="s">
        <v>23</v>
      </c>
      <c r="B29" s="36"/>
      <c r="C29" s="36"/>
      <c r="D29" s="36"/>
      <c r="E29" s="36"/>
      <c r="F29" s="36"/>
    </row>
    <row r="30" spans="1:7" x14ac:dyDescent="0.25">
      <c r="A30" s="14" t="s">
        <v>24</v>
      </c>
      <c r="D30" s="32"/>
    </row>
    <row r="31" spans="1:7" x14ac:dyDescent="0.25">
      <c r="A31" s="14" t="s">
        <v>25</v>
      </c>
    </row>
    <row r="35" spans="1:8" x14ac:dyDescent="0.25">
      <c r="A35" s="13" t="s">
        <v>40</v>
      </c>
      <c r="B35" s="13" t="s">
        <v>41</v>
      </c>
    </row>
    <row r="37" spans="1:8" x14ac:dyDescent="0.25">
      <c r="A37" s="13" t="s">
        <v>26</v>
      </c>
    </row>
    <row r="38" spans="1:8" ht="30" x14ac:dyDescent="0.25">
      <c r="A38" s="15" t="s">
        <v>27</v>
      </c>
      <c r="B38" s="15" t="s">
        <v>28</v>
      </c>
      <c r="C38" s="15" t="s">
        <v>29</v>
      </c>
      <c r="D38" s="15" t="s">
        <v>30</v>
      </c>
      <c r="E38" s="15" t="s">
        <v>31</v>
      </c>
      <c r="F38" s="15" t="s">
        <v>32</v>
      </c>
      <c r="G38" s="15" t="s">
        <v>33</v>
      </c>
      <c r="H38" s="21" t="s">
        <v>34</v>
      </c>
    </row>
    <row r="39" spans="1:8" x14ac:dyDescent="0.25">
      <c r="A39" s="15" t="s">
        <v>42</v>
      </c>
      <c r="B39" s="15" t="s">
        <v>43</v>
      </c>
      <c r="C39" s="16"/>
      <c r="D39" s="16"/>
      <c r="E39" s="16"/>
      <c r="F39" s="16"/>
      <c r="G39" s="16"/>
      <c r="H39" s="22"/>
    </row>
    <row r="40" spans="1:8" x14ac:dyDescent="0.25">
      <c r="A40" s="16" t="s">
        <v>44</v>
      </c>
      <c r="B40" s="22" t="s">
        <v>43</v>
      </c>
      <c r="C40" s="16">
        <v>6</v>
      </c>
      <c r="D40" s="16" t="s">
        <v>35</v>
      </c>
      <c r="E40" s="17">
        <v>880</v>
      </c>
      <c r="F40" s="16">
        <f>IF(ISBLANK(E40),"", PRODUCT(C40,E40))</f>
        <v>5280</v>
      </c>
      <c r="G40" s="17" t="s">
        <v>168</v>
      </c>
      <c r="H40" s="22"/>
    </row>
    <row r="41" spans="1:8" x14ac:dyDescent="0.25">
      <c r="A41" s="16" t="s">
        <v>45</v>
      </c>
      <c r="B41" s="22" t="s">
        <v>46</v>
      </c>
      <c r="C41" s="16"/>
      <c r="D41" s="16"/>
      <c r="E41" s="16"/>
      <c r="F41" s="16"/>
      <c r="G41" s="16"/>
      <c r="H41" s="33" t="s">
        <v>166</v>
      </c>
    </row>
    <row r="42" spans="1:8" ht="30" x14ac:dyDescent="0.25">
      <c r="A42" s="16" t="s">
        <v>47</v>
      </c>
      <c r="B42" s="22" t="s">
        <v>48</v>
      </c>
      <c r="C42" s="16"/>
      <c r="D42" s="16"/>
      <c r="E42" s="16"/>
      <c r="F42" s="16"/>
      <c r="G42" s="16"/>
      <c r="H42" s="33" t="s">
        <v>167</v>
      </c>
    </row>
    <row r="43" spans="1:8" ht="45" x14ac:dyDescent="0.25">
      <c r="A43" s="16" t="s">
        <v>49</v>
      </c>
      <c r="B43" s="22" t="s">
        <v>50</v>
      </c>
      <c r="C43" s="16"/>
      <c r="D43" s="16"/>
      <c r="E43" s="16"/>
      <c r="F43" s="16"/>
      <c r="G43" s="16"/>
      <c r="H43" s="33" t="s">
        <v>154</v>
      </c>
    </row>
    <row r="44" spans="1:8" x14ac:dyDescent="0.25">
      <c r="A44" s="16" t="s">
        <v>51</v>
      </c>
      <c r="B44" s="22" t="s">
        <v>52</v>
      </c>
      <c r="C44" s="16"/>
      <c r="D44" s="16"/>
      <c r="E44" s="16"/>
      <c r="F44" s="16"/>
      <c r="G44" s="16"/>
      <c r="H44" s="33" t="s">
        <v>152</v>
      </c>
    </row>
    <row r="45" spans="1:8" ht="30" x14ac:dyDescent="0.25">
      <c r="A45" s="16" t="s">
        <v>53</v>
      </c>
      <c r="B45" s="22" t="s">
        <v>54</v>
      </c>
      <c r="C45" s="16"/>
      <c r="D45" s="16"/>
      <c r="E45" s="16"/>
      <c r="F45" s="16"/>
      <c r="G45" s="16"/>
      <c r="H45" s="33" t="s">
        <v>153</v>
      </c>
    </row>
    <row r="46" spans="1:8" x14ac:dyDescent="0.25">
      <c r="A46" s="16" t="s">
        <v>55</v>
      </c>
      <c r="B46" s="22" t="s">
        <v>56</v>
      </c>
      <c r="C46" s="16"/>
      <c r="D46" s="16"/>
      <c r="E46" s="16"/>
      <c r="F46" s="16"/>
      <c r="G46" s="16"/>
      <c r="H46" s="33" t="s">
        <v>155</v>
      </c>
    </row>
    <row r="47" spans="1:8" x14ac:dyDescent="0.25">
      <c r="A47" s="16" t="s">
        <v>57</v>
      </c>
      <c r="B47" s="22" t="s">
        <v>58</v>
      </c>
      <c r="C47" s="16"/>
      <c r="D47" s="16"/>
      <c r="E47" s="16"/>
      <c r="F47" s="16"/>
      <c r="G47" s="16"/>
      <c r="H47" s="33" t="s">
        <v>156</v>
      </c>
    </row>
    <row r="48" spans="1:8" x14ac:dyDescent="0.25">
      <c r="A48" s="16" t="s">
        <v>59</v>
      </c>
      <c r="B48" s="22" t="s">
        <v>60</v>
      </c>
      <c r="C48" s="16"/>
      <c r="D48" s="16"/>
      <c r="E48" s="16"/>
      <c r="F48" s="16"/>
      <c r="G48" s="16"/>
      <c r="H48" s="33" t="s">
        <v>165</v>
      </c>
    </row>
    <row r="49" spans="1:8" ht="60" x14ac:dyDescent="0.25">
      <c r="A49" s="16" t="s">
        <v>61</v>
      </c>
      <c r="B49" s="22" t="s">
        <v>62</v>
      </c>
      <c r="C49" s="16"/>
      <c r="D49" s="16"/>
      <c r="E49" s="16"/>
      <c r="F49" s="16"/>
      <c r="G49" s="16"/>
      <c r="H49" s="33" t="s">
        <v>157</v>
      </c>
    </row>
    <row r="50" spans="1:8" x14ac:dyDescent="0.25">
      <c r="A50" s="16" t="s">
        <v>63</v>
      </c>
      <c r="B50" s="22" t="s">
        <v>64</v>
      </c>
      <c r="C50" s="16"/>
      <c r="D50" s="16"/>
      <c r="E50" s="16"/>
      <c r="F50" s="16"/>
      <c r="G50" s="16"/>
      <c r="H50" s="33" t="s">
        <v>158</v>
      </c>
    </row>
    <row r="51" spans="1:8" x14ac:dyDescent="0.25">
      <c r="A51" s="16" t="s">
        <v>65</v>
      </c>
      <c r="B51" s="22" t="s">
        <v>66</v>
      </c>
      <c r="C51" s="16"/>
      <c r="D51" s="16"/>
      <c r="E51" s="16"/>
      <c r="F51" s="16"/>
      <c r="G51" s="16"/>
      <c r="H51" s="33" t="s">
        <v>159</v>
      </c>
    </row>
    <row r="52" spans="1:8" ht="60" x14ac:dyDescent="0.25">
      <c r="A52" s="16" t="s">
        <v>67</v>
      </c>
      <c r="B52" s="22" t="s">
        <v>68</v>
      </c>
      <c r="C52" s="16"/>
      <c r="D52" s="16"/>
      <c r="E52" s="16"/>
      <c r="F52" s="16"/>
      <c r="G52" s="16"/>
      <c r="H52" s="33" t="s">
        <v>160</v>
      </c>
    </row>
    <row r="53" spans="1:8" ht="75" x14ac:dyDescent="0.25">
      <c r="A53" s="16" t="s">
        <v>69</v>
      </c>
      <c r="B53" s="22" t="s">
        <v>70</v>
      </c>
      <c r="C53" s="16"/>
      <c r="D53" s="16"/>
      <c r="E53" s="16"/>
      <c r="F53" s="16"/>
      <c r="G53" s="16"/>
      <c r="H53" s="33" t="s">
        <v>161</v>
      </c>
    </row>
    <row r="54" spans="1:8" ht="75" x14ac:dyDescent="0.25">
      <c r="A54" s="16" t="s">
        <v>71</v>
      </c>
      <c r="B54" s="22" t="s">
        <v>72</v>
      </c>
      <c r="C54" s="16"/>
      <c r="D54" s="16"/>
      <c r="E54" s="16"/>
      <c r="F54" s="16"/>
      <c r="G54" s="16"/>
      <c r="H54" s="33" t="s">
        <v>162</v>
      </c>
    </row>
    <row r="55" spans="1:8" x14ac:dyDescent="0.25">
      <c r="A55" s="16" t="s">
        <v>73</v>
      </c>
      <c r="B55" s="22" t="s">
        <v>74</v>
      </c>
      <c r="C55" s="16"/>
      <c r="D55" s="16"/>
      <c r="E55" s="16"/>
      <c r="F55" s="16"/>
      <c r="G55" s="16"/>
      <c r="H55" s="33" t="s">
        <v>163</v>
      </c>
    </row>
    <row r="56" spans="1:8" ht="30" x14ac:dyDescent="0.25">
      <c r="A56" s="16" t="s">
        <v>75</v>
      </c>
      <c r="B56" s="22" t="s">
        <v>76</v>
      </c>
      <c r="C56" s="16"/>
      <c r="D56" s="16"/>
      <c r="E56" s="16"/>
      <c r="F56" s="16"/>
      <c r="G56" s="16"/>
      <c r="H56" s="33" t="s">
        <v>164</v>
      </c>
    </row>
    <row r="57" spans="1:8" x14ac:dyDescent="0.25">
      <c r="E57" s="15" t="s">
        <v>36</v>
      </c>
      <c r="F57" s="15">
        <f>IF((COUNT(C40:C56)&lt;&gt;COUNT(F40:F56)),"", ROUND(SUM(F40:F56),2))</f>
        <v>5280</v>
      </c>
      <c r="G57" s="14" t="str">
        <f>IF((COUNT(C40:C56)&lt;&gt;COUNT(F40:F56)),"Neužpildytos visų objektų kainos", "")</f>
        <v/>
      </c>
    </row>
    <row r="58" spans="1:8" x14ac:dyDescent="0.25">
      <c r="C58" s="15" t="s">
        <v>37</v>
      </c>
      <c r="D58" s="17">
        <v>21</v>
      </c>
      <c r="E58" s="15" t="s">
        <v>38</v>
      </c>
      <c r="F58" s="15">
        <f>IF(OR(F57="",D58=""),"", ROUND(PRODUCT(D58,F57)/100,2))</f>
        <v>1108.8</v>
      </c>
      <c r="G58" s="14" t="str">
        <f>IF(D58="", "Nurodykite taikomą PVM dydį", "")</f>
        <v/>
      </c>
    </row>
    <row r="59" spans="1:8" x14ac:dyDescent="0.25">
      <c r="E59" s="15" t="s">
        <v>39</v>
      </c>
      <c r="F59" s="15">
        <f>IF(ISBLANK(F58), "", ROUND(SUM(F57:F58),2))</f>
        <v>6388.8</v>
      </c>
      <c r="G59" s="14" t="s">
        <v>77</v>
      </c>
    </row>
    <row r="63" spans="1:8" x14ac:dyDescent="0.25">
      <c r="A63" s="13" t="s">
        <v>78</v>
      </c>
      <c r="B63" s="13" t="s">
        <v>79</v>
      </c>
    </row>
    <row r="65" spans="1:8" x14ac:dyDescent="0.25">
      <c r="A65" s="13" t="s">
        <v>26</v>
      </c>
    </row>
    <row r="66" spans="1:8" ht="30" x14ac:dyDescent="0.25">
      <c r="A66" s="15" t="s">
        <v>27</v>
      </c>
      <c r="B66" s="15" t="s">
        <v>28</v>
      </c>
      <c r="C66" s="15" t="s">
        <v>29</v>
      </c>
      <c r="D66" s="15" t="s">
        <v>30</v>
      </c>
      <c r="E66" s="15" t="s">
        <v>31</v>
      </c>
      <c r="F66" s="15" t="s">
        <v>32</v>
      </c>
      <c r="G66" s="15" t="s">
        <v>33</v>
      </c>
      <c r="H66" s="21" t="s">
        <v>34</v>
      </c>
    </row>
    <row r="67" spans="1:8" x14ac:dyDescent="0.25">
      <c r="A67" s="15" t="s">
        <v>80</v>
      </c>
      <c r="B67" s="15" t="s">
        <v>81</v>
      </c>
      <c r="C67" s="16"/>
      <c r="D67" s="16"/>
      <c r="E67" s="16"/>
      <c r="F67" s="16"/>
      <c r="G67" s="16"/>
      <c r="H67" s="22"/>
    </row>
    <row r="68" spans="1:8" x14ac:dyDescent="0.25">
      <c r="A68" s="16" t="s">
        <v>82</v>
      </c>
      <c r="B68" s="22" t="s">
        <v>83</v>
      </c>
      <c r="C68" s="16">
        <v>2</v>
      </c>
      <c r="D68" s="16" t="s">
        <v>35</v>
      </c>
      <c r="E68" s="17">
        <v>1700</v>
      </c>
      <c r="F68" s="16">
        <f>IF(ISBLANK(E68),"", PRODUCT(C68,E68))</f>
        <v>3400</v>
      </c>
      <c r="G68" s="17" t="s">
        <v>84</v>
      </c>
      <c r="H68" s="22"/>
    </row>
    <row r="69" spans="1:8" ht="45" x14ac:dyDescent="0.25">
      <c r="A69" s="16" t="s">
        <v>85</v>
      </c>
      <c r="B69" s="22" t="s">
        <v>86</v>
      </c>
      <c r="C69" s="16"/>
      <c r="D69" s="16"/>
      <c r="E69" s="16"/>
      <c r="F69" s="16"/>
      <c r="G69" s="16"/>
      <c r="H69" s="33" t="s">
        <v>87</v>
      </c>
    </row>
    <row r="70" spans="1:8" ht="105" x14ac:dyDescent="0.25">
      <c r="A70" s="16" t="s">
        <v>88</v>
      </c>
      <c r="B70" s="22" t="s">
        <v>89</v>
      </c>
      <c r="C70" s="16"/>
      <c r="D70" s="16"/>
      <c r="E70" s="16"/>
      <c r="F70" s="16"/>
      <c r="G70" s="16"/>
      <c r="H70" s="33" t="s">
        <v>90</v>
      </c>
    </row>
    <row r="71" spans="1:8" ht="45" x14ac:dyDescent="0.25">
      <c r="A71" s="16" t="s">
        <v>91</v>
      </c>
      <c r="B71" s="22" t="s">
        <v>92</v>
      </c>
      <c r="C71" s="16"/>
      <c r="D71" s="16"/>
      <c r="E71" s="16"/>
      <c r="F71" s="16"/>
      <c r="G71" s="16"/>
      <c r="H71" s="33" t="s">
        <v>93</v>
      </c>
    </row>
    <row r="72" spans="1:8" ht="75" x14ac:dyDescent="0.25">
      <c r="A72" s="16" t="s">
        <v>94</v>
      </c>
      <c r="B72" s="22" t="s">
        <v>95</v>
      </c>
      <c r="C72" s="16"/>
      <c r="D72" s="16"/>
      <c r="E72" s="16"/>
      <c r="F72" s="16"/>
      <c r="G72" s="16"/>
      <c r="H72" s="33" t="s">
        <v>96</v>
      </c>
    </row>
    <row r="73" spans="1:8" ht="45" x14ac:dyDescent="0.25">
      <c r="A73" s="16" t="s">
        <v>97</v>
      </c>
      <c r="B73" s="22" t="s">
        <v>98</v>
      </c>
      <c r="C73" s="16"/>
      <c r="D73" s="16"/>
      <c r="E73" s="16"/>
      <c r="F73" s="16"/>
      <c r="G73" s="16"/>
      <c r="H73" s="33" t="s">
        <v>99</v>
      </c>
    </row>
    <row r="74" spans="1:8" x14ac:dyDescent="0.25">
      <c r="A74" s="16" t="s">
        <v>100</v>
      </c>
      <c r="B74" s="22" t="s">
        <v>101</v>
      </c>
      <c r="C74" s="16"/>
      <c r="D74" s="16"/>
      <c r="E74" s="16"/>
      <c r="F74" s="16"/>
      <c r="G74" s="16"/>
      <c r="H74" s="33" t="s">
        <v>102</v>
      </c>
    </row>
    <row r="75" spans="1:8" x14ac:dyDescent="0.25">
      <c r="A75" s="16" t="s">
        <v>103</v>
      </c>
      <c r="B75" s="22" t="s">
        <v>104</v>
      </c>
      <c r="C75" s="16"/>
      <c r="D75" s="16"/>
      <c r="E75" s="16"/>
      <c r="F75" s="16"/>
      <c r="G75" s="16"/>
      <c r="H75" s="33" t="s">
        <v>105</v>
      </c>
    </row>
    <row r="76" spans="1:8" x14ac:dyDescent="0.25">
      <c r="A76" s="16" t="s">
        <v>106</v>
      </c>
      <c r="B76" s="22" t="s">
        <v>107</v>
      </c>
      <c r="C76" s="16"/>
      <c r="D76" s="16"/>
      <c r="E76" s="16"/>
      <c r="F76" s="16"/>
      <c r="G76" s="16"/>
      <c r="H76" s="33" t="s">
        <v>108</v>
      </c>
    </row>
    <row r="77" spans="1:8" x14ac:dyDescent="0.25">
      <c r="A77" s="16" t="s">
        <v>109</v>
      </c>
      <c r="B77" s="22" t="s">
        <v>110</v>
      </c>
      <c r="C77" s="16"/>
      <c r="D77" s="16"/>
      <c r="E77" s="16"/>
      <c r="F77" s="16"/>
      <c r="G77" s="16"/>
      <c r="H77" s="33" t="s">
        <v>111</v>
      </c>
    </row>
    <row r="78" spans="1:8" x14ac:dyDescent="0.25">
      <c r="A78" s="16" t="s">
        <v>112</v>
      </c>
      <c r="B78" s="22" t="s">
        <v>113</v>
      </c>
      <c r="C78" s="16"/>
      <c r="D78" s="16"/>
      <c r="E78" s="16"/>
      <c r="F78" s="16"/>
      <c r="G78" s="16"/>
      <c r="H78" s="33" t="s">
        <v>114</v>
      </c>
    </row>
    <row r="79" spans="1:8" x14ac:dyDescent="0.25">
      <c r="A79" s="16" t="s">
        <v>115</v>
      </c>
      <c r="B79" s="22" t="s">
        <v>116</v>
      </c>
      <c r="C79" s="16"/>
      <c r="D79" s="16"/>
      <c r="E79" s="16"/>
      <c r="F79" s="16"/>
      <c r="G79" s="16"/>
      <c r="H79" s="33" t="s">
        <v>117</v>
      </c>
    </row>
    <row r="80" spans="1:8" ht="90" x14ac:dyDescent="0.25">
      <c r="A80" s="16" t="s">
        <v>118</v>
      </c>
      <c r="B80" s="22" t="s">
        <v>119</v>
      </c>
      <c r="C80" s="16"/>
      <c r="D80" s="16"/>
      <c r="E80" s="16"/>
      <c r="F80" s="16"/>
      <c r="G80" s="16"/>
      <c r="H80" s="33" t="s">
        <v>120</v>
      </c>
    </row>
    <row r="81" spans="3:7" x14ac:dyDescent="0.25">
      <c r="E81" s="15" t="s">
        <v>36</v>
      </c>
      <c r="F81" s="15">
        <f>IF((COUNT(C68:C80)&lt;&gt;COUNT(F68:F80)),"", ROUND(SUM(F68:F80),2))</f>
        <v>3400</v>
      </c>
      <c r="G81" s="14" t="str">
        <f>IF((COUNT(C68:C80)&lt;&gt;COUNT(F68:F80)),"Neužpildytos visų objektų kainos", "")</f>
        <v/>
      </c>
    </row>
    <row r="82" spans="3:7" x14ac:dyDescent="0.25">
      <c r="C82" s="15" t="s">
        <v>37</v>
      </c>
      <c r="D82" s="17">
        <v>21</v>
      </c>
      <c r="E82" s="15" t="s">
        <v>38</v>
      </c>
      <c r="F82" s="15">
        <f>IF(OR(F81="",D82=""),"", ROUND(PRODUCT(D82,F81)/100,2))</f>
        <v>714</v>
      </c>
      <c r="G82" s="14" t="str">
        <f>IF(D82="", "Nurodykite taikomą PVM dydį", "")</f>
        <v/>
      </c>
    </row>
    <row r="83" spans="3:7" x14ac:dyDescent="0.25">
      <c r="E83" s="15" t="s">
        <v>39</v>
      </c>
      <c r="F83" s="15">
        <f>IF(ISBLANK(F82), "", ROUND(SUM(F81:F82),2))</f>
        <v>4114</v>
      </c>
      <c r="G83" s="14" t="s">
        <v>121</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51" t="s">
        <v>122</v>
      </c>
      <c r="B2" s="36"/>
      <c r="C2" s="36"/>
      <c r="D2" s="36"/>
      <c r="E2" s="36"/>
      <c r="F2" s="36"/>
      <c r="G2" s="36"/>
      <c r="H2" s="36"/>
      <c r="I2" s="36"/>
      <c r="J2" s="36"/>
      <c r="K2" s="36"/>
    </row>
    <row r="3" spans="1:11" x14ac:dyDescent="0.25">
      <c r="A3" s="36"/>
      <c r="B3" s="36"/>
      <c r="C3" s="36"/>
      <c r="D3" s="36"/>
      <c r="E3" s="36"/>
      <c r="F3" s="36"/>
      <c r="G3" s="36"/>
      <c r="H3" s="36"/>
      <c r="I3" s="36"/>
      <c r="J3" s="36"/>
      <c r="K3" s="36"/>
    </row>
    <row r="4" spans="1:11" ht="15.95" customHeight="1" thickBot="1" x14ac:dyDescent="0.3">
      <c r="A4" s="7"/>
      <c r="B4" s="7"/>
      <c r="C4" s="7"/>
      <c r="D4" s="7"/>
      <c r="E4" s="7"/>
      <c r="F4" s="7"/>
      <c r="G4" s="7"/>
      <c r="H4" s="7"/>
      <c r="I4" s="7"/>
      <c r="J4" s="7"/>
    </row>
    <row r="5" spans="1:11" ht="48" customHeight="1" x14ac:dyDescent="0.25">
      <c r="A5" s="67" t="s">
        <v>123</v>
      </c>
      <c r="B5" s="62"/>
      <c r="C5" s="60" t="s">
        <v>124</v>
      </c>
      <c r="D5" s="61"/>
      <c r="E5" s="62"/>
      <c r="F5" s="60" t="s">
        <v>125</v>
      </c>
      <c r="G5" s="61"/>
      <c r="H5" s="62"/>
      <c r="I5" s="60" t="s">
        <v>126</v>
      </c>
      <c r="J5" s="62"/>
      <c r="K5" s="9" t="s">
        <v>127</v>
      </c>
    </row>
    <row r="6" spans="1:11" ht="48.95" customHeight="1" x14ac:dyDescent="0.25">
      <c r="A6" s="54"/>
      <c r="B6" s="41"/>
      <c r="C6" s="55"/>
      <c r="D6" s="53"/>
      <c r="E6" s="41"/>
      <c r="F6" s="55"/>
      <c r="G6" s="53"/>
      <c r="H6" s="41"/>
      <c r="I6" s="55"/>
      <c r="J6" s="41"/>
      <c r="K6" s="18"/>
    </row>
    <row r="7" spans="1:11" ht="48.95" customHeight="1" x14ac:dyDescent="0.25">
      <c r="A7" s="54"/>
      <c r="B7" s="41"/>
      <c r="C7" s="55"/>
      <c r="D7" s="53"/>
      <c r="E7" s="41"/>
      <c r="F7" s="55"/>
      <c r="G7" s="53"/>
      <c r="H7" s="41"/>
      <c r="I7" s="55"/>
      <c r="J7" s="41"/>
      <c r="K7" s="18"/>
    </row>
    <row r="8" spans="1:11" ht="48.95" customHeight="1" x14ac:dyDescent="0.25">
      <c r="A8" s="54"/>
      <c r="B8" s="41"/>
      <c r="C8" s="55"/>
      <c r="D8" s="53"/>
      <c r="E8" s="41"/>
      <c r="F8" s="55"/>
      <c r="G8" s="53"/>
      <c r="H8" s="41"/>
      <c r="I8" s="55"/>
      <c r="J8" s="41"/>
      <c r="K8" s="18"/>
    </row>
    <row r="9" spans="1:11" ht="48.95" customHeight="1" x14ac:dyDescent="0.25">
      <c r="A9" s="54"/>
      <c r="B9" s="41"/>
      <c r="C9" s="55"/>
      <c r="D9" s="53"/>
      <c r="E9" s="41"/>
      <c r="F9" s="55"/>
      <c r="G9" s="53"/>
      <c r="H9" s="41"/>
      <c r="I9" s="55"/>
      <c r="J9" s="41"/>
      <c r="K9" s="18"/>
    </row>
    <row r="10" spans="1:11" ht="48.95" customHeight="1" x14ac:dyDescent="0.25">
      <c r="A10" s="54"/>
      <c r="B10" s="41"/>
      <c r="C10" s="55"/>
      <c r="D10" s="53"/>
      <c r="E10" s="41"/>
      <c r="F10" s="55"/>
      <c r="G10" s="53"/>
      <c r="H10" s="41"/>
      <c r="I10" s="55"/>
      <c r="J10" s="41"/>
      <c r="K10" s="18"/>
    </row>
    <row r="11" spans="1:11" ht="48.95" customHeight="1" x14ac:dyDescent="0.25">
      <c r="A11" s="54"/>
      <c r="B11" s="41"/>
      <c r="C11" s="55"/>
      <c r="D11" s="53"/>
      <c r="E11" s="41"/>
      <c r="F11" s="55"/>
      <c r="G11" s="53"/>
      <c r="H11" s="41"/>
      <c r="I11" s="55"/>
      <c r="J11" s="41"/>
      <c r="K11" s="18"/>
    </row>
    <row r="12" spans="1:11" ht="48.95" customHeight="1" x14ac:dyDescent="0.25">
      <c r="A12" s="54"/>
      <c r="B12" s="41"/>
      <c r="C12" s="55"/>
      <c r="D12" s="53"/>
      <c r="E12" s="41"/>
      <c r="F12" s="55"/>
      <c r="G12" s="53"/>
      <c r="H12" s="41"/>
      <c r="I12" s="55"/>
      <c r="J12" s="41"/>
      <c r="K12" s="18"/>
    </row>
    <row r="13" spans="1:11" ht="48.95" customHeight="1" x14ac:dyDescent="0.25">
      <c r="A13" s="54"/>
      <c r="B13" s="41"/>
      <c r="C13" s="55"/>
      <c r="D13" s="53"/>
      <c r="E13" s="41"/>
      <c r="F13" s="55"/>
      <c r="G13" s="53"/>
      <c r="H13" s="41"/>
      <c r="I13" s="55"/>
      <c r="J13" s="41"/>
      <c r="K13" s="18"/>
    </row>
    <row r="14" spans="1:11" ht="48.95" customHeight="1" x14ac:dyDescent="0.25">
      <c r="A14" s="54"/>
      <c r="B14" s="41"/>
      <c r="C14" s="55"/>
      <c r="D14" s="53"/>
      <c r="E14" s="41"/>
      <c r="F14" s="55"/>
      <c r="G14" s="53"/>
      <c r="H14" s="41"/>
      <c r="I14" s="55"/>
      <c r="J14" s="41"/>
      <c r="K14" s="18"/>
    </row>
    <row r="15" spans="1:11" ht="48" customHeight="1" thickBot="1" x14ac:dyDescent="0.3">
      <c r="A15" s="71"/>
      <c r="B15" s="65"/>
      <c r="C15" s="64"/>
      <c r="D15" s="74"/>
      <c r="E15" s="65"/>
      <c r="F15" s="64"/>
      <c r="G15" s="74"/>
      <c r="H15" s="65"/>
      <c r="I15" s="64"/>
      <c r="J15" s="65"/>
      <c r="K15" s="19"/>
    </row>
    <row r="16" spans="1:11" ht="18.95" customHeight="1" x14ac:dyDescent="0.25">
      <c r="A16" s="10"/>
      <c r="B16" s="10"/>
      <c r="C16" s="10"/>
      <c r="D16" s="10"/>
      <c r="E16" s="10"/>
      <c r="F16" s="10"/>
      <c r="G16" s="10"/>
      <c r="H16" s="10"/>
      <c r="I16" s="10"/>
      <c r="J16" s="10"/>
      <c r="K16" s="11"/>
    </row>
    <row r="17" spans="1:11" ht="48.95" customHeight="1" x14ac:dyDescent="0.25">
      <c r="A17" s="80" t="s">
        <v>128</v>
      </c>
      <c r="B17" s="36"/>
      <c r="C17" s="36"/>
      <c r="D17" s="36"/>
      <c r="E17" s="36"/>
      <c r="F17" s="36"/>
      <c r="G17" s="36"/>
      <c r="H17" s="36"/>
      <c r="I17" s="36"/>
      <c r="J17" s="36"/>
      <c r="K17" s="36"/>
    </row>
    <row r="18" spans="1:11" ht="15.95" customHeight="1" thickBot="1" x14ac:dyDescent="0.3">
      <c r="A18" s="10"/>
      <c r="B18" s="10"/>
      <c r="C18" s="10"/>
      <c r="D18" s="10"/>
      <c r="E18" s="10"/>
      <c r="F18" s="10"/>
      <c r="G18" s="10"/>
      <c r="H18" s="10"/>
      <c r="I18" s="10"/>
      <c r="J18" s="10"/>
      <c r="K18" s="11"/>
    </row>
    <row r="19" spans="1:11" ht="48.95" customHeight="1" x14ac:dyDescent="0.25">
      <c r="A19" s="67" t="s">
        <v>28</v>
      </c>
      <c r="B19" s="62"/>
      <c r="C19" s="60" t="s">
        <v>124</v>
      </c>
      <c r="D19" s="61"/>
      <c r="E19" s="62"/>
      <c r="F19" s="60" t="s">
        <v>129</v>
      </c>
      <c r="G19" s="61"/>
      <c r="H19" s="62"/>
      <c r="I19" s="69" t="s">
        <v>126</v>
      </c>
      <c r="J19" s="70"/>
      <c r="K19" s="11"/>
    </row>
    <row r="20" spans="1:11" ht="48.95" customHeight="1" x14ac:dyDescent="0.25">
      <c r="A20" s="54"/>
      <c r="B20" s="41"/>
      <c r="C20" s="55"/>
      <c r="D20" s="53"/>
      <c r="E20" s="41"/>
      <c r="F20" s="55"/>
      <c r="G20" s="53"/>
      <c r="H20" s="41"/>
      <c r="I20" s="59"/>
      <c r="J20" s="58"/>
      <c r="K20" s="11"/>
    </row>
    <row r="21" spans="1:11" ht="48.95" customHeight="1" x14ac:dyDescent="0.25">
      <c r="A21" s="54"/>
      <c r="B21" s="41"/>
      <c r="C21" s="55"/>
      <c r="D21" s="53"/>
      <c r="E21" s="41"/>
      <c r="F21" s="55"/>
      <c r="G21" s="53"/>
      <c r="H21" s="41"/>
      <c r="I21" s="59"/>
      <c r="J21" s="58"/>
      <c r="K21" s="11"/>
    </row>
    <row r="22" spans="1:11" ht="48.95" customHeight="1" x14ac:dyDescent="0.25">
      <c r="A22" s="54"/>
      <c r="B22" s="41"/>
      <c r="C22" s="55"/>
      <c r="D22" s="53"/>
      <c r="E22" s="41"/>
      <c r="F22" s="55"/>
      <c r="G22" s="53"/>
      <c r="H22" s="41"/>
      <c r="I22" s="59"/>
      <c r="J22" s="58"/>
      <c r="K22" s="11"/>
    </row>
    <row r="23" spans="1:11" ht="48.95" customHeight="1" x14ac:dyDescent="0.25">
      <c r="A23" s="54"/>
      <c r="B23" s="41"/>
      <c r="C23" s="55"/>
      <c r="D23" s="53"/>
      <c r="E23" s="41"/>
      <c r="F23" s="55"/>
      <c r="G23" s="53"/>
      <c r="H23" s="41"/>
      <c r="I23" s="59"/>
      <c r="J23" s="58"/>
      <c r="K23" s="11"/>
    </row>
    <row r="24" spans="1:11" ht="48.95" customHeight="1" x14ac:dyDescent="0.25">
      <c r="A24" s="54"/>
      <c r="B24" s="41"/>
      <c r="C24" s="55"/>
      <c r="D24" s="53"/>
      <c r="E24" s="41"/>
      <c r="F24" s="55"/>
      <c r="G24" s="53"/>
      <c r="H24" s="41"/>
      <c r="I24" s="59"/>
      <c r="J24" s="58"/>
      <c r="K24" s="11"/>
    </row>
    <row r="25" spans="1:11" ht="48.95" customHeight="1" x14ac:dyDescent="0.25">
      <c r="A25" s="54"/>
      <c r="B25" s="41"/>
      <c r="C25" s="55"/>
      <c r="D25" s="53"/>
      <c r="E25" s="41"/>
      <c r="F25" s="55"/>
      <c r="G25" s="53"/>
      <c r="H25" s="41"/>
      <c r="I25" s="59"/>
      <c r="J25" s="58"/>
      <c r="K25" s="11"/>
    </row>
    <row r="26" spans="1:11" ht="48.95" customHeight="1" x14ac:dyDescent="0.25">
      <c r="A26" s="54"/>
      <c r="B26" s="41"/>
      <c r="C26" s="55"/>
      <c r="D26" s="53"/>
      <c r="E26" s="41"/>
      <c r="F26" s="55"/>
      <c r="G26" s="53"/>
      <c r="H26" s="41"/>
      <c r="I26" s="59"/>
      <c r="J26" s="58"/>
      <c r="K26" s="11"/>
    </row>
    <row r="27" spans="1:11" ht="48.95" customHeight="1" x14ac:dyDescent="0.25">
      <c r="A27" s="54"/>
      <c r="B27" s="41"/>
      <c r="C27" s="55"/>
      <c r="D27" s="53"/>
      <c r="E27" s="41"/>
      <c r="F27" s="55"/>
      <c r="G27" s="53"/>
      <c r="H27" s="41"/>
      <c r="I27" s="59"/>
      <c r="J27" s="58"/>
      <c r="K27" s="11"/>
    </row>
    <row r="28" spans="1:11" ht="48.95" customHeight="1" x14ac:dyDescent="0.25">
      <c r="A28" s="54"/>
      <c r="B28" s="41"/>
      <c r="C28" s="55"/>
      <c r="D28" s="53"/>
      <c r="E28" s="41"/>
      <c r="F28" s="55"/>
      <c r="G28" s="53"/>
      <c r="H28" s="41"/>
      <c r="I28" s="59"/>
      <c r="J28" s="58"/>
      <c r="K28" s="11"/>
    </row>
    <row r="29" spans="1:11" ht="48.95" customHeight="1" x14ac:dyDescent="0.25">
      <c r="A29" s="54"/>
      <c r="B29" s="41"/>
      <c r="C29" s="55"/>
      <c r="D29" s="53"/>
      <c r="E29" s="41"/>
      <c r="F29" s="55"/>
      <c r="G29" s="53"/>
      <c r="H29" s="41"/>
      <c r="I29" s="59"/>
      <c r="J29" s="58"/>
      <c r="K29" s="11"/>
    </row>
    <row r="31" spans="1:11" ht="33" customHeight="1" x14ac:dyDescent="0.25">
      <c r="A31" s="66"/>
      <c r="B31" s="36"/>
      <c r="C31" s="36"/>
      <c r="D31" s="36"/>
      <c r="E31" s="36"/>
      <c r="F31" s="36"/>
      <c r="G31" s="36"/>
      <c r="H31" s="36"/>
      <c r="I31" s="36"/>
      <c r="J31" s="36"/>
    </row>
    <row r="33" spans="1:10" ht="15.95" customHeight="1" x14ac:dyDescent="0.25">
      <c r="A33" s="79" t="s">
        <v>130</v>
      </c>
      <c r="B33" s="36"/>
      <c r="C33" s="36"/>
      <c r="D33" s="36"/>
      <c r="E33" s="36"/>
      <c r="F33" s="36"/>
      <c r="G33" s="36"/>
      <c r="H33" s="36"/>
      <c r="I33" s="36"/>
      <c r="J33" s="36"/>
    </row>
    <row r="34" spans="1:10" ht="15.95" customHeight="1" thickBot="1" x14ac:dyDescent="0.3"/>
    <row r="35" spans="1:10" ht="15.95" customHeight="1" x14ac:dyDescent="0.25">
      <c r="A35" s="8" t="s">
        <v>27</v>
      </c>
      <c r="B35" s="72" t="s">
        <v>131</v>
      </c>
      <c r="C35" s="61"/>
      <c r="D35" s="61"/>
      <c r="E35" s="61"/>
      <c r="F35" s="61"/>
      <c r="G35" s="62"/>
      <c r="H35" s="73" t="s">
        <v>132</v>
      </c>
      <c r="I35" s="61"/>
      <c r="J35" s="70"/>
    </row>
    <row r="36" spans="1:10" ht="48" customHeight="1" x14ac:dyDescent="0.25">
      <c r="A36" s="20" t="s">
        <v>133</v>
      </c>
      <c r="B36" s="56" t="s">
        <v>134</v>
      </c>
      <c r="C36" s="53"/>
      <c r="D36" s="53"/>
      <c r="E36" s="53"/>
      <c r="F36" s="53"/>
      <c r="G36" s="41"/>
      <c r="H36" s="57"/>
      <c r="I36" s="53"/>
      <c r="J36" s="58"/>
    </row>
    <row r="37" spans="1:10" ht="48" customHeight="1" x14ac:dyDescent="0.25">
      <c r="A37" s="20" t="s">
        <v>135</v>
      </c>
      <c r="B37" s="56" t="s">
        <v>136</v>
      </c>
      <c r="C37" s="53"/>
      <c r="D37" s="53"/>
      <c r="E37" s="53"/>
      <c r="F37" s="53"/>
      <c r="G37" s="41"/>
      <c r="H37" s="57"/>
      <c r="I37" s="53"/>
      <c r="J37" s="58"/>
    </row>
    <row r="38" spans="1:10" ht="48" customHeight="1" x14ac:dyDescent="0.25">
      <c r="A38" s="20" t="s">
        <v>137</v>
      </c>
      <c r="B38" s="56" t="s">
        <v>138</v>
      </c>
      <c r="C38" s="53"/>
      <c r="D38" s="53"/>
      <c r="E38" s="53"/>
      <c r="F38" s="53"/>
      <c r="G38" s="41"/>
      <c r="H38" s="57"/>
      <c r="I38" s="53"/>
      <c r="J38" s="58"/>
    </row>
    <row r="39" spans="1:10" ht="48" customHeight="1" x14ac:dyDescent="0.25">
      <c r="A39" s="20" t="s">
        <v>139</v>
      </c>
      <c r="B39" s="56" t="s">
        <v>140</v>
      </c>
      <c r="C39" s="53"/>
      <c r="D39" s="53"/>
      <c r="E39" s="53"/>
      <c r="F39" s="53"/>
      <c r="G39" s="41"/>
      <c r="H39" s="57"/>
      <c r="I39" s="53"/>
      <c r="J39" s="58"/>
    </row>
    <row r="40" spans="1:10" ht="48" customHeight="1" x14ac:dyDescent="0.25">
      <c r="A40" s="34"/>
      <c r="B40" s="52"/>
      <c r="C40" s="53"/>
      <c r="D40" s="53"/>
      <c r="E40" s="53"/>
      <c r="F40" s="53"/>
      <c r="G40" s="41"/>
      <c r="H40" s="57"/>
      <c r="I40" s="53"/>
      <c r="J40" s="58"/>
    </row>
    <row r="41" spans="1:10" ht="48" customHeight="1" x14ac:dyDescent="0.25">
      <c r="A41" s="34"/>
      <c r="B41" s="52"/>
      <c r="C41" s="53"/>
      <c r="D41" s="53"/>
      <c r="E41" s="53"/>
      <c r="F41" s="53"/>
      <c r="G41" s="41"/>
      <c r="H41" s="57"/>
      <c r="I41" s="53"/>
      <c r="J41" s="58"/>
    </row>
    <row r="42" spans="1:10" ht="48" customHeight="1" x14ac:dyDescent="0.25">
      <c r="A42" s="34"/>
      <c r="B42" s="52"/>
      <c r="C42" s="53"/>
      <c r="D42" s="53"/>
      <c r="E42" s="53"/>
      <c r="F42" s="53"/>
      <c r="G42" s="41"/>
      <c r="H42" s="57"/>
      <c r="I42" s="53"/>
      <c r="J42" s="58"/>
    </row>
    <row r="43" spans="1:10" ht="48" customHeight="1" x14ac:dyDescent="0.25">
      <c r="A43" s="34"/>
      <c r="B43" s="52"/>
      <c r="C43" s="53"/>
      <c r="D43" s="53"/>
      <c r="E43" s="53"/>
      <c r="F43" s="53"/>
      <c r="G43" s="41"/>
      <c r="H43" s="57"/>
      <c r="I43" s="53"/>
      <c r="J43" s="58"/>
    </row>
    <row r="44" spans="1:10" ht="48" customHeight="1" x14ac:dyDescent="0.25">
      <c r="A44" s="34"/>
      <c r="B44" s="52"/>
      <c r="C44" s="53"/>
      <c r="D44" s="53"/>
      <c r="E44" s="53"/>
      <c r="F44" s="53"/>
      <c r="G44" s="41"/>
      <c r="H44" s="57"/>
      <c r="I44" s="53"/>
      <c r="J44" s="58"/>
    </row>
    <row r="45" spans="1:10" ht="48" customHeight="1" x14ac:dyDescent="0.25">
      <c r="A45" s="34"/>
      <c r="B45" s="52"/>
      <c r="C45" s="53"/>
      <c r="D45" s="53"/>
      <c r="E45" s="53"/>
      <c r="F45" s="53"/>
      <c r="G45" s="41"/>
      <c r="H45" s="57"/>
      <c r="I45" s="53"/>
      <c r="J45" s="58"/>
    </row>
    <row r="46" spans="1:10" ht="48.95" customHeight="1" thickBot="1" x14ac:dyDescent="0.3">
      <c r="A46" s="35"/>
      <c r="B46" s="75"/>
      <c r="C46" s="74"/>
      <c r="D46" s="74"/>
      <c r="E46" s="74"/>
      <c r="F46" s="74"/>
      <c r="G46" s="65"/>
      <c r="H46" s="76"/>
      <c r="I46" s="77"/>
      <c r="J46" s="78"/>
    </row>
    <row r="48" spans="1:10" ht="102" customHeight="1" x14ac:dyDescent="0.25">
      <c r="A48" s="66" t="s">
        <v>141</v>
      </c>
      <c r="B48" s="36"/>
      <c r="C48" s="36"/>
      <c r="D48" s="36"/>
      <c r="E48" s="36"/>
      <c r="F48" s="36"/>
      <c r="G48" s="36"/>
      <c r="H48" s="36"/>
      <c r="I48" s="36"/>
      <c r="J48" s="36"/>
    </row>
    <row r="51" spans="1:10" x14ac:dyDescent="0.25">
      <c r="A51" s="63" t="s">
        <v>142</v>
      </c>
      <c r="B51" s="36"/>
      <c r="C51" s="36"/>
      <c r="D51" s="36"/>
      <c r="E51" s="68"/>
      <c r="F51" s="36"/>
      <c r="G51" s="36"/>
      <c r="H51" s="36"/>
      <c r="I51" s="36"/>
      <c r="J51" s="36"/>
    </row>
    <row r="53" spans="1:10" x14ac:dyDescent="0.25">
      <c r="A53" s="63" t="s">
        <v>143</v>
      </c>
      <c r="B53" s="36"/>
      <c r="C53" s="36"/>
      <c r="D53" s="36"/>
      <c r="E53" s="68"/>
      <c r="F53" s="36"/>
      <c r="G53" s="36"/>
      <c r="H53" s="36"/>
      <c r="I53" s="36"/>
      <c r="J53" s="36"/>
    </row>
    <row r="100" spans="1:1" ht="15.75" x14ac:dyDescent="0.25">
      <c r="A100" t="s">
        <v>144</v>
      </c>
    </row>
  </sheetData>
  <sheetProtection sheet="1"/>
  <mergeCells count="121">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75298-ABE5-4473-A9E4-207184C470D9}">
  <dimension ref="A1:B7"/>
  <sheetViews>
    <sheetView topLeftCell="A3" workbookViewId="0">
      <selection activeCell="B5" sqref="B5"/>
    </sheetView>
  </sheetViews>
  <sheetFormatPr defaultRowHeight="15.75" x14ac:dyDescent="0.25"/>
  <cols>
    <col min="2" max="2" width="96.25" customWidth="1"/>
  </cols>
  <sheetData>
    <row r="1" spans="1:2" x14ac:dyDescent="0.25">
      <c r="A1" s="23"/>
      <c r="B1" s="24" t="s">
        <v>145</v>
      </c>
    </row>
    <row r="2" spans="1:2" ht="63.75" x14ac:dyDescent="0.25">
      <c r="A2" s="25">
        <v>1</v>
      </c>
      <c r="B2" s="26" t="s">
        <v>146</v>
      </c>
    </row>
    <row r="3" spans="1:2" ht="331.5" x14ac:dyDescent="0.25">
      <c r="A3" s="25">
        <v>2</v>
      </c>
      <c r="B3" s="27" t="s">
        <v>147</v>
      </c>
    </row>
    <row r="4" spans="1:2" ht="38.25" x14ac:dyDescent="0.25">
      <c r="A4" s="25">
        <v>3</v>
      </c>
      <c r="B4" s="28" t="s">
        <v>148</v>
      </c>
    </row>
    <row r="5" spans="1:2" x14ac:dyDescent="0.25">
      <c r="A5" s="25">
        <v>4</v>
      </c>
      <c r="B5" s="29" t="s">
        <v>149</v>
      </c>
    </row>
    <row r="6" spans="1:2" ht="51.75" x14ac:dyDescent="0.25">
      <c r="A6" s="25">
        <v>5</v>
      </c>
      <c r="B6" s="30" t="s">
        <v>150</v>
      </c>
    </row>
    <row r="7" spans="1:2" ht="51.75" x14ac:dyDescent="0.25">
      <c r="A7" s="25">
        <v>6</v>
      </c>
      <c r="B7" s="30" t="s">
        <v>151</v>
      </c>
    </row>
  </sheetData>
  <sheetProtection algorithmName="SHA-512" hashValue="NsNBCACyqy64pifUExi11RQJ5s6Ck9Z3u7MXe4CDldDYzzOkhFxgOEOLY6xkfzd4i7IX9znNCXBpLZ2YXka16g==" saltValue="MYXZfH9NInpTgyXrYRuMSw==" spinCount="100000" sheet="1" objects="1" scenarios="1"/>
  <pageMargins left="0.7" right="0.7" top="0.75" bottom="0.75" header="0.3" footer="0.3"/>
  <pageSetup paperSize="9" orientation="landscape"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itTag_Note xmlns="ff856186-e332-4a9e-90f2-8953a3f3f890">
      <Terms xmlns="http://schemas.microsoft.com/office/infopath/2007/PartnerControls"/>
    </LitTag_Note>
    <lcf76f155ced4ddcb4097134ff3c332f xmlns="0b6cc9a2-9a2a-4e7c-af8c-db12a48932a2">
      <Terms xmlns="http://schemas.microsoft.com/office/infopath/2007/PartnerControls"/>
    </lcf76f155ced4ddcb4097134ff3c332f>
    <LitCategory_Note xmlns="ff856186-e332-4a9e-90f2-8953a3f3f890">
      <Terms xmlns="http://schemas.microsoft.com/office/infopath/2007/PartnerControls"/>
    </LitCategory_Note>
    <TaxCatchAll xmlns="ff856186-e332-4a9e-90f2-8953a3f3f8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5BCD9EAB0A31D4191201CD959981207" ma:contentTypeVersion="17" ma:contentTypeDescription="Create a new document." ma:contentTypeScope="" ma:versionID="6185e7cedf8a34611aa5ea0451ebaa70">
  <xsd:schema xmlns:xsd="http://www.w3.org/2001/XMLSchema" xmlns:xs="http://www.w3.org/2001/XMLSchema" xmlns:p="http://schemas.microsoft.com/office/2006/metadata/properties" xmlns:ns2="ff856186-e332-4a9e-90f2-8953a3f3f890" xmlns:ns3="0b6cc9a2-9a2a-4e7c-af8c-db12a48932a2" targetNamespace="http://schemas.microsoft.com/office/2006/metadata/properties" ma:root="true" ma:fieldsID="15ff5fc5ef304de73661e6450a76b9a2" ns2:_="" ns3:_="">
    <xsd:import namespace="ff856186-e332-4a9e-90f2-8953a3f3f890"/>
    <xsd:import namespace="0b6cc9a2-9a2a-4e7c-af8c-db12a48932a2"/>
    <xsd:element name="properties">
      <xsd:complexType>
        <xsd:sequence>
          <xsd:element name="documentManagement">
            <xsd:complexType>
              <xsd:all>
                <xsd:element ref="ns2:LitCategory_Note" minOccurs="0"/>
                <xsd:element ref="ns2:TaxCatchAll" minOccurs="0"/>
                <xsd:element ref="ns2:LitTag_Note"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LengthInSeconds"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856186-e332-4a9e-90f2-8953a3f3f890" elementFormDefault="qualified">
    <xsd:import namespace="http://schemas.microsoft.com/office/2006/documentManagement/types"/>
    <xsd:import namespace="http://schemas.microsoft.com/office/infopath/2007/PartnerControls"/>
    <xsd:element name="LitCategory_Note" ma:index="9" nillable="true" ma:taxonomy="true" ma:internalName="LitCategory_Note" ma:taxonomyFieldName="LitCategory" ma:displayName="Categories" ma:fieldId="{39e012a4-b63e-4936-a4e9-2e0c2939ac1b}" ma:taxonomyMulti="true" ma:sspId="4f20d3f2-1344-4065-bc40-2709afae73f4" ma:termSetId="e9baec04-1676-49bd-86fb-b19af482ed41"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390748f4-af3b-42df-bd7b-92c63c2d5b9d}" ma:internalName="TaxCatchAll" ma:showField="CatchAllData" ma:web="ff856186-e332-4a9e-90f2-8953a3f3f890">
      <xsd:complexType>
        <xsd:complexContent>
          <xsd:extension base="dms:MultiChoiceLookup">
            <xsd:sequence>
              <xsd:element name="Value" type="dms:Lookup" maxOccurs="unbounded" minOccurs="0" nillable="true"/>
            </xsd:sequence>
          </xsd:extension>
        </xsd:complexContent>
      </xsd:complexType>
    </xsd:element>
    <xsd:element name="LitTag_Note" ma:index="12" nillable="true" ma:taxonomy="true" ma:internalName="LitTag_Note" ma:taxonomyFieldName="LitTag" ma:displayName="Tags" ma:fieldId="{21515f04-1c08-4b94-a6ed-630436679ed3}" ma:taxonomyMulti="true" ma:sspId="4f20d3f2-1344-4065-bc40-2709afae73f4" ma:termSetId="3323295f-c5fb-4a3c-9da1-539b374e286f"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b6cc9a2-9a2a-4e7c-af8c-db12a48932a2"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f20d3f2-1344-4065-bc40-2709afae73f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0D39BD-C2D9-4FD9-95FF-2A873E18C12B}">
  <ds:schemaRefs>
    <ds:schemaRef ds:uri="http://schemas.microsoft.com/office/2006/metadata/properties"/>
    <ds:schemaRef ds:uri="http://schemas.microsoft.com/office/infopath/2007/PartnerControls"/>
    <ds:schemaRef ds:uri="ff856186-e332-4a9e-90f2-8953a3f3f890"/>
    <ds:schemaRef ds:uri="0b6cc9a2-9a2a-4e7c-af8c-db12a48932a2"/>
  </ds:schemaRefs>
</ds:datastoreItem>
</file>

<file path=customXml/itemProps2.xml><?xml version="1.0" encoding="utf-8"?>
<ds:datastoreItem xmlns:ds="http://schemas.openxmlformats.org/officeDocument/2006/customXml" ds:itemID="{4C695F22-9AF5-4B55-B341-EA4B3D0223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856186-e332-4a9e-90f2-8953a3f3f890"/>
    <ds:schemaRef ds:uri="0b6cc9a2-9a2a-4e7c-af8c-db12a48932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A3878D-C4EB-4E85-999C-917A21B9B9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Subtiekėjai ir priedai</vt:lpstr>
      <vt:lpstr>Bendrieji reikalavimai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Andrius Kačinskas</cp:lastModifiedBy>
  <cp:revision/>
  <dcterms:created xsi:type="dcterms:W3CDTF">2023-04-04T12:16:45Z</dcterms:created>
  <dcterms:modified xsi:type="dcterms:W3CDTF">2026-01-14T09:37:05Z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0x010100D5BCD9EAB0A31D4191201CD959981207</vt:lpwstr>
  </property>
  <property fmtid="{D5CDD505-2E9C-101B-9397-08002B2CF9AE}" pid="3" name="LitTag">
    <vt:lpwstr/>
  </property>
  <property fmtid="{D5CDD505-2E9C-101B-9397-08002B2CF9AE}" pid="4" name="MediaServiceImageTags">
    <vt:lpwstr/>
  </property>
  <property fmtid="{D5CDD505-2E9C-101B-9397-08002B2CF9AE}" pid="5" name="LitCategory">
    <vt:lpwstr/>
  </property>
</Properties>
</file>