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2012R2-FS\Documents\LILI\Konkursai\2025\NVSPL 5230132\Pasiūlymas\"/>
    </mc:Choice>
  </mc:AlternateContent>
  <bookViews>
    <workbookView xWindow="0" yWindow="0" windowWidth="11520" windowHeight="2388" tabRatio="500" firstSheet="2" activeTab="4"/>
  </bookViews>
  <sheets>
    <sheet name="1d. " sheetId="1" r:id="rId1"/>
    <sheet name=" 2d.  " sheetId="2" r:id="rId2"/>
    <sheet name="3d. " sheetId="3" r:id="rId3"/>
    <sheet name="4d. " sheetId="4" r:id="rId4"/>
    <sheet name="5d." sheetId="5" r:id="rId5"/>
    <sheet name="6d." sheetId="6" r:id="rId6"/>
    <sheet name="7d." sheetId="7" r:id="rId7"/>
    <sheet name="8d." sheetId="8" r:id="rId8"/>
    <sheet name="9d." sheetId="9" r:id="rId9"/>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7" i="6" l="1"/>
  <c r="I7" i="6" s="1"/>
  <c r="I9" i="6" s="1"/>
  <c r="F7" i="6"/>
  <c r="E15" i="5"/>
  <c r="E13" i="5"/>
  <c r="F13" i="5" s="1"/>
  <c r="E11" i="5"/>
  <c r="E9" i="5"/>
  <c r="E17" i="5"/>
  <c r="H15" i="5"/>
  <c r="I15" i="5" s="1"/>
  <c r="F9" i="5"/>
  <c r="E7" i="5"/>
  <c r="H7" i="5"/>
  <c r="I7" i="5" s="1"/>
  <c r="H9" i="6" l="1"/>
  <c r="F17" i="5"/>
  <c r="H11" i="5"/>
  <c r="I11" i="5" s="1"/>
  <c r="H13" i="5"/>
  <c r="I13" i="5" s="1"/>
  <c r="H17" i="5"/>
  <c r="I17" i="5" s="1"/>
  <c r="F15" i="5"/>
  <c r="F11" i="5"/>
  <c r="H9" i="5"/>
  <c r="I9" i="5" s="1"/>
  <c r="I19" i="5" s="1"/>
  <c r="F7" i="5"/>
  <c r="M12" i="9"/>
  <c r="C6" i="5"/>
  <c r="C6" i="4"/>
  <c r="C6" i="1"/>
  <c r="H19" i="5" l="1"/>
</calcChain>
</file>

<file path=xl/sharedStrings.xml><?xml version="1.0" encoding="utf-8"?>
<sst xmlns="http://schemas.openxmlformats.org/spreadsheetml/2006/main" count="1375" uniqueCount="373">
  <si>
    <t>TECHNINĖ SPECIFIKACIJA</t>
  </si>
  <si>
    <t>1 pirkimo dalis. Reagentai ir priemonės, skirtos hormonų, infekcinių  ligų žymenų ir imunoglobulinų tyrimams atlikti automatiniu atsitiktinio pasirinkimo „Random Acces" analizatoriumi.</t>
  </si>
  <si>
    <r>
      <rPr>
        <b/>
        <sz val="14"/>
        <rFont val="Times New Roman"/>
        <charset val="134"/>
      </rPr>
      <t xml:space="preserve">APRAŠYMAS. </t>
    </r>
    <r>
      <rPr>
        <sz val="14"/>
        <rFont val="Times New Roman"/>
        <charset val="186"/>
      </rPr>
      <t xml:space="preserve">Reagentai ir priemonės, skirtos hormonų, infekcinių ligų ligų žymenų ir imunoglobulinų tyrimams atlikti tiekėjo panaudos būdu siūlomu automatiniu atsitiktinio pasirinkimo </t>
    </r>
    <r>
      <rPr>
        <i/>
        <sz val="14"/>
        <rFont val="Times New Roman"/>
        <charset val="186"/>
      </rPr>
      <t>„Random Acces"</t>
    </r>
    <r>
      <rPr>
        <sz val="14"/>
        <rFont val="Times New Roman"/>
        <charset val="186"/>
      </rPr>
      <t xml:space="preserve"> analizatoriumi. Pasiūlymą teikti visai pirkimo daliai.</t>
    </r>
  </si>
  <si>
    <t>Pirkimo objekto dalies Nr.</t>
  </si>
  <si>
    <t>Tyrimų ir reagentų, eksploatacinių medžiagų pavadinimai</t>
  </si>
  <si>
    <t>Maksimalus tyrimų skaičius</t>
  </si>
  <si>
    <t xml:space="preserve">Reagentų ir ekspoloatacinių medžiagų kiekis (µl/ml/vnt.) maksimaliam tyrimų skaičiui </t>
  </si>
  <si>
    <t>Reagentų ir ekspoloatacinių medžiagų reikalingų vienam (1) tyrimui atlikti, kaina, EUR be PVM</t>
  </si>
  <si>
    <t>Reagentų ir ekspoloatacinių medžiagų reikalingų vienam (1) tyrimui atlikti, kaina, EUR su PVM</t>
  </si>
  <si>
    <t>PVM tarifas (%)</t>
  </si>
  <si>
    <t xml:space="preserve">Suma, EUR be PVM </t>
  </si>
  <si>
    <t xml:space="preserve">Suma, EUR su PVM </t>
  </si>
  <si>
    <t>Gamintojas, siūloma pakuotė, pastabos</t>
  </si>
  <si>
    <t>1.</t>
  </si>
  <si>
    <t xml:space="preserve">Reagentai ir priemonės skydliaukės hormonų ir užkrečiamų  ligų žymenų tyrimams atlikti automatiniu analizatoriumi </t>
  </si>
  <si>
    <t>1.1.</t>
  </si>
  <si>
    <t>Reagentai ir priemonės Tiretropinio hormono  (TSH) tyrimams</t>
  </si>
  <si>
    <t>-</t>
  </si>
  <si>
    <t>įrašo tiekėjas</t>
  </si>
  <si>
    <t>1.1.1</t>
  </si>
  <si>
    <t>Reagentas ar eksploatacinė medžiaga, ar kita priemonė, reikalinga tyrimui atlikti su panaudos būdu siūloma įranga (tiekėjas įrašo tikslų pavadinimą)</t>
  </si>
  <si>
    <t>1.1.2.</t>
  </si>
  <si>
    <t>...</t>
  </si>
  <si>
    <t>1.2.</t>
  </si>
  <si>
    <t>Reagentai ir priemonės Laisvo tiroksino  (LT4) tyrimams</t>
  </si>
  <si>
    <t>1.2.1.</t>
  </si>
  <si>
    <t>1.2.2.</t>
  </si>
  <si>
    <t>1.3.</t>
  </si>
  <si>
    <t>Reagentai ir priemonės antikūnų prieš skydliaukės peroksidazę  (ATPO) tyrimams</t>
  </si>
  <si>
    <t>1.3.1.</t>
  </si>
  <si>
    <t>ATPO  reagentas</t>
  </si>
  <si>
    <t>1.3.2.</t>
  </si>
  <si>
    <t>Reagentas ar eksploatacinė medžiaga, ar plovimo buferis, ar kita priemonė, reikalinga ATPO tyrimui atlikti su panaudos būdu siūloma įranga (tiekėjas įrašo tikslų pavadinimą)</t>
  </si>
  <si>
    <t>1.4.</t>
  </si>
  <si>
    <t>Reagentai ir priemonės karbohidratinio antigeno CA 125 tyrimams</t>
  </si>
  <si>
    <t>1.4.1.</t>
  </si>
  <si>
    <t>1.4.2.</t>
  </si>
  <si>
    <t>1.5.</t>
  </si>
  <si>
    <t>Reagentai ir priemonės Raudonukės viruso IgG antikūnų tyrimams</t>
  </si>
  <si>
    <t>1.5.1.</t>
  </si>
  <si>
    <t>1.5.2.</t>
  </si>
  <si>
    <t>1.6.</t>
  </si>
  <si>
    <t>Reagentai ir priemonės antikūnų prieš hepatito B viruso paviršinį antigeną (a-HBs)   tyrimams</t>
  </si>
  <si>
    <t>1.6.1.</t>
  </si>
  <si>
    <t>1.6.2.</t>
  </si>
  <si>
    <t>1.7.</t>
  </si>
  <si>
    <r>
      <rPr>
        <b/>
        <sz val="11"/>
        <rFont val="Times New Roman"/>
        <charset val="186"/>
      </rPr>
      <t>Reagentai ir priemonės</t>
    </r>
    <r>
      <rPr>
        <b/>
        <i/>
        <sz val="11"/>
        <rFont val="Times New Roman"/>
        <charset val="186"/>
      </rPr>
      <t xml:space="preserve"> Helicobacter pylori</t>
    </r>
    <r>
      <rPr>
        <b/>
        <sz val="11"/>
        <rFont val="Times New Roman"/>
        <charset val="186"/>
      </rPr>
      <t xml:space="preserve"> IgG antikūnų (</t>
    </r>
    <r>
      <rPr>
        <b/>
        <i/>
        <sz val="11"/>
        <rFont val="Times New Roman"/>
        <charset val="186"/>
      </rPr>
      <t>H. pylori</t>
    </r>
    <r>
      <rPr>
        <b/>
        <sz val="11"/>
        <rFont val="Times New Roman"/>
        <charset val="186"/>
      </rPr>
      <t xml:space="preserve"> IgG) tyrimams</t>
    </r>
  </si>
  <si>
    <t>1.7.1.</t>
  </si>
  <si>
    <t>1.7.2.</t>
  </si>
  <si>
    <t>1.8.</t>
  </si>
  <si>
    <t>Reagentai ir priemonės feritino tyrimams</t>
  </si>
  <si>
    <t>1.8.1.</t>
  </si>
  <si>
    <t>1.8.2.</t>
  </si>
  <si>
    <t>1.9.</t>
  </si>
  <si>
    <t>Reagentai ir priemonės Raudonukės viruso IgM antikūnų tyrimams</t>
  </si>
  <si>
    <t>1.9.1.</t>
  </si>
  <si>
    <t>1.9.2.</t>
  </si>
  <si>
    <t>1.10.</t>
  </si>
  <si>
    <t>Reagentai ir priemonės bendro IgE tyrimams</t>
  </si>
  <si>
    <t>1.10.1.</t>
  </si>
  <si>
    <t>1.10.2.</t>
  </si>
  <si>
    <t>1.11.</t>
  </si>
  <si>
    <t>Reagentai ir priemonės bendro prostatos specifinio antigeno (PSA) tyrimams</t>
  </si>
  <si>
    <t>1.11.1.</t>
  </si>
  <si>
    <t>1.11.2.</t>
  </si>
  <si>
    <t>Bendra 1-os pirkimo dalies pasiūlymo kaina:</t>
  </si>
  <si>
    <t xml:space="preserve">REIKALAVIMAI, PANAUDOS BŪDU SIŪLOMAI ĮRANGAI, SKIRTAI HORMONŲ, INFEKCINIŲ LIGŲ ŽYMENŲ IR IMUNOGLOBULINŲ TYRIMAMS ATLIKTI </t>
  </si>
  <si>
    <t>Modelis (tipas) ________________                         Gamintojas, kilmės šalis_________________                           Pagaminimo metai__________________</t>
  </si>
  <si>
    <t>Techninis parametras</t>
  </si>
  <si>
    <t>Reikalaujami techniniai parametrai</t>
  </si>
  <si>
    <t>Siūlomų techninių parametrų atitikimas, konkreti parametro reikšmė ir atitikimo patvirtinimas (būtina nurodyti tikslią nuorodą įrangos dokumentacijoje, o dokumente pažymėti techninį parametrą)</t>
  </si>
  <si>
    <t>1. Paskirtis</t>
  </si>
  <si>
    <t>Automatinis imunocheminis analizatorius</t>
  </si>
  <si>
    <t>2. Tyrimų  spektras</t>
  </si>
  <si>
    <t>Turi būti galimybė atlikti visus nurodytus specifikacijoje tyrimus tuo pačiu automatiniu analizatoriumi</t>
  </si>
  <si>
    <t>3. Imunologinės analizės principas</t>
  </si>
  <si>
    <t xml:space="preserve">Imunologinei analizei atlikti naudojama chemoliuminescencija arba elektrochemiliuminescencijos technologija arba sustiprinta chemoliuminescencija </t>
  </si>
  <si>
    <t>4. Reagentai</t>
  </si>
  <si>
    <t>4.1. Reagentų stabilumas analizatoriuje ne trumpesnis nei 90 d.</t>
  </si>
  <si>
    <t>4.2.Reagentų pakuotės ne didesnės nei 200 testų</t>
  </si>
  <si>
    <t>4.3. Pagrindiniai analitės nustatymui naudojami reagentai pilnai paruošti naudojimui</t>
  </si>
  <si>
    <t>4.4. Vienu metu analizatoriuje turi tilpti ne mažiau 10 reagentų rinkinių</t>
  </si>
  <si>
    <t xml:space="preserve">5. Mėginiai </t>
  </si>
  <si>
    <t>5.1. Turi tikti pirminiai, antriniai mėgintuvėliai bei tyrimus turi būti galima atlikti ir naudojant mėginių indelius</t>
  </si>
  <si>
    <t>5.2. Galimybė į vieną stovelį dėti skirtingo tipo mėgintuvėlius</t>
  </si>
  <si>
    <t xml:space="preserve">5.3. Turi tikti serumo, plazmos mėginiams tirti </t>
  </si>
  <si>
    <t>5.4. Ne mažiau 40 mėginių vienu metu analizatoriuje</t>
  </si>
  <si>
    <t>5.5. Turi būti nuolatinė mėginių įdėjimo į analizatorių galimybė nestabdant jo darbo</t>
  </si>
  <si>
    <t>5.6. Mėginiai ir  reagentai išpilstomi nenaudojant antgalių</t>
  </si>
  <si>
    <t>6. Mėginių ir reagentų išpilstymo sistemos trikčių stebėsena</t>
  </si>
  <si>
    <t>6.1. Sistemoje turi būti integruota pilna skysčių aspiracijos ir dozavimo stebėsena. Sistema privalo tiksliai nustatyti skysčio lygį, burbulus, putas, krešulius ir kt.                                       6.2. Turi būti nuolatinis reagentų, sąnaudinių medžiagų ir atliekų kiekio sekimas analizatoriuje</t>
  </si>
  <si>
    <t xml:space="preserve"> 7. Kalibracija </t>
  </si>
  <si>
    <t xml:space="preserve">Pateikiami kalibratoriai pagal gamintojo nurodytus reikalavimus. Turi būti užtikrinta reagentų serijos (Lot) kalibracija. </t>
  </si>
  <si>
    <t xml:space="preserve">8. Vidinė kokybės kontrolė </t>
  </si>
  <si>
    <t>8.1. Tyrimo kokybei užtikrinti naudojama ne mažiau nei dviejų lygių  kontroliniai serumai</t>
  </si>
  <si>
    <t>8.2. Turi būti integruota automatinė vidaus kokybės kontrolės programa su Levey - Jennings grafikais</t>
  </si>
  <si>
    <t>9. Analizatoriaus valdymas ir duomenų bazė</t>
  </si>
  <si>
    <t>9.1. Turi būti jautrus lietimui ekranas</t>
  </si>
  <si>
    <t>9.2. Turi būti saugomi pacientų tyrimų rezultatai, kalibracijos ir kokybės kontrolės duomenys</t>
  </si>
  <si>
    <t>9.3. Turi būti nuolatinis reagentų, sąnaudinių medžiagų, ir atliekų kiekio analizatoriuje sekimas</t>
  </si>
  <si>
    <t>9.4. Turi būti galimybė nuotoliniu būdu prisijungti prie analizatoriaus, serviso inžinieriui įvertinti būklę bei valdyti jį nuotoliniu būdu</t>
  </si>
  <si>
    <t>9.5. Turi būti pateiktas išorinis spausdintuvas  tyrimų rezultatų spausdinimui</t>
  </si>
  <si>
    <t>9.6. Integruotas brūkšninių kodų skaitytuvas ir pagal poreikį galimybė prijungti išorinį kodų skaitytuvą</t>
  </si>
  <si>
    <t>10. Programinės įrangos integracija</t>
  </si>
  <si>
    <t>Turi būti galimybė integruoti analizatorių į laboratorinę informacinę sistemą.</t>
  </si>
  <si>
    <t>11. Sertifikavimas</t>
  </si>
  <si>
    <t>Sistema  ir reagentai turi turėti CE-IVD arba lygiavertį ženklinimą.</t>
  </si>
  <si>
    <t>12. Paslaugos</t>
  </si>
  <si>
    <t>Prietaiso pristatymas ir išpakavimas. Sumontavimas ir instaliavimas ne ilgiau kaip per 10 d.d. instaliavimo ir veikimo patikrinimas turi būti atliktas gamintojo įgalioto serviso inžinieriaus. Baigus instaliavimo ir diegimo darbus turi būti atlikti personalo apmokymai darbui su įranga.</t>
  </si>
  <si>
    <t>13. Apsauga nuo elektros energijos tiekimo svyravimų</t>
  </si>
  <si>
    <t>Tiekėjas su prietaisu pateikia prietaiso parametrams tinkamą nenutrūkstamo elektros energijos tiekimo sistemą UPS, kuri užtikrintų užsakytų tyrimų atlikimą, esant elektros energijos tiekimo sutrikimui.</t>
  </si>
  <si>
    <t>14.Aptarnavimas</t>
  </si>
  <si>
    <t>Sutrikimų šalinimas turi būti pradėtas ne vėliau kaip per 24 val. po pranešimo, užbaigtas darbo vietoje ne vėliau kaip per 3 d.d. Remontas oraganizuojamas ne vėliau kaip per 48 val. po gedimo identifikavimo, užbaigiamas ne vėliau kaip per 5 d.d. Jei dėl objektyvių priežasčių remontui atlikti reikia daugiau laiko – užtikrinamas pakaitinės įrangos instaliavimas, ne vėliau kaip per 5 d.d. nuo gedimo identifikavimo arba organizuojamas mėginių ištyrimas pagal abiems pusėms priimtiną sprendimą.</t>
  </si>
  <si>
    <t>KITI REIKALAVIMAI:</t>
  </si>
  <si>
    <t>1. Prekių kiekis bus užsakomas atskirais užsakymais, pristatymo terminas per 14 kalendorinių dienų nuo atskiro užsakymo pateikimo dienos.</t>
  </si>
  <si>
    <t>2. Tiekėjas privalo įvertinti ir nurodyti (įrašyti) visas tyrimų atlikimui pagal gamintojo rekomendacijas reikalingas sudedamąsias priemones, reikalingas nurodytų tyrimų atlikimui bei rezultatų pateikimui.</t>
  </si>
  <si>
    <t>3.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</si>
  <si>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4. Būtina pateikti reikalingų priemonių kiekį  numatomam (nurodytam techninėje specifikacijoje) tyrimų skaičiui atlikti.</t>
  </si>
  <si>
    <t>5.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anglų kalbą.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</si>
  <si>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6. Perkančioji organizacija, siekdama patikrinti konkretaus tiekėjo prekių atitikimą reikalavimams, gali prašyti Tiekėjo per nustatytą terminą pateikti prekių pavyzdžius. Nepateikus prekių pavyzdžių, pasiūlymas bus atmetamas.</t>
  </si>
  <si>
    <t>7. Tiekėjas, siūlantis lygiavertį prietaisą, jį suteikia panaudos būdu 24 mėnesių laikotarpiui. Abipusiu šalių susitarimu panauda gali būti pratęsiama 1 (vieną) kartą ne ilgesniam kaip 12 (dvylikos) mėnesių laikotarpiui. Tiekėjas turi pateikti detalų prietaiso priežiūros planą, visas priežiūrai atlikti reikiamas priemones ir instrukcijas.</t>
  </si>
  <si>
    <t>8. Tiekėjas, suteikiantis prietaisą panaudos būdu, turi užtikrinti, kad kompetentingas specialistas, turintis kompetenciją įrodantį dokumentą, apmoko personalą naudotis įranga iškart po jos instaliavimo.</t>
  </si>
  <si>
    <t>9. Tiekėjas, suteikęs prietaisą panaudos būdu, privalo savo sąskaita užtikrinti jos techninę priežiūrą, galimą gedimų šalinimą/remontą visą panaudos sutarties galiojimo terminą.</t>
  </si>
  <si>
    <t>10. Visos siūlomos prekės turi būti originalios (pateikti gamintojo patvirtinimą). Jei siūlomos kito gamintojo  priemonės, turi būti pateiktas įrangos gamintojo rašytinis patvirtinimas, kad siūlomos priemonės tinka ir gali būti naudojami nuosavybės būdu valdomai arba panaudos būdu siūlomai įrangai.</t>
  </si>
  <si>
    <t>11. Priemonių  galiojimo terminas ne trumpesnis kaip 6 mėnesų nuo pristatymo dienos.</t>
  </si>
  <si>
    <t>12.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nurodoma 0 (nulis).</t>
  </si>
  <si>
    <t>13. Reagentai užsakomi pagal poreikį dalimis atskirais užsakymais, į laboratoriją pristatomi  ne kelių eismo piko valandomis</t>
  </si>
  <si>
    <t>14. Reagentai turi būti pritaikyti klinikiniams tyrimams, turėti CE ir IVD ženklinimus bei turėti atitikties dokumentų pagal Europos direktyvų nuostatas medicinos priemonėms CE sertifikatus arba lygiaverčius dokumentus.</t>
  </si>
  <si>
    <t>2. pirkimo dalis. Reagentai ir priemonės eletrolitų  Na, K, Cl (ISE) tyrimams kraujo serume  su analizatoriaus panauda</t>
  </si>
  <si>
    <t>APRAŠYMAS: Reagentai ir priemonės elektrolitų Na, K ir Cl (ISE) tyrimams  atlikti tiekėjo panaudos būdu siūlomu analizatoriumi</t>
  </si>
  <si>
    <t>2.</t>
  </si>
  <si>
    <t>Reagentai ir priemonės eletrolitų  Na, K, Cl (ISE) tyrimams atliktikraujo serume su analizatoriaus panauda</t>
  </si>
  <si>
    <t>2.1.</t>
  </si>
  <si>
    <t>Reagentų pakuotė elektrolitų K, Na, Cl (ISE) tyrimui atlikti su panaudos būdu siūloma įranga (tiekėjas įrašo tikslų pavadinimą)</t>
  </si>
  <si>
    <t>2.2.</t>
  </si>
  <si>
    <t>Reagentas ar eksploatacinė medžiaga, ar plovimo buferis, ar kita priemonė, reikalinga  tyrimui atlikti su panaudos būdu siūloma įranga (tiekėjas įrašo tikslų pavadinimą)</t>
  </si>
  <si>
    <t>2.3.</t>
  </si>
  <si>
    <t>…</t>
  </si>
  <si>
    <t>Bendra 2-os pirkimo dalies pasiūlymo kaina:</t>
  </si>
  <si>
    <t xml:space="preserve">REIKALAVIMAI, PANAUDOS BŪDU SIŪLOMAI ĮRANGAI ELEKRTOLITŲ (K, Na, Cl) TYRIMAMAMS   </t>
  </si>
  <si>
    <t>Reikalaujama techninio parametro reikšmė</t>
  </si>
  <si>
    <t>Siūlomo parametro atitikimas, konkreti parametro reikšmė ir atitikimo patvirtinimas (psl.pasiūlyme, puslapyje pabraukiant kiekvienos pozicijos numerį pagal prašomas specifikacijas)</t>
  </si>
  <si>
    <t>Analizatorius naudojantis ISE  (Ion Selective Electrode) technologiją elektrolitų matavimams.</t>
  </si>
  <si>
    <t xml:space="preserve">Privalomai turi atlikti Natrio, Kalio ir Chloro koncentracijos tyrimus vienu matavimu kraujo serume </t>
  </si>
  <si>
    <t>3. Analizatorius</t>
  </si>
  <si>
    <t xml:space="preserve">3.1. Analizatorius su integruotu ekranu ir spausdintuvu              3.2. Analizatorius pastatomas ant stalo
3.3. Analizatorius valdomas integruota skaitine klaviatūra bei mygtukais
3.4. Galimybė jungti į LIS
3.5. Gali būti komplektuojamas su brūkšninio kodo skaitytuvu </t>
  </si>
  <si>
    <t>4. Elektrolitų aptikimo ribos</t>
  </si>
  <si>
    <t>Ne mažesnės nei:                                                                     Na 110 – 180 mmol/L;                                                              K  1 - 9 mmol/L;                                                                       Cl  60 – 140 mmo/L</t>
  </si>
  <si>
    <t>5. Reagentai</t>
  </si>
  <si>
    <t>5.1.Visi tyrimui reikalingi reagentai vienoje pakuotėje, kuri yra įstatoma į analizatorių.
5.2. Reagentų pakuotė turi galioti iki sunaudojimo, bet ne trumpiau nei 1 mėn. analizatoriuje. Pakuotės ne didesnės nei 800 ml.</t>
  </si>
  <si>
    <t>6. Atliekų sistema</t>
  </si>
  <si>
    <t>Atliekos kaupiamos analizatoriaus viduje</t>
  </si>
  <si>
    <t>7. Kalibravimo režimas</t>
  </si>
  <si>
    <t xml:space="preserve"> Automatinis</t>
  </si>
  <si>
    <t>8. Rezultatų pateikimas</t>
  </si>
  <si>
    <t>Ekrane bei atspausdinami integruotu spausdintuvu</t>
  </si>
  <si>
    <t>9. Sertifikavimas</t>
  </si>
  <si>
    <t>Reagentai ir analizatorius turi turėti CE-IVD arba lygiavertį ženklinimą.</t>
  </si>
  <si>
    <t>10. Vidinė kokybės kontrolė</t>
  </si>
  <si>
    <t xml:space="preserve"> Tyrimo kokybei užtikrinti naudojama ne mažiau nei dviejų lygių  kontroliniai serumai</t>
  </si>
  <si>
    <t>11. Paslaugos</t>
  </si>
  <si>
    <t>12. Aptarnavimas</t>
  </si>
  <si>
    <t>13. Reagentai turi būti pritaikyti klinikiniams tyrimams, turėti CE ir IVD ženklinimus bei turėti atitikties dokumentų pagal Europos direktyvų nuostatas medicinos priemonėms CE sertifikatus arba lygiaverčius dokumentus.</t>
  </si>
  <si>
    <t>3. Pirkimo dalis. Reagentai ir priemonės krešėjimo tyrimams atlikti pusiau automatiniu analizatoriumi su analizatoriaus panauda</t>
  </si>
  <si>
    <r>
      <rPr>
        <b/>
        <sz val="10"/>
        <color theme="1"/>
        <rFont val="Times New Roman"/>
        <charset val="134"/>
      </rPr>
      <t>APRAŠYMAS:</t>
    </r>
    <r>
      <rPr>
        <sz val="10"/>
        <color theme="1"/>
        <rFont val="Times New Roman"/>
        <charset val="186"/>
      </rPr>
      <t xml:space="preserve">  </t>
    </r>
    <r>
      <rPr>
        <b/>
        <sz val="10"/>
        <color theme="1"/>
        <rFont val="Times New Roman"/>
        <charset val="186"/>
      </rPr>
      <t>Reagentai ir priemonės krešėjimo tyrimams atlikti tiekėjo panaudos būdu siūlomu pusiau automatiniu analizatoriumi</t>
    </r>
    <r>
      <rPr>
        <b/>
        <sz val="10"/>
        <color theme="1"/>
        <rFont val="Times New Roman"/>
        <charset val="134"/>
      </rPr>
      <t>. Pasiūlymą teikti visai pirkimo daliai</t>
    </r>
  </si>
  <si>
    <t>3.</t>
  </si>
  <si>
    <t>Reagentai ir priemonės krešėjimo tyrimams atlikti pusiau automatiniu analizatoriumi su analizatoriaus panauda</t>
  </si>
  <si>
    <t>3.1.</t>
  </si>
  <si>
    <t xml:space="preserve">Reagentai ir papildomos tyrimo priemonės reikalingos protrombino aktyvumo  tyrimui Kviko metodu atlikti. </t>
  </si>
  <si>
    <t>3.1.1</t>
  </si>
  <si>
    <t>Reagentas ar eksploatacinė medžiaga, ar kita priemonė, reikalinga  protrombino aktyvumo ir INR  tyrimui atlikti su panaudos būdu siūloma įranga (tiekėjas įrašo tikslų pavadinimą)</t>
  </si>
  <si>
    <t>3.1.2.</t>
  </si>
  <si>
    <t>3.2.</t>
  </si>
  <si>
    <t xml:space="preserve">Reagentai ir papildomos tyrimo priemonės, reikalingos Aktyvuoto dalinio tromboplastino laiko (ADTL) tyrimui.
</t>
  </si>
  <si>
    <t>3.2.1.</t>
  </si>
  <si>
    <t>Reagentas ar eksploatacinė medžiaga, ar kita priemonė, ADTL tyrimui  atlikti su panaudos būdu siūloma įranga (tiekėjas įrašo tikslų pavadinimą)</t>
  </si>
  <si>
    <t>3.2.2.</t>
  </si>
  <si>
    <t>..</t>
  </si>
  <si>
    <t>3.3.</t>
  </si>
  <si>
    <t>Reagentai ir papildomos tyrimo priemonės reikalingos fibrinogeno  tyrimui Klauso metodu atlikti.</t>
  </si>
  <si>
    <t>3.3.1.</t>
  </si>
  <si>
    <t>Reagentas ar eksploatacinė medžiaga, ar kita priemonė, fibrinogeno tyrimui  atlikti su panaudos būdu siūloma įranga (tiekėjas įrašo tikslų pavadinimą)</t>
  </si>
  <si>
    <t>3.3.2.</t>
  </si>
  <si>
    <t>Bendra 3-os pirkimo objekto dalies pasiūlymo kaina:</t>
  </si>
  <si>
    <t>REIKALAVIMAI, PANAUDOS BŪDU SIŪLOMAM PUSIAU AUTOMATINIAM ANALIZATORIUI KREŠĖJIMO TYRIMAMS ATLIKTI</t>
  </si>
  <si>
    <t>Pusiau automatinis analizatorius,  skirtas krešėjimo rodiklių  nustatymui.</t>
  </si>
  <si>
    <t>2.Tyrimų spektras</t>
  </si>
  <si>
    <t>Privalomai turi tikti šių analičių  nustatymui: 
Protrombino aktyvumas Kviko metodu;
Aktyvuotąs dalinis tromboplastino laikas (ADTL)
Fibrinogenas</t>
  </si>
  <si>
    <t>3. Įranga (analizatorius)</t>
  </si>
  <si>
    <t>3.1. Koagulometras, paremtas foto-optinio ir mechaninio krešulio detekcijos principu
3.2. Pusiauautomatinis, reagentai ir mėginiai lašinami manualiai
3.3. Ne mažiau dviejų kanalų
3.4. Su įmontuotais kontroliuojamos temperatūros reagentų ir mėginių inkubavimo blokais
3.6. Su įmontuotu taimeriu inkubacijo laikui kontroliuoti
3.6. Pastatomas ant stalo</t>
  </si>
  <si>
    <t xml:space="preserve">4. Rezultatų pateikimas </t>
  </si>
  <si>
    <t>4.1. Ekrane bei atspausdinti integruotu spausdintuvu:
4.2. ADTL: sekundėmis;
4.3. Fibrinogenas: g/L
4.4. Protrombino aktyvumas: sekundėmis, procentais ir INR;</t>
  </si>
  <si>
    <t>5.1.Visi tyrimui reikalingi reagentai vieno gamintojo.              5.2. Paruošti tyrimui reagentai turi galioti ne trumpiau nei vieną savaitę                                                                         5.3.Paruoštų pagrindinių reagentų tūris ne didesnis nei 4 ml</t>
  </si>
  <si>
    <t>6. Vidinė kokybės kontrolė</t>
  </si>
  <si>
    <t xml:space="preserve"> Tyrimų kokybei užtikrinti naudojama ne mažiau nei dviejų lygių  kontroliniai serumai</t>
  </si>
  <si>
    <t>7. Sertifikavimas</t>
  </si>
  <si>
    <t>8. Paslaugos</t>
  </si>
  <si>
    <t xml:space="preserve">Prietaiso pristatymas ir išpakavimas. Sumontavimas ir instaliavimas ne ilgiau kaip per 10 d.d. instaliavimo ir veikimo patikrinimas turi būti atliktas gamintojo įgalioto serviso inžinieriaus. Baigus instaliavimo ir diegimo darbus, turi būti atlikti personalo apmokymai darbui su įranga. </t>
  </si>
  <si>
    <t>9. Aptarnavimas</t>
  </si>
  <si>
    <t>4. Pirkimo dalis.  DNR/RNR kokybės kontrolės rinkiniai ir priemonės</t>
  </si>
  <si>
    <r>
      <rPr>
        <b/>
        <sz val="14"/>
        <color theme="1"/>
        <rFont val="Times New Roman"/>
        <charset val="186"/>
      </rPr>
      <t xml:space="preserve">APRAŠYMAS: Reagentai ir priemonės skirtos DNR ir RNR kokybės kontrolei.  Reagentai ir priemonės turi tikti darbui su nuosavybės teise valdomam automatizuotos elektroforezės prietaisui </t>
    </r>
    <r>
      <rPr>
        <b/>
        <i/>
        <sz val="14"/>
        <color theme="1"/>
        <rFont val="Times New Roman"/>
        <charset val="186"/>
      </rPr>
      <t>"Agilent TapeStation 4150"</t>
    </r>
    <r>
      <rPr>
        <b/>
        <sz val="14"/>
        <color theme="1"/>
        <rFont val="Times New Roman"/>
        <charset val="186"/>
      </rPr>
      <t xml:space="preserve"> arba kitai tiekėjo pasiūlytai panaudos būdu lygiavertei įrangai. Pasiūlymą teikti visai pirkimo daliai.</t>
    </r>
  </si>
  <si>
    <t>4.</t>
  </si>
  <si>
    <t>DNR/RNR kokybės kontrolės rinkiniai ir priemonės</t>
  </si>
  <si>
    <t>4.1.</t>
  </si>
  <si>
    <t>DNR kokybės kontrolės analizė nuo 35 iki 1000 bazių porų nustatymui</t>
  </si>
  <si>
    <t>4.1.1.</t>
  </si>
  <si>
    <t>Rinkinys skirtas DNR kokybės kontrolės analizei, automatizuotos elektroforezės metodu. Matuojamas DNR dydžio diapazonas ne siauresnis, nei 35 - 1 000 bp. Matuojamas jautrumas ne  mažesnis nei 0,1 ng/mkl. Rinkinį turi sudaryti elektroforezės atvaizdavimo plokštelė (įrenginys),  mėginio buferis ir laderis. Reagentų rinkinyje kiekis pakankamas, kad ištirti ne mažiau, kaip 110 mėginių. Tinkamas darbui su TapeStation 4150 ar lygiavertei panaudos būdu siūlomai įrangai. Su rinkiniu turi būti pateiktos visos būtinos tyrimo atlikimo priemonės.</t>
  </si>
  <si>
    <t>4.1.2.</t>
  </si>
  <si>
    <t>4.2.</t>
  </si>
  <si>
    <t>Didelio jautrumo DNR kokybės kontrolės analizė nuo 35 iki 1000 bazių porų nustatymui</t>
  </si>
  <si>
    <t>4.2.1.</t>
  </si>
  <si>
    <t>Rinkinys skirtas DNR kokybės kontrolės analizei, automatizuotos elektroforezės metodu. Matuojamas DNR dydžio diapazonas ne siauresnis, nei 35 - 1 000 bp. Matuojamas jautrumas ne  mažesnis nei 5 pg/mkl.  Rinkinį turi sudaryti elektroforezės atvaizdavimo plokštelė (įrenginys),  mėginio buferis ir laderis. Reagentų rinkinyje kiekis pakankamas, kad ištirti ne mažiau, kaip 110 mėginių. Tinkamas darbui su TapeStation 4150 ar lygiavertei panaudos būdu siūlomai įrangai. Su rinkiniu turi būti pateiktos visos būtinos tyrimo atlikimo priemonės.</t>
  </si>
  <si>
    <t>4.2.2.</t>
  </si>
  <si>
    <t>4.3.</t>
  </si>
  <si>
    <t>DNR kokybės kontrolės analizė nuo 100 iki 5000 bazių porų nustatymui</t>
  </si>
  <si>
    <t>4.3.1.</t>
  </si>
  <si>
    <t>Rinkinys skirtas DNR kokybės kontrolės analizei, automatizuotos elektroforezės metodu.  Matuojamas DNR dydžio diapazonas ne siauresnis, nei 100 - 5 000 bp. Matuojamas jautrumas ne  mažesnis nei 0,1 ng/mkl. Rinkinį turi sudaryti elektroforezės atvaizdavimo plokštelė (įrenginys),  mėginio buferis ir laderis. Reagentų rinkinyje kiekis pakankamas, kad ištirti ne mažiau, kaip 105 mėginių. Tinkamas darbui su TapeStation 4150 ar lygiavertei panaudos būdu siūlomai įrangai. Su rinkiniu turi būti pateiktos visos būtinos tyrimo atlikimo priemonės.</t>
  </si>
  <si>
    <t>4.3.2.</t>
  </si>
  <si>
    <t>4.4.</t>
  </si>
  <si>
    <t>Didelio jautrumo DNR kokybės kontrolės analizė nuo 100 iki 5000 bazių porų nustatymui</t>
  </si>
  <si>
    <t>4.4.1.</t>
  </si>
  <si>
    <t>Rinkinys skirtas DNR kokybės kontrolės analizei, automatizuotos elektroforezės metodu.  Matuojamas DNR dydžio diapazonas ne siauresnis, nei 100 - 5 000 bp. Matuojamas jautrumas ne mažesni nei 5 pg/mkl. Rinkinį turi sudaryti elektroforezės atvaizdavimo plokštelė (įrenginys),  mėginio buferis ir laderis. Reagentų rinkinyje kiekis pakankamas, kad ištirti ne mažiau, kaip 105 mėginių. Tinkamas darbui su TapeStation 4150 ar lygiavertei panaudos būdu siūlomai įrangai. Su rinkiniu turi būti pateiktos visos būtinos tyrimo atlikimo priemonės.</t>
  </si>
  <si>
    <t>4.4.2.</t>
  </si>
  <si>
    <t>4.5.</t>
  </si>
  <si>
    <t xml:space="preserve">RNR kokybės kontrolės analizė </t>
  </si>
  <si>
    <t>4.5.1.</t>
  </si>
  <si>
    <t>Rinkinys skirtas RNR kokybės kontrolės analizei, automatizuotos elektroforezės metodu. Matuojamas RNR dydžio diapazonas ne siauresnis, nei 25 - 500 ng/mkl. Matuojamas jautrumas ne mažesni nei 5 ng/mkl. Rinkinį turi sudaryti elektroforezės atvaizdavimo plokštelė (įrenginys),  mėginio buferis ir laderis. Reagentų rinkinyje kiekis pakankamas, kad ištirti ne mažiau, kaip 110 mėginių. Tinkamas darbui su TapeStation 4150 ar lygiavertei panaudos būdu siūlomai įrangai. Su rinkiniu turi būti pateiktos visos būtinos tyrimo atlikimo priemonės.</t>
  </si>
  <si>
    <t>4.5.2.</t>
  </si>
  <si>
    <t>4.6.</t>
  </si>
  <si>
    <t>Didelio jautrumo RNR kokybės kontrolės analizė</t>
  </si>
  <si>
    <t>4.6.1.</t>
  </si>
  <si>
    <t>Rinkinys skirtas RNR kokybės kontrolės analizei, automatizuotos elektroforezės metodu. Matuojamas RNR dydžio diapazonas ne siauresnis, nei 500 - 10 000  pg/mkl. Matuojamas jautrumas ne mažesnis nei 100 pg/mkl. Rinkinį turi sudaryti elektroforezės atvaizdavimo plokštelė (įrenginys),  mėginio buferis ir laderis. Reagentų rinkinyje kiekis pakankamas, kad ištirti ne mažiau, kaip 110 mėginių. Tinkamas darbui su TapeStation 4150 ar lygiavertei panaudos būdu siūlomai įrangai. Su rinkiniu turi būti pateiktos visos būtinos tyrimo atlikimo priemonės.</t>
  </si>
  <si>
    <t>4.6.2.</t>
  </si>
  <si>
    <t>Bendra 4-os pirkimo objekto dalies pasiūlymo kaina:</t>
  </si>
  <si>
    <t>REIKALAVIMAI, PANAUDOS BŪDU SIŪLOMAI, AUTOMATIZUOTAI ELKTROFOREZĖS SISTEMAI</t>
  </si>
  <si>
    <t>Analizatorius  skirtas automatiniam elektroforetiniam RNR/DNR mėginių kokybės naujos kartos sekoskaitai įvertinimui.</t>
  </si>
  <si>
    <t>2. Savybės ir atliekamos funkcijos</t>
  </si>
  <si>
    <t>Atliekamos funkcijos:                                                                                           1. RNR/DNR integralumo vertinimas;
2. beląstelinės DNR kokybės kontrolė (įvertinta %cfDNA);
3. Fragmentuotos DNR kokybės kontrolė;
4. Prikabintų adapterių ir pagausintų NKS bibliotekų kokybės kontrolė;
5. Paruoštų NKS bibliotekų po taikinio pagausinimo analizė.                                                     Savybės:
1. Vieno elektroforetinio proceso metu galima ištirti nemažiau nei 16 mėginių.
2. Analizatoriaus maitinimas - 220 ± 10% V; 50-60 Hz.</t>
  </si>
  <si>
    <t>3. Įrangos  komplektacija</t>
  </si>
  <si>
    <t>Įrangą turi sudaryti:                                                                                          1. Elektroforetinių procesų modulis;
2. Kompiuteris su programine įranga elektroforetinių procesų modulio valdymui ir rezultatų vertinimui.</t>
  </si>
  <si>
    <t>5. Sertifikatai</t>
  </si>
  <si>
    <t>Tiekėjas turi būti oficialus įgaliotas gamintojo atstovas Lietuvoje (pateikti tai įrodantį dokumentą). Prietaisui suteikiama ne mažiau kaip 24 mėn. (garantinio aptarnavimo laikas pradedamas skaičiuoti nuo prietaiso instaliavimo datos)</t>
  </si>
  <si>
    <t>13. Reagentai turi turėti atitikties dokumentų pagal Europos direktyvų nuostatas medicinos priemonėms CE sertifikatus arba lygiaverčius dokumentus.</t>
  </si>
  <si>
    <t>5. pirkimo dalis.  RNR/DNR kiekio nustatymo rinkinai uir priemonės</t>
  </si>
  <si>
    <r>
      <rPr>
        <b/>
        <sz val="14"/>
        <color theme="1"/>
        <rFont val="Times New Roman"/>
        <charset val="186"/>
      </rPr>
      <t xml:space="preserve">APRAŠYMAS: Rinkiniai ir priemonės DNR ir RNR kiekio nustatymui su nuosavybes teise valdomu fluorimteru </t>
    </r>
    <r>
      <rPr>
        <b/>
        <i/>
        <sz val="14"/>
        <color theme="1"/>
        <rFont val="Times New Roman"/>
        <charset val="186"/>
      </rPr>
      <t>"Invitrogen Qubit 4"</t>
    </r>
    <r>
      <rPr>
        <b/>
        <sz val="14"/>
        <color theme="1"/>
        <rFont val="Times New Roman"/>
        <charset val="186"/>
      </rPr>
      <t xml:space="preserve"> arba su kita tiekėjo pasiūlyta panaudos būdų lygiaverte įranga. Pasiūlymą teikti visai pirkimo daliai.</t>
    </r>
  </si>
  <si>
    <t>5.</t>
  </si>
  <si>
    <t>DNR/RNR koncentracijos nustatymo reagentai ir priemonės</t>
  </si>
  <si>
    <t>5.1.</t>
  </si>
  <si>
    <t xml:space="preserve">Rinkinys skirtas dvigrandės DNR koncentracijos nustatymui fluorimetrijos metodu. </t>
  </si>
  <si>
    <t>5.1.1.</t>
  </si>
  <si>
    <t>5.2.</t>
  </si>
  <si>
    <t xml:space="preserve">Rinkinys skirtas mažos koncentracijos dvigrandės DNR koncentracijos nustatymui fluorimetrijos metodu. </t>
  </si>
  <si>
    <t>5.2.1.</t>
  </si>
  <si>
    <t>5.3.</t>
  </si>
  <si>
    <t xml:space="preserve">Rinkinys skirtas RNRkoncentracijos nustatymui fluorimetrijos metodu. </t>
  </si>
  <si>
    <t>5.3.1.</t>
  </si>
  <si>
    <t>5.4.</t>
  </si>
  <si>
    <t xml:space="preserve">Rinkinys skirtas mažos koncentracijos RNR koncentracijos nustatymui fluorimetrijos metodu. </t>
  </si>
  <si>
    <t>5.4.1.</t>
  </si>
  <si>
    <t>5.5.</t>
  </si>
  <si>
    <t xml:space="preserve">Rinkinys skirtas RNR integralumo ir kokybės vertinimui, leidžiantis nustatyti RNR degradavimo laipsnį. </t>
  </si>
  <si>
    <t>5.5.1</t>
  </si>
  <si>
    <t>5.6.</t>
  </si>
  <si>
    <t>Rinkinys skirtas greitam bei paprastam flurometro Qubit 4 tinkamumo dabui įvertinimui.</t>
  </si>
  <si>
    <t>5.6.1.</t>
  </si>
  <si>
    <t>Bendra 5-os pirkimo dalies pasiūlymo kaina:</t>
  </si>
  <si>
    <t>REIKALAVIMAI, PANAUDOS BŪDU SIŪLOMAM FLURIMETRUI ,</t>
  </si>
  <si>
    <r>
      <rPr>
        <b/>
        <u/>
        <sz val="14"/>
        <color rgb="FF000000"/>
        <rFont val="Times New Roman"/>
        <charset val="186"/>
      </rPr>
      <t>6. pirkimo dalis.</t>
    </r>
    <r>
      <rPr>
        <b/>
        <sz val="14"/>
        <color rgb="FF000000"/>
        <rFont val="Times New Roman"/>
        <charset val="186"/>
      </rPr>
      <t xml:space="preserve">  </t>
    </r>
    <r>
      <rPr>
        <b/>
        <u/>
        <sz val="14"/>
        <color rgb="FF000000"/>
        <rFont val="Times New Roman"/>
        <charset val="186"/>
      </rPr>
      <t>Rinkiniai ir priemonės SARS-CoV-2, Gripo A/B ir RSV detekcijai</t>
    </r>
  </si>
  <si>
    <r>
      <rPr>
        <b/>
        <sz val="14"/>
        <color theme="1"/>
        <rFont val="Times New Roman"/>
        <charset val="186"/>
      </rPr>
      <t>APRAŠYMAS: Rinkiniai ir priemonės skirti SARS-CoV-2, Gripo A/B ir RSV detekcijai. Rinkiniai ir priemonės turi tikti darbui su nuosavybės teise valdomam plokšteliniam tikralaikės PRG prietaisui "</t>
    </r>
    <r>
      <rPr>
        <b/>
        <i/>
        <sz val="14"/>
        <color theme="1"/>
        <rFont val="Times New Roman"/>
        <charset val="186"/>
      </rPr>
      <t>QuantStudio 5 Real-Time PCR System</t>
    </r>
    <r>
      <rPr>
        <b/>
        <sz val="14"/>
        <color theme="1"/>
        <rFont val="Times New Roman"/>
        <charset val="186"/>
      </rPr>
      <t>" arba su kita tiekėjo pasiūlyta panaudos būdų lygiaverte įranga. Pasiūlymą teikti visai pirkimo daliai.</t>
    </r>
  </si>
  <si>
    <t>6.</t>
  </si>
  <si>
    <t xml:space="preserve"> Rinkiniai ir priemonės SARS-CoV-2, Gripo A/B ir RSV detekcijai</t>
  </si>
  <si>
    <t>6.1.</t>
  </si>
  <si>
    <t>Rinkinys skirtas kokybiniam SARS-CoV-2, Gripo A/B ir RSV RNR nustatymui mėginiuose iš virštutinių kvėpavimo takų.</t>
  </si>
  <si>
    <t>6.1.1.</t>
  </si>
  <si>
    <t>2. Sistemos valdymas</t>
  </si>
  <si>
    <t xml:space="preserve">Turi būti galimybė sistemą kontroliuoti ir kompiuteriu, ir prietaise esančiu valdymo moduliu. </t>
  </si>
  <si>
    <t>3. Duomenų analizė</t>
  </si>
  <si>
    <t>Turi būti galimybė nemokamai analizuoti duomenis nuotoliniu būdu, pasinaudojant nuotolinio prisijungimo galimybę prie duomenų saugyklos („duomenų debesies“).</t>
  </si>
  <si>
    <t>4. Šildymo/šaldymo sistema</t>
  </si>
  <si>
    <t xml:space="preserve">Turi būti ne mažiau nei 5 individualiai programuojami Peltier elementai, greta esančių Peltier elementų programuojamos temperatūros galimas skirtumas ne mažiau nei 5℃. </t>
  </si>
  <si>
    <t>5. Reakcijos blokas</t>
  </si>
  <si>
    <t>Ne mažiau nei 96 šulinėlių, optimizuotas 0,2 ml mėgintuvėliams, mėgintuvėlių juostelėms ir 96 šulinėlių plokštelėms</t>
  </si>
  <si>
    <t>6. Techniniai paramerai</t>
  </si>
  <si>
    <t>7. PGR protokolas</t>
  </si>
  <si>
    <t>Turi būti galimybė taikyti universalų PGR protokolą leidžiantį skirtingas PGR reakcijas atlikti vienu metu.</t>
  </si>
  <si>
    <t>8. Vidine reakcijos kontrole</t>
  </si>
  <si>
    <t>Turi būti galimybė naudoti rinkinius su vidine reakcijos mišinio supilstymo kokybės bei fluorescensijos išsibarstymo kontrole.</t>
  </si>
  <si>
    <t>11. Priemonių  galiojimo terminas ne trumpesnis kaip 6 mėnesių nuo pristatymo dienos.</t>
  </si>
  <si>
    <t>7. Pirkimo dalis. Reagentai ir priemonės, skirti RNR ir DNR išskyrimui iš klinkinių mėginių.</t>
  </si>
  <si>
    <r>
      <rPr>
        <b/>
        <sz val="14"/>
        <rFont val="Times New Roman"/>
        <charset val="186"/>
      </rPr>
      <t xml:space="preserve">APRAŠYMAS:  Reagentai ir priemonės  RNR/DNR išskyrimui iš klinikinių mėginių. Reagentai ir priemonės turi tikti darbui su nuosavybės teise valdomam nukleorūgščių skyrėjui </t>
    </r>
    <r>
      <rPr>
        <b/>
        <i/>
        <sz val="14"/>
        <rFont val="Times New Roman"/>
        <charset val="186"/>
      </rPr>
      <t xml:space="preserve">STARLet </t>
    </r>
    <r>
      <rPr>
        <b/>
        <sz val="14"/>
        <rFont val="Times New Roman"/>
        <charset val="186"/>
      </rPr>
      <t>arba su kita tiekėjo pasiūlyta panaudos būdų lygiaverte įranga. Pasiūlymą teikti visai pirkimo daliai.</t>
    </r>
  </si>
  <si>
    <t>7.</t>
  </si>
  <si>
    <t xml:space="preserve"> Reagentai ir priemonės RNR/DNR išskyrimui iš klinikinių mėginių</t>
  </si>
  <si>
    <t>7.1.</t>
  </si>
  <si>
    <t xml:space="preserve"> Reagentai ir priemonės, skirti  RNR/DNR išskyrimui iš klinikinių mėginių</t>
  </si>
  <si>
    <t>7.1.1.</t>
  </si>
  <si>
    <t>7.1.2.</t>
  </si>
  <si>
    <t>Bendra 7-os pirkimo dalies pasiūlymo kaina:</t>
  </si>
  <si>
    <t>REIKALAVIMAI, PANAUDOS BŪDU SIŪLOMAM PLOKŠTELINIMAM RNR/DNR IŠSKYRIMO IŠ KLINIKINIŲ MĖGINIŲ PRIETAISUI</t>
  </si>
  <si>
    <t>Sistema privalo būti skirta automatizuotam mėginių išpilstymui, nukleorūgščių išskyrimui, PGR mišinių paruošimui, reakcijos reagentų, išskirtų nukleorūgščių paskirstymui iš mėgintuvėlių į mėgintuvėlius, iš mėgintuvėlių į plokšteles ar iš plokštelių į plokšteles.</t>
  </si>
  <si>
    <t>2. Automatizacija</t>
  </si>
  <si>
    <t>Automatizuotas pirminių mėginių išpilstymas į plokšteles, nukleorūgščių išskyrimas, PGR reakcijos mišinių paruošimas, paruoštų reakcijos mišinių ir išskirtų nukleorūgščių išpilstymas į reakcijos mėgintuvėlius ar plokšteles.</t>
  </si>
  <si>
    <t>3. Skirtingų tyrimų atlikimo vienu metu galimybė</t>
  </si>
  <si>
    <t xml:space="preserve">Sitema turi turėti galimybę vienu metu iš to  tiriamojo mėginio atlikti skirtingus tyrimus, tokius kaip:                                                                                 a) respiratorinių virusinių ir bakterinių sukėlėjų;                                                      b) virškinamojos trakto bakterinių, virusinių, parazitų bei kirmėlių; c) ŽPV ir lytiškai plintančių infekcijų sukėlėjai </t>
  </si>
  <si>
    <t>4. Trikdžių stebėsena</t>
  </si>
  <si>
    <t>Sistemoje turi būti integruota pilna skysčių aspiracijos ir dozavimo stebėsena. Sistema privalo tiksliai nustatyti skysčio lygį, burbulus, putas, krešulius ir kt.</t>
  </si>
  <si>
    <t>5. Darbo aplinka</t>
  </si>
  <si>
    <t>Sistemoje privalo būti integruota UV lempa skirta pilnai sistemos dekontaminacijai.</t>
  </si>
  <si>
    <t>6. Dvikryptė komunikacija</t>
  </si>
  <si>
    <t>Analizatoriaus valdymo programa privalo turėti dvikryptę komunikaciją standartiniu protokolu (ASTM arba HL7) su laboratorijoje įdiegta informacine sistema.</t>
  </si>
  <si>
    <t>7. Sistemos našumas</t>
  </si>
  <si>
    <t xml:space="preserve">Užtikrinama galimybė pasiūlyta viena sistema vienu metu tirti ne mažiau nei 96 mėginius (įskaitant kontroles). Sistema (-os) turi užtikrinti ne mažesnį nei 190 mėginių (įskaitant kontroles) ištyrimą per vieną darbo dieną. </t>
  </si>
  <si>
    <t>8. Mėginių brūkšninių kodų skaitymas</t>
  </si>
  <si>
    <t>Integruotas vidinis mėginių brūkšninių kodų skaitymas.</t>
  </si>
  <si>
    <t>9. Brūkšninių kodų tipai</t>
  </si>
  <si>
    <t>Analizatorius privalo turėti galimybę nuskaityti brūkšninių kodų tipus naudojamus laboratorijoje.</t>
  </si>
  <si>
    <t>10. Sistemos priežiūra</t>
  </si>
  <si>
    <t>Turi būti užtikrinta kvalifikuota serviso ir aplikacijų specialisto priežiūra bei įtraukta nuotolinė sistemos priežiūros ir serviso galimybė.</t>
  </si>
  <si>
    <t xml:space="preserve">11. Instrukcijos </t>
  </si>
  <si>
    <t xml:space="preserve"> Su prietaisu pateikiama vartotojo instrukcija anglų ir lietuvių kalbomis.</t>
  </si>
  <si>
    <t>12. Atitikimas direktyvoms</t>
  </si>
  <si>
    <t>Atitiktis in-vitro medicinos diagnostikos prietaisų direktyvai 98/79/EC</t>
  </si>
  <si>
    <t>1. Prekių kiekis bus užsakomas atskirais užsakymais, pristatymo terminas per 30 kalendorinių dienų nuo atskiro užsakymo pateikimo dienos.</t>
  </si>
  <si>
    <t>2. Tiekėjas privalo įvertinti ir nurodyti (įrašyti) visas tyrimų atlikimui pagal gamintojo rekomendacijas reikalingas sudedamąsias priemones (reagentus, skiediklius, kalibratorius, kontrolines medžiagas (ne mažiau kaip neigiama, teigiama ir/ar vidinė kontrolė), mėgintuvėlius, ploviklius, specialius valiklius, specialius antgalius ar kitas gamintojo nurodytas priemones), reikalingas nurodytų tyrimų atlikimui bei rezultatų pateikimui.</t>
  </si>
  <si>
    <t>4. Būtina pateikti reikalingų reagentų, kitų priemonių bei kontrolinių medžiagų kiekį  numatomam (nurodytam techninėje specifikacijoje) tyrimų skaičiui atlikti.</t>
  </si>
  <si>
    <t>10. Visos siūlomos prekės turi būti originalios, tinkamos darbui su panaudai siūloma įranga (pateikti gamintojo patvirtinimą). Jei siūlomi kito gamintojo (nei siūlomos įrangos) reagentai, turi būti pateiktas panaudai siūlomos įrangos gamintojo rašytinis patvirtinimas, kad siūlomi reagentai tinka ir gali būti naudojami siūlomai įrangai.</t>
  </si>
  <si>
    <r>
      <rPr>
        <sz val="10"/>
        <rFont val="Times New Roman"/>
        <charset val="186"/>
      </rPr>
      <t xml:space="preserve">11. Reagentų galiojimo terminas ne trumpesnis kaip </t>
    </r>
    <r>
      <rPr>
        <b/>
        <sz val="10"/>
        <rFont val="Times New Roman"/>
        <charset val="186"/>
      </rPr>
      <t xml:space="preserve">6 mėnesiai </t>
    </r>
    <r>
      <rPr>
        <sz val="10"/>
        <rFont val="Times New Roman"/>
        <charset val="186"/>
      </rPr>
      <t>nuo pristatymo dienos.</t>
    </r>
  </si>
  <si>
    <t>12. Tyrimo priemones reikalingas tiksliniam tyrimui atlikti tiekėjai privalo nurodyti patys užpildydami specifikacijoje pateiktas lenteles, nebūtinai vadovaujantis tuo, kas dalinai nurodyta specifikacijoje, tačiau būtinai nurodant visą spektrą priemonių, užtikrinančių kokybišką tyrimo atlikimą. Tyrimams, kurių atlikimui nenaudojamos pagalbinės priemonės ar reagentai, nurodoma 0 (nulis).</t>
  </si>
  <si>
    <t>8. Pirkimo dalis. Rinkinai ir priemonės, skirti ŽIV-1 atsparumo vaistams nustatymui.</t>
  </si>
  <si>
    <r>
      <rPr>
        <b/>
        <sz val="14"/>
        <rFont val="Times New Roman"/>
        <charset val="186"/>
      </rPr>
      <t xml:space="preserve">APRAŠYMAS:  Rinkinai  ir priemonės  ŽIV-1 atsparumo vaistams nustatymui. Rinkinai ir priemonės turi tikti darbui su nuosavybės teise valdomai naujos kartos sekoskaitos įrangai </t>
    </r>
    <r>
      <rPr>
        <b/>
        <i/>
        <sz val="14"/>
        <rFont val="Times New Roman"/>
        <charset val="186"/>
      </rPr>
      <t xml:space="preserve">MiSeq </t>
    </r>
    <r>
      <rPr>
        <b/>
        <sz val="14"/>
        <rFont val="Times New Roman"/>
        <charset val="186"/>
      </rPr>
      <t>arba su kita tiekėjo pasiūlyta panaudos būdų lygiaverte įranga. Pasiūlymą teikti visai pirkimo daliai.</t>
    </r>
  </si>
  <si>
    <t>8.</t>
  </si>
  <si>
    <t>Rinkinai  ir priemonės  ŽIV-1 atsparumo vaistams nustatymui</t>
  </si>
  <si>
    <t>8.1.</t>
  </si>
  <si>
    <t>Rinkinai ir priemonės, skirti ŽIV-1 atsparumo vaistams nustatymui</t>
  </si>
  <si>
    <t>8.1.1.</t>
  </si>
  <si>
    <t>Reagentų rinkinys, skirtas ŽIV infekuotų asmenų antivirusinio atsparumo nustatymui. Rinkinio pagalba nustatoma  ŽIV-1 atsparumo vaistams detekcija, ŽIV-1 genotipavimas, ŽIV-1 tropismo nustatymas.   Vienu metuturi būti pagausinami šie ŽIV-1  regionai: Proteazės (kodonai 1 – 99), Atvirkštinės transkriptazės (kodonai 1 – 440), Integrazės (kodonai 1 – 289), gp120 (kodonai 266 – 366). Rinkinys validuotas plasmos ir serumo mėginiams. Tyrimo jautrumas ne mžesnis, nei 900 kop/ml.. Rinkinys validuotas naudoti kartu su gamintojo Illumina Naujos Kartos Sekoskaitos įranga. Kartu pateikiama prieiga prie nemokamos analizės programos. Analizės programoje yra galimybė rinktis nuskaitytų sekų lygiavimą su 4 duomenų bazėmis, įskaitant Stanford (Sdb). Yra galimybė matyti visų detektuojamų regionų padengimo lygį ties 100 nuskaitymų (reads). Tyrimo ataskaitoje turi būti pateikiama: subtipas, mutacijų sąrašas, mutacijos dažnis (VAF), medikamentų atsparumo lygis. Turi CE-IVD ženkilinimą. Su rinkiniu turi būti pateiktos magnetinės dalelės, skirtos NKS bibliotekos valymui. 60 ml.</t>
  </si>
  <si>
    <t>8.1.2.</t>
  </si>
  <si>
    <t>Bendra 8-os pirkimo dalies pasiūlymo kaina:</t>
  </si>
  <si>
    <t>9. pirkimo dalis.  Rinkiniai, skirti virusinės kilmės ūmių kvepavimo takų infekcijų sukelėjų nustatymui</t>
  </si>
  <si>
    <r>
      <rPr>
        <b/>
        <sz val="14"/>
        <color theme="1"/>
        <rFont val="Times New Roman"/>
        <charset val="186"/>
      </rPr>
      <t xml:space="preserve">APRAŠYMAS: Rinkiniai virusinės  kilmės ūmių kvepavimo takų infekcijų sukelėjų nustatymui su nuosavybes teise valdoma ploštelinę tikralaikės PGR įranga </t>
    </r>
    <r>
      <rPr>
        <b/>
        <i/>
        <sz val="14"/>
        <color theme="1"/>
        <rFont val="Times New Roman"/>
        <charset val="186"/>
      </rPr>
      <t>"CFX96"</t>
    </r>
    <r>
      <rPr>
        <b/>
        <sz val="14"/>
        <color theme="1"/>
        <rFont val="Times New Roman"/>
        <charset val="186"/>
      </rPr>
      <t xml:space="preserve"> arba su kita tiekėjo pasiūlyta panaudos būdų lygiaverte įranga. Pasiūlymą teikti visai pirkimo daliai.</t>
    </r>
  </si>
  <si>
    <t>9.</t>
  </si>
  <si>
    <t>Rinkiniai virusinės kilmės ūmių kvėpavimo takų infekcijų sukėlėjų nustatymui</t>
  </si>
  <si>
    <t>9.1.</t>
  </si>
  <si>
    <t>Rinkinys, skirtas 8-ių virusinės kilmės ūmių kvėpavimo takų infekcijų sukėlėjų nustatymui</t>
  </si>
  <si>
    <t>9.1.1.</t>
  </si>
  <si>
    <t>Rinkinys skirtas tikralaikei dauginei gripo A ir B, RSV, paragripo viruso, adenoviruso, žmogaus rinoviruso, metapneumoviruso, SARS-CoV-2 (nustatant ne mažiau dviejų taikinių - S/N genus bei RdRp geną)  bei vidinės kontrolės nustatymui PGR metodu vienos reakcijos metu viename mėgintuvėlyje. Rinkinio sudėtyje turi būti visi reikalingi komponentai tyrimui atlikti, įskaitant teigiamą ir vidinę kontrolę. Taikinių detekcija vykdoma mažiausiai 4-iuose optiniuose kanaluose. Rinkinys validuotas darbui su BioRad  CFX96TM Real-Time PCR System įranga.Rinkinys skirtas ne daugiau nei 100 reakcijų įskaitant kontroles.Validuotas CFX96 tikralaikės PGR įrangai.  Amplikoninės taršos prevencijai naudojama rekacijos mišinio sudėtyje esantys Uracil DNR glikozilazė ir dUTP Rezultatai interpetuojami automatiškai specialios programinės įrangos pagalba.  Turi CE ir IVDR ženklinimą. Su rinkiniu turi būti pateiktos visos tyrimo atlikimui reikalingos priemonės.</t>
  </si>
  <si>
    <t>9.1.2.</t>
  </si>
  <si>
    <t>9.2.</t>
  </si>
  <si>
    <t>Rinkiniai, skirtas 4-ių virusinės kilmės ūmių kvėpavimo takų infekcijų sukėlėjų nustatymui</t>
  </si>
  <si>
    <t>9.2.1.</t>
  </si>
  <si>
    <t>Rinkinys skirtas kokybiniam SARS-CoV-2, Gripo A/B ir RSV RNR nustatymui mėginiuose iš virštutinių kvėpavimo takų. SARS-CoV-2 nustatymui naudojami 3 taikiniai (N genas, RdRP genas ir S genas). Rinkinio sudėtyje turi būti visi reikalingi komponentai tyrimui atlikti, įskaitant teigiamą ir dvi vidines kontroles (egzogeninę ir endogeninę). Taikinių detekcija vykdoma mažiausiai 4-iuose optiniuose kanaluose. Rinkinys validuotas darbui su BioRad  CFX96TM Real-Time PCR System įranga. Amplikoninės taršos prevencijai naudojama rekacijos mišinio sudėtyje esantys Uracil DNR glikozilazė ir dUTP. Rezultatai interpetuojami automatiškai specialios programinės įrangos pagalba.  Turi CE ir IVD ženklinimą. Turi CE ir IVD ženklinimą. Su rinkiniu turi būti pateiktos visos tyrimo atlikimui reikalingos priemonės.</t>
  </si>
  <si>
    <t>9.2.2.</t>
  </si>
  <si>
    <t>Prietaisas skirtas kiekybiniam ir kokybiniam DNR nustatymui. 
Sistema turi veikti standartinės PGR (iki 2 val.) režimu.</t>
  </si>
  <si>
    <t>1. Reakcijos tūrio intervalas nuo 10 μl iki 25 μl.
2. Temperatūros vienodumas bloke - paklaida ne didesnė nei ± 0,4 ℃
3. Temperatūros tikslumas šulinėlyje - paklaida ne didesnė nei  ± 0,2℃ 
4. Maksimalus bloko šildymo greitis ne mažesnis, nei 5 ℃ per sekundę.
5. Vidutinis mėginio  šildymo greitis ne mažesnis, nei 3,3 ℃ per sekundę.
6. Prietaiso jautrumas ne mažesnis, nei galimybė nustatyti 1,0 kopijos skirtumus.
7. Maksimalus reakcijų skaičius (multiplex) viename šulinėlyje ne mažiau 5 - kai naudojama vidinė reakcijos mišinio supilstymo kokybės                                               8. Šviesos šaltinis - LED arba analogiškas.
9. Sužadinimo intervalas ne mažesnis, nei nuo 450 nm iki 730 nm; detekcijos intervalas ne mažesnis nei nuo 450 nm iki 730 nm.</t>
  </si>
  <si>
    <t>13. Reagentai turi būti pritaikyti klinikiniams tyrimams, turėti CE ženklinimą bei turėti atitikties dokumentų pagal Europos direktyvų nuostatas medicinos priemonėms CE sertifikatus arba lygiaverčius dokumentus.</t>
  </si>
  <si>
    <t>13. Reagentai turi turėti atitikties dokumentų pagal Europos direktyvų nuostatas medicinos priemonėms CE ir IVD/IVDR sertifikatus arba lygiaverčius dokumentus.</t>
  </si>
  <si>
    <t xml:space="preserve">Virusinės, bakterinės kilmės nukleorūgščių (NR) iš audinių bei kūno skysčių skyrimo rinkinys, pritaikytas ne mažiau kaip 94 mėginių skyrimui vienu metu, suderinamas su STARLet arba lygiaverte, panaudos būdų suteikiama įranga.  Rinkinio sudetyje turi būti proteinazė (paruošta naudojimui arba liofilizuota sukomplektuota skiedimo tirpalu) ir magentinės dalelės. Visi reagentai, išskyrus proteinazę ir magnetines daleles, turi būti pateikti užsandarintuose darbinėse talpose ir nereikalauti jų perpilymo ir iš vienos talpos į kitą.  Kartu su rinkiniu turi būti pateiktos visos priemonės skirtos  automatizuotai nukleorūgščių ektsrakcijai, PGR mišinio išpilstymui ir mėginių archyvavimui (perpilymui iš darbiniu mėgintuvėlių į mėginių saugojimui skirtus mėgintuvėlius ir/arba plokšteles).  Turi CE-IVD ženklinimą. Su rinkiniu turi būti pateiktos visos tyrimo atlikimui reikalingos priemonės.        </t>
  </si>
  <si>
    <t>Thermo Scientific, 500 reakc. pn Q32853</t>
  </si>
  <si>
    <t>20 pak.</t>
  </si>
  <si>
    <t>4 pak</t>
  </si>
  <si>
    <t>Thermo Scientific, 50 reakc. pn Q33237</t>
  </si>
  <si>
    <t>Thermo Scientific, 250 reakc. pn Q33222</t>
  </si>
  <si>
    <t>Thermo Scientific, 500 reakc. pn Q32855</t>
  </si>
  <si>
    <t>Thermo Scientific, 500 reakc. pn Q10211</t>
  </si>
  <si>
    <t>Thermo Scientific, 500 reakc. pn Q3284</t>
  </si>
  <si>
    <t>Thermo Scientific, 1000 reakc. pn A49867</t>
  </si>
  <si>
    <t>10 pak</t>
  </si>
  <si>
    <r>
      <t>Rinkinys skirtas kokybiniam SARS-CoV-2, Gripo A/B ir RSV RNR nustatymui mėginiuose iš virštutinių kvėpavimo takų. SARS-CoV-2 nustatymui naudojami 2 taikiniai (N genas ir S genas). Rinkinio sudėtyje visi reikalingi komp</t>
    </r>
    <r>
      <rPr>
        <sz val="10"/>
        <rFont val="Times New Roman"/>
        <charset val="186"/>
      </rPr>
      <t>onentai tyrimui atlikti, įskaitant teigiamą ir vidinę (MS2 fago RNR)</t>
    </r>
    <r>
      <rPr>
        <sz val="10"/>
        <color rgb="FF000000"/>
        <rFont val="Times New Roman"/>
        <charset val="186"/>
      </rPr>
      <t xml:space="preserve"> kontroles. Taikinių detekcija vykdoma 4-iuose optiniuose kanaluose. Rinkinys validuotas darbui su Applied Biosystems QuantStudio 5 Real‑Time PCR System įranga. Amplikoninės taršos prevencijai naudojama rekacijos mišinio sudėtyje esantys Uracil DNR glikozilazė ir dUTP. Rezultatai interpetuojami automatiškai specialios programinės įrangos pagalba. Analitinis jautrumas:
</t>
    </r>
    <r>
      <rPr>
        <sz val="10"/>
        <rFont val="Times New Roman"/>
        <charset val="186"/>
      </rPr>
      <t>1. SARS-CoV-2 atveju 50 GCE/mL;
2. Gripo A atveju  400 GCE/mL;
3. Gripo B atveju  350 GCE/mL;
4. RSV atveju 200 GCE/mL.
Su rinkiniu turi būti pateiktos visos tyrimo atlikimui reikalingos priemonės.</t>
    </r>
  </si>
  <si>
    <t xml:space="preserve">Rinkinys skirtas dvigrandės DNR koncentracijos nustatymui fluorimetrijos metodu. Pradinis matuojamos DNR konc. diapazonas  0,2-2000 ng/mkl. Rinkinį  sudaro koncentruotas reagentas, skiedimo buferis ir paruošti darbui DNR kiekio standartai. Matavimui naudojamo DNR tirpalo turio diapazonas 1-20 mkl. Reagentu rinkinyje kiekis pakankamas, kad ištirti  500 mėginių. Tinkamas darbui su fluorimetru Qubit 4 . Su rinkiniu pateikiami 0,5 mL optiniai mėgintuvėliai skirti DNR/RNR koncentracijos matavimui.  </t>
  </si>
  <si>
    <t xml:space="preserve">Rinkinys skirtas mažos koncentracijos dvigrandės DNR koncentracijos nustatymui fluorimetrijos metodu. Pradinis matuojamos DNR konc. diapazonas 0,005-120 ng/mkl. Rinkinį  sudaro koncentruotas reagentas, skiedimo buferis ir paruošti darbui DNR kiekio standartai. Matavimui naudojamo DNR tirpalo turio diapazonas 1-20 mkl. Reagnetu rinkinyje kiekis pakankamas, kad ištirti  500 mėginių. Tinkamas darbui su fluorimetru Qubit 4 . Su rinkiniu  pateikiami 0,5 mL optiniai mėgintuvėliai skirti DNR/RNR koncentracijos matavimui.  </t>
  </si>
  <si>
    <t xml:space="preserve">Rinkinys skirtas RNRkoncentracijos nustatymui fluorimetrijos metodu. Pradinis matuojamos RNR konc. diapazonas  0,5-1200 ng/mkl. Rinkinį  sudaro koncentruotas reagentas, skiedimo buferis ir paruošti darbui RNR kiekio standartai. Matavimui naudojamo DNR tirpalo turio diapazonas  1-20 mkl. Reagnetų rinkinyje kiekis pakankamas, kad ištirti  500 mėginių. Tinkamas darbui su fluorimetru Qubit 4. Su rinkiniu pateikiami 0,5 mL optiniai mėgintuvėlia skirti DNR/RNR koncentracijos matavimui.  </t>
  </si>
  <si>
    <t xml:space="preserve">Rinkinys skirtas mažos koncentracijos RNR koncentracijos nustatymui fluorimetrijos metodu. Pradinis matuojamos RNR konc. diapazonas   0,2-200 ng/mkl. Rinkinį  sudaro koncentruotas reagentas, skiedimo buferis ir paruošti darbui RNR kiekio standartai. Matavimui naudojamo DNR tirpalo turio diapazonas 1-20 mkl. Reagentų rinkinyje kiekis pakankamas, kad ištirti  500 mėginių. Tinkamas darbui su fluorimetru Qubit 4 . Su rinkiniu  pateikiami 0,5 mL optiniai mėgintuvėlia skirti DNR/RNR koncentracijos matavimui.  </t>
  </si>
  <si>
    <t xml:space="preserve">Rinkinys skirtas greitam bei paprastam flurometro Qubit 4 tinkamumo dabui įvertinimui. Rinkinį  sudaro trys komponentai, kuriu vienas be dažo, o kiti du su fluorescentiniais dažais, skirtais ivertinti  sužadinimo (470 nm LED, 430-495 nm bei 635 LED, 600-645 nm)  ir emisijos (510-580 nm bei 665-720 nm)  filtrus. Rinkinio turi pakakti atlikti ne  50 tyrimų. Su rinkiniu pateikiami 0,5 mL optiniai mėgintuvėliai skirti DNR/RNR koncentracijos matavimui.  </t>
  </si>
  <si>
    <t xml:space="preserve">Rinkinys skirtas RNR integralumo ir kokybės vertinimui, leidžiantis nustatyti RNR degradavimo laipsnį. Rinkinio sudėtyje  dviejų tipų dažai: vienas besijungiantis prie didelių, intaktininių ir/arba lsbai strukturizuotų RNR (mRNR, tRNR, rRNR) moleki\ulių, o kitas besijungaintis prie mažų arba degradavusiu RNR molekulių. Taip pat jame yra mažų,  bei didelių ir/arba srukturuotų RNR molekulių standartai, kurių kiekio  pakaka, kad būtų sugeneruota kalibracinė kreivė 500 mėginių matavimui. Matavimo tikslumas išlieka netgi esant tiriamos RNR tirpale druskų, baltymų, tirpiklių ir RNR  stabilizavimo reagentų. Paruošto tirpalo skleidžiamas signalas  stabilus  trumpiau, nei 1 val. Reagentu rinkinyje kiekis pakankamas, kad ištirti  250 mėginių. Tinkamas darbui su fluorimetru Qubit 4. Su rinkiniu  pateikiami  0,5 mL optiniai mėgintuvėliai skirti DNR/RNR koncentracijos matavimui.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</si>
</sst>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yy\.mm\.dd"/>
    <numFmt numFmtId="165" formatCode="_ * #,##0.00_ ;_ * \-#,##0.00_ ;_ * \-??_ ;_ @_ "/>
    <numFmt numFmtId="166" formatCode="0.00_ "/>
    <numFmt numFmtId="167" formatCode="0.0"/>
    <numFmt numFmtId="169" formatCode="0.0000"/>
  </numFmts>
  <fonts count="57">
    <font>
      <sz val="11"/>
      <color theme="1"/>
      <name val="Calibri"/>
      <charset val="186"/>
    </font>
    <font>
      <sz val="10"/>
      <name val="Arial"/>
      <charset val="186"/>
    </font>
    <font>
      <sz val="10"/>
      <color theme="1"/>
      <name val="Calibri"/>
      <charset val="186"/>
    </font>
    <font>
      <b/>
      <u/>
      <sz val="10"/>
      <name val="Times New Roman"/>
      <charset val="186"/>
    </font>
    <font>
      <sz val="10"/>
      <name val="Times New Roman"/>
      <charset val="186"/>
    </font>
    <font>
      <b/>
      <u/>
      <sz val="14"/>
      <name val="Times New Roman"/>
      <charset val="186"/>
    </font>
    <font>
      <b/>
      <sz val="14"/>
      <name val="Times New Roman"/>
      <charset val="134"/>
    </font>
    <font>
      <sz val="14"/>
      <name val="Times New Roman"/>
      <charset val="186"/>
    </font>
    <font>
      <i/>
      <sz val="14"/>
      <name val="Times New Roman"/>
      <charset val="186"/>
    </font>
    <font>
      <b/>
      <sz val="11"/>
      <name val="Times New Roman"/>
      <charset val="186"/>
    </font>
    <font>
      <b/>
      <sz val="10"/>
      <name val="Times New Roman"/>
      <charset val="186"/>
    </font>
    <font>
      <b/>
      <sz val="12"/>
      <name val="Times New Roman"/>
      <charset val="186"/>
    </font>
    <font>
      <sz val="11"/>
      <name val="Times New Roman"/>
      <charset val="186"/>
    </font>
    <font>
      <i/>
      <sz val="11"/>
      <name val="Times New Roman"/>
      <charset val="186"/>
    </font>
    <font>
      <b/>
      <sz val="10"/>
      <color theme="1"/>
      <name val="Calibri"/>
      <charset val="186"/>
    </font>
    <font>
      <sz val="12"/>
      <color theme="1"/>
      <name val="Times New Roman"/>
      <charset val="186"/>
    </font>
    <font>
      <sz val="12"/>
      <name val="Times New Roman"/>
      <charset val="186"/>
    </font>
    <font>
      <b/>
      <sz val="12"/>
      <color theme="1"/>
      <name val="Times New Roman"/>
      <charset val="186"/>
    </font>
    <font>
      <i/>
      <sz val="12"/>
      <name val="Times New Roman"/>
      <charset val="186"/>
    </font>
    <font>
      <b/>
      <i/>
      <sz val="11"/>
      <name val="Times New Roman"/>
      <charset val="186"/>
    </font>
    <font>
      <b/>
      <u/>
      <sz val="10"/>
      <name val="Times New Roman"/>
      <charset val="134"/>
    </font>
    <font>
      <i/>
      <sz val="10"/>
      <color rgb="FF000000"/>
      <name val="Times New Roman"/>
      <charset val="186"/>
    </font>
    <font>
      <sz val="11"/>
      <color theme="1"/>
      <name val="Times New Roman"/>
      <charset val="186"/>
    </font>
    <font>
      <sz val="11"/>
      <name val="Times New Roman"/>
      <charset val="134"/>
    </font>
    <font>
      <sz val="10"/>
      <color rgb="FF000000"/>
      <name val="Times New Roman"/>
      <charset val="186"/>
    </font>
    <font>
      <sz val="11"/>
      <color rgb="FFFF0000"/>
      <name val="Times New Roman"/>
      <charset val="186"/>
    </font>
    <font>
      <sz val="10"/>
      <color theme="1"/>
      <name val="Times New Roman"/>
      <charset val="186"/>
    </font>
    <font>
      <b/>
      <u/>
      <sz val="12"/>
      <name val="Times New Roman"/>
      <charset val="186"/>
    </font>
    <font>
      <b/>
      <sz val="12"/>
      <name val="Times New Roman"/>
      <charset val="134"/>
    </font>
    <font>
      <i/>
      <sz val="10"/>
      <name val="Times New Roman"/>
      <charset val="186"/>
    </font>
    <font>
      <b/>
      <u/>
      <sz val="10"/>
      <color theme="1"/>
      <name val="Times New Roman"/>
      <charset val="134"/>
    </font>
    <font>
      <b/>
      <sz val="10"/>
      <color theme="1"/>
      <name val="Times New Roman"/>
      <charset val="186"/>
    </font>
    <font>
      <sz val="10"/>
      <color rgb="FF000000"/>
      <name val="Times New Roman"/>
      <charset val="134"/>
    </font>
    <font>
      <sz val="11"/>
      <color rgb="FF000000"/>
      <name val="Times New Roman"/>
      <charset val="186"/>
    </font>
    <font>
      <b/>
      <sz val="10"/>
      <color rgb="FF000000"/>
      <name val="Times New Roman"/>
      <charset val="186"/>
    </font>
    <font>
      <b/>
      <u/>
      <sz val="12"/>
      <name val="Times New Roman"/>
      <charset val="134"/>
    </font>
    <font>
      <b/>
      <sz val="10"/>
      <color theme="1"/>
      <name val="Times New Roman"/>
      <charset val="134"/>
    </font>
    <font>
      <sz val="10"/>
      <color theme="1"/>
      <name val="Times New Roman"/>
      <charset val="134"/>
    </font>
    <font>
      <sz val="10"/>
      <name val="Times New Roman"/>
      <charset val="134"/>
    </font>
    <font>
      <b/>
      <u/>
      <sz val="14"/>
      <color theme="1"/>
      <name val="Times New Roman"/>
      <charset val="186"/>
    </font>
    <font>
      <b/>
      <sz val="14"/>
      <color theme="1"/>
      <name val="Times New Roman"/>
      <charset val="186"/>
    </font>
    <font>
      <b/>
      <i/>
      <sz val="14"/>
      <color theme="1"/>
      <name val="Times New Roman"/>
      <charset val="186"/>
    </font>
    <font>
      <b/>
      <sz val="11"/>
      <color theme="1"/>
      <name val="Calibri"/>
      <charset val="186"/>
    </font>
    <font>
      <i/>
      <sz val="10"/>
      <color theme="1"/>
      <name val="Times New Roman"/>
      <charset val="186"/>
    </font>
    <font>
      <b/>
      <u/>
      <sz val="14"/>
      <color rgb="FF000000"/>
      <name val="Times New Roman"/>
      <charset val="186"/>
    </font>
    <font>
      <b/>
      <i/>
      <sz val="10"/>
      <color rgb="FF000000"/>
      <name val="Times New Roman"/>
      <charset val="186"/>
    </font>
    <font>
      <b/>
      <u/>
      <sz val="10"/>
      <color rgb="FF000000"/>
      <name val="Times New Roman"/>
      <charset val="186"/>
    </font>
    <font>
      <i/>
      <sz val="12"/>
      <color rgb="FF000000"/>
      <name val="Times New Roman"/>
      <charset val="186"/>
    </font>
    <font>
      <b/>
      <sz val="14"/>
      <color rgb="FF000000"/>
      <name val="Times New Roman"/>
      <charset val="186"/>
    </font>
    <font>
      <sz val="14"/>
      <color theme="1"/>
      <name val="Calibri"/>
      <charset val="186"/>
    </font>
    <font>
      <b/>
      <sz val="14"/>
      <name val="Times New Roman"/>
      <charset val="186"/>
    </font>
    <font>
      <b/>
      <i/>
      <sz val="14"/>
      <name val="Times New Roman"/>
      <charset val="186"/>
    </font>
    <font>
      <b/>
      <sz val="14"/>
      <color theme="1"/>
      <name val="Calibri"/>
      <charset val="186"/>
    </font>
    <font>
      <sz val="10"/>
      <color rgb="FF222222"/>
      <name val="Times New Roman"/>
      <charset val="186"/>
    </font>
    <font>
      <i/>
      <sz val="10"/>
      <color rgb="FF000000"/>
      <name val="Calibri"/>
      <charset val="186"/>
    </font>
    <font>
      <sz val="10"/>
      <color rgb="FF000000"/>
      <name val="Calibri"/>
      <charset val="186"/>
    </font>
    <font>
      <sz val="11"/>
      <color theme="1"/>
      <name val="Calibri"/>
      <charset val="186"/>
    </font>
  </fonts>
  <fills count="13">
    <fill>
      <patternFill patternType="none"/>
    </fill>
    <fill>
      <patternFill patternType="gray125"/>
    </fill>
    <fill>
      <patternFill patternType="solid">
        <fgColor theme="4" tint="0.7993713187047945"/>
        <bgColor rgb="FFDBE5F1"/>
      </patternFill>
    </fill>
    <fill>
      <patternFill patternType="solid">
        <fgColor theme="0" tint="-4.9989318521683403E-2"/>
        <bgColor rgb="FFDEEBF7"/>
      </patternFill>
    </fill>
    <fill>
      <patternFill patternType="solid">
        <fgColor rgb="FFFFF8A3"/>
        <bgColor rgb="FFF2F2F2"/>
      </patternFill>
    </fill>
    <fill>
      <patternFill patternType="solid">
        <fgColor rgb="FFB4C7DC"/>
        <bgColor rgb="FFBDD7EE"/>
      </patternFill>
    </fill>
    <fill>
      <patternFill patternType="solid">
        <fgColor theme="0"/>
        <bgColor rgb="FFF2F2F2"/>
      </patternFill>
    </fill>
    <fill>
      <patternFill patternType="solid">
        <fgColor theme="3" tint="0.79979857783745845"/>
        <bgColor rgb="FFBDD7EE"/>
      </patternFill>
    </fill>
    <fill>
      <patternFill patternType="solid">
        <fgColor rgb="FFFFFF00"/>
        <bgColor rgb="FFFFFF00"/>
      </patternFill>
    </fill>
    <fill>
      <patternFill patternType="solid">
        <fgColor rgb="FFDDEBF7"/>
        <bgColor rgb="FFDEEBF7"/>
      </patternFill>
    </fill>
    <fill>
      <patternFill patternType="solid">
        <fgColor rgb="FFDBE5F1"/>
        <bgColor rgb="FFDCE6F2"/>
      </patternFill>
    </fill>
    <fill>
      <patternFill patternType="solid">
        <fgColor rgb="FFDEEBF7"/>
        <bgColor rgb="FFDDEBF7"/>
      </patternFill>
    </fill>
    <fill>
      <patternFill patternType="solid">
        <fgColor rgb="FFBDD7EE"/>
        <bgColor rgb="FFC6D9F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
      <left style="medium">
        <color auto="1"/>
      </left>
      <right style="thin">
        <color auto="1"/>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style="thin">
        <color auto="1"/>
      </top>
      <bottom/>
      <diagonal/>
    </border>
  </borders>
  <cellStyleXfs count="6">
    <xf numFmtId="0" fontId="0" fillId="0" borderId="0"/>
    <xf numFmtId="165" fontId="56" fillId="0" borderId="0" applyBorder="0" applyProtection="0"/>
    <xf numFmtId="0" fontId="1" fillId="0" borderId="0"/>
    <xf numFmtId="0" fontId="1" fillId="0" borderId="0"/>
    <xf numFmtId="0" fontId="1" fillId="0" borderId="0"/>
    <xf numFmtId="0" fontId="1" fillId="0" borderId="0"/>
  </cellStyleXfs>
  <cellXfs count="236">
    <xf numFmtId="0" fontId="0" fillId="0" borderId="0" xfId="0"/>
    <xf numFmtId="0" fontId="23" fillId="0" borderId="1" xfId="5" applyFont="1" applyBorder="1" applyAlignment="1">
      <alignment horizontal="left" vertical="center" wrapText="1"/>
    </xf>
    <xf numFmtId="0" fontId="12" fillId="0" borderId="1" xfId="5" applyFont="1" applyBorder="1" applyAlignment="1">
      <alignment horizontal="left" vertical="center" wrapText="1"/>
    </xf>
    <xf numFmtId="0" fontId="2" fillId="0" borderId="0" xfId="0" applyFont="1"/>
    <xf numFmtId="0" fontId="4" fillId="0" borderId="0" xfId="0" applyFont="1" applyAlignment="1">
      <alignment horizontal="center" vertical="center"/>
    </xf>
    <xf numFmtId="0" fontId="9" fillId="4" borderId="1" xfId="5" applyFont="1" applyFill="1" applyBorder="1" applyAlignment="1">
      <alignment horizontal="center" vertical="center" wrapText="1"/>
    </xf>
    <xf numFmtId="0" fontId="9" fillId="4" borderId="2" xfId="5" applyFont="1" applyFill="1" applyBorder="1" applyAlignment="1">
      <alignment horizontal="center" vertical="center" wrapText="1"/>
    </xf>
    <xf numFmtId="0" fontId="10" fillId="5" borderId="1" xfId="5" applyFont="1" applyFill="1" applyBorder="1" applyAlignment="1">
      <alignment horizontal="center" vertical="center" wrapText="1"/>
    </xf>
    <xf numFmtId="0" fontId="9" fillId="5" borderId="1" xfId="5" applyFont="1" applyFill="1" applyBorder="1" applyAlignment="1">
      <alignment horizontal="left" vertical="center" wrapText="1"/>
    </xf>
    <xf numFmtId="0" fontId="4" fillId="5" borderId="1" xfId="0" applyFont="1" applyFill="1" applyBorder="1" applyAlignment="1">
      <alignment horizontal="center" vertical="center"/>
    </xf>
    <xf numFmtId="0" fontId="9" fillId="0" borderId="1" xfId="5" applyFont="1" applyBorder="1" applyAlignment="1">
      <alignment horizontal="center" vertical="center"/>
    </xf>
    <xf numFmtId="0" fontId="11" fillId="0" borderId="1" xfId="5" applyFont="1" applyBorder="1" applyAlignment="1">
      <alignment horizontal="left" vertical="center" wrapText="1"/>
    </xf>
    <xf numFmtId="0" fontId="12" fillId="0" borderId="1" xfId="5" applyFont="1" applyBorder="1" applyAlignment="1">
      <alignment horizontal="center" vertical="center" wrapText="1"/>
    </xf>
    <xf numFmtId="0" fontId="13" fillId="0" borderId="1" xfId="5" applyFont="1" applyBorder="1" applyAlignment="1">
      <alignment horizontal="center" vertical="center" wrapText="1"/>
    </xf>
    <xf numFmtId="0" fontId="13" fillId="6" borderId="1" xfId="5" applyFont="1" applyFill="1" applyBorder="1" applyAlignment="1">
      <alignment horizontal="center" vertical="center"/>
    </xf>
    <xf numFmtId="0" fontId="14" fillId="0" borderId="0" xfId="0" applyFont="1"/>
    <xf numFmtId="49" fontId="12" fillId="0" borderId="1" xfId="5" applyNumberFormat="1" applyFont="1" applyBorder="1" applyAlignment="1">
      <alignment horizontal="center" vertical="center"/>
    </xf>
    <xf numFmtId="0" fontId="15" fillId="0" borderId="1" xfId="0" applyFont="1" applyBorder="1" applyAlignment="1">
      <alignment horizontal="left" vertical="center" wrapText="1"/>
    </xf>
    <xf numFmtId="0" fontId="16" fillId="0" borderId="1" xfId="5" applyFont="1" applyBorder="1" applyAlignment="1">
      <alignment horizontal="left" vertical="center" wrapText="1"/>
    </xf>
    <xf numFmtId="0" fontId="17" fillId="0" borderId="1" xfId="0" applyFont="1" applyBorder="1" applyAlignment="1">
      <alignment horizontal="center" vertical="center"/>
    </xf>
    <xf numFmtId="0" fontId="16" fillId="0" borderId="1" xfId="5" applyFont="1" applyBorder="1" applyAlignment="1">
      <alignment horizontal="center" vertical="center" wrapText="1"/>
    </xf>
    <xf numFmtId="0" fontId="18" fillId="0" borderId="1" xfId="5" applyFont="1" applyBorder="1" applyAlignment="1">
      <alignment horizontal="center" vertical="center" wrapText="1"/>
    </xf>
    <xf numFmtId="0" fontId="18" fillId="6" borderId="1" xfId="5" applyFont="1" applyFill="1" applyBorder="1" applyAlignment="1">
      <alignment horizontal="center" vertical="center"/>
    </xf>
    <xf numFmtId="164" fontId="15" fillId="0" borderId="1" xfId="0" applyNumberFormat="1" applyFont="1" applyBorder="1" applyAlignment="1">
      <alignment horizontal="center" vertical="center"/>
    </xf>
    <xf numFmtId="49" fontId="16" fillId="0" borderId="1" xfId="5" applyNumberFormat="1" applyFont="1" applyBorder="1" applyAlignment="1">
      <alignment horizontal="center" vertical="center"/>
    </xf>
    <xf numFmtId="0" fontId="17" fillId="0" borderId="1" xfId="0" applyFont="1" applyBorder="1" applyAlignment="1">
      <alignment horizontal="left" vertical="center"/>
    </xf>
    <xf numFmtId="0" fontId="15" fillId="0" borderId="1" xfId="0" applyFont="1" applyBorder="1" applyAlignment="1">
      <alignment horizontal="center" vertical="center"/>
    </xf>
    <xf numFmtId="0" fontId="9" fillId="0" borderId="1" xfId="5" applyFont="1" applyBorder="1" applyAlignment="1">
      <alignment horizontal="left" vertical="center" wrapText="1"/>
    </xf>
    <xf numFmtId="0" fontId="16" fillId="0" borderId="1" xfId="0" applyFont="1" applyBorder="1" applyAlignment="1">
      <alignment horizontal="center" vertical="center"/>
    </xf>
    <xf numFmtId="0" fontId="11" fillId="0" borderId="1" xfId="0" applyFont="1" applyBorder="1" applyAlignment="1">
      <alignment horizontal="right" vertical="center" wrapText="1"/>
    </xf>
    <xf numFmtId="0" fontId="10" fillId="3" borderId="1" xfId="5" applyFont="1" applyFill="1" applyBorder="1" applyAlignment="1">
      <alignment horizontal="center" vertical="center" wrapText="1"/>
    </xf>
    <xf numFmtId="0" fontId="22" fillId="0" borderId="1" xfId="0" applyFont="1" applyBorder="1" applyAlignment="1">
      <alignment horizontal="left" vertical="center" wrapText="1"/>
    </xf>
    <xf numFmtId="0" fontId="12" fillId="0" borderId="0" xfId="0" applyFont="1" applyAlignment="1">
      <alignment horizontal="left" vertical="center" wrapText="1"/>
    </xf>
    <xf numFmtId="0" fontId="12" fillId="0" borderId="2" xfId="5" applyFont="1" applyBorder="1" applyAlignment="1">
      <alignment horizontal="left" vertical="center" wrapText="1"/>
    </xf>
    <xf numFmtId="0" fontId="12" fillId="0" borderId="4" xfId="5" applyFont="1" applyBorder="1" applyAlignment="1">
      <alignment horizontal="left" vertical="center" wrapText="1"/>
    </xf>
    <xf numFmtId="0" fontId="12" fillId="0" borderId="5" xfId="5" applyFont="1" applyBorder="1" applyAlignment="1">
      <alignment horizontal="left" vertical="center" wrapText="1"/>
    </xf>
    <xf numFmtId="0" fontId="12" fillId="0" borderId="6" xfId="5" applyFont="1" applyBorder="1" applyAlignment="1">
      <alignment horizontal="left" vertical="center" wrapText="1"/>
    </xf>
    <xf numFmtId="0" fontId="12" fillId="0" borderId="7" xfId="5" applyFont="1" applyBorder="1" applyAlignment="1">
      <alignment horizontal="left" vertical="top" wrapText="1"/>
    </xf>
    <xf numFmtId="0" fontId="23" fillId="0" borderId="4" xfId="5" applyFont="1" applyBorder="1" applyAlignment="1">
      <alignment horizontal="left" vertical="center" wrapText="1"/>
    </xf>
    <xf numFmtId="0" fontId="23" fillId="0" borderId="2" xfId="5" applyFont="1" applyBorder="1" applyAlignment="1">
      <alignment horizontal="left" vertical="center" wrapText="1"/>
    </xf>
    <xf numFmtId="0" fontId="23" fillId="0" borderId="6" xfId="5" applyFont="1" applyBorder="1" applyAlignment="1">
      <alignment horizontal="left" vertical="center" wrapText="1"/>
    </xf>
    <xf numFmtId="0" fontId="23" fillId="0" borderId="5" xfId="5" applyFont="1" applyBorder="1" applyAlignment="1">
      <alignment horizontal="left" vertical="center" wrapText="1"/>
    </xf>
    <xf numFmtId="0" fontId="4" fillId="0" borderId="4" xfId="5" applyFont="1" applyBorder="1" applyAlignment="1">
      <alignment horizontal="left" vertical="top" wrapText="1"/>
    </xf>
    <xf numFmtId="0" fontId="24" fillId="0" borderId="8" xfId="0" applyFont="1" applyBorder="1" applyAlignment="1">
      <alignment horizontal="justify" vertical="center" wrapText="1"/>
    </xf>
    <xf numFmtId="0" fontId="0" fillId="0" borderId="0" xfId="0" applyAlignment="1">
      <alignment horizontal="left"/>
    </xf>
    <xf numFmtId="0" fontId="25" fillId="0" borderId="0" xfId="0" applyFont="1" applyAlignment="1">
      <alignment horizontal="left"/>
    </xf>
    <xf numFmtId="0" fontId="22" fillId="0" borderId="0" xfId="0" applyFont="1" applyAlignment="1">
      <alignment horizontal="left"/>
    </xf>
    <xf numFmtId="2" fontId="4" fillId="0" borderId="0" xfId="0" applyNumberFormat="1" applyFont="1" applyAlignment="1">
      <alignment horizontal="left" vertical="center"/>
    </xf>
    <xf numFmtId="0" fontId="26" fillId="0" borderId="0" xfId="0" applyFont="1"/>
    <xf numFmtId="0" fontId="2" fillId="0" borderId="0" xfId="0" applyFont="1" applyAlignment="1">
      <alignment horizontal="center" vertical="center"/>
    </xf>
    <xf numFmtId="0" fontId="10" fillId="4" borderId="1" xfId="5" applyFont="1" applyFill="1" applyBorder="1" applyAlignment="1">
      <alignment horizontal="center" vertical="center" wrapText="1"/>
    </xf>
    <xf numFmtId="0" fontId="10" fillId="4" borderId="2" xfId="5" applyFont="1" applyFill="1" applyBorder="1" applyAlignment="1">
      <alignment horizontal="center" vertical="center" wrapText="1"/>
    </xf>
    <xf numFmtId="0" fontId="10" fillId="7" borderId="1" xfId="5" applyFont="1" applyFill="1" applyBorder="1" applyAlignment="1">
      <alignment horizontal="center" vertical="center"/>
    </xf>
    <xf numFmtId="0" fontId="10" fillId="7" borderId="4" xfId="5" applyFont="1" applyFill="1" applyBorder="1" applyAlignment="1">
      <alignment vertical="top" wrapText="1"/>
    </xf>
    <xf numFmtId="0" fontId="1" fillId="7" borderId="1" xfId="5" applyFill="1" applyBorder="1" applyAlignment="1">
      <alignment horizontal="center" vertical="center"/>
    </xf>
    <xf numFmtId="0" fontId="29" fillId="7" borderId="1" xfId="5" applyFont="1" applyFill="1" applyBorder="1" applyAlignment="1">
      <alignment horizontal="center" vertical="center"/>
    </xf>
    <xf numFmtId="0" fontId="2" fillId="7" borderId="1" xfId="0" applyFont="1" applyFill="1" applyBorder="1"/>
    <xf numFmtId="0" fontId="2" fillId="7" borderId="6" xfId="0" applyFont="1" applyFill="1" applyBorder="1"/>
    <xf numFmtId="0" fontId="10" fillId="0" borderId="1" xfId="5" applyFont="1" applyBorder="1" applyAlignment="1">
      <alignment horizontal="center" vertical="center"/>
    </xf>
    <xf numFmtId="0" fontId="4" fillId="0" borderId="1" xfId="5" applyFont="1" applyBorder="1" applyAlignment="1">
      <alignment horizontal="left" vertical="top" wrapText="1"/>
    </xf>
    <xf numFmtId="0" fontId="10" fillId="0" borderId="4" xfId="5" applyFont="1" applyBorder="1" applyAlignment="1">
      <alignment horizontal="center" vertical="center"/>
    </xf>
    <xf numFmtId="0" fontId="13" fillId="8" borderId="1" xfId="5" applyFont="1" applyFill="1" applyBorder="1" applyAlignment="1">
      <alignment horizontal="center" vertical="center"/>
    </xf>
    <xf numFmtId="49" fontId="4" fillId="0" borderId="1" xfId="5" applyNumberFormat="1" applyFont="1" applyBorder="1" applyAlignment="1">
      <alignment horizontal="center" vertical="center"/>
    </xf>
    <xf numFmtId="0" fontId="4" fillId="0" borderId="4" xfId="5" applyFont="1" applyBorder="1" applyAlignment="1">
      <alignment horizontal="center" vertical="center"/>
    </xf>
    <xf numFmtId="0" fontId="4" fillId="0" borderId="1" xfId="5" applyFont="1" applyBorder="1" applyAlignment="1">
      <alignment horizontal="left" vertical="top"/>
    </xf>
    <xf numFmtId="0" fontId="4" fillId="0" borderId="1" xfId="0" applyFont="1" applyBorder="1" applyAlignment="1">
      <alignment horizontal="center" vertical="center"/>
    </xf>
    <xf numFmtId="0" fontId="10" fillId="0" borderId="1" xfId="0" applyFont="1" applyBorder="1" applyAlignment="1">
      <alignment horizontal="right" vertical="center"/>
    </xf>
    <xf numFmtId="0" fontId="1" fillId="0" borderId="1" xfId="5" applyBorder="1" applyAlignment="1">
      <alignment horizontal="center" vertical="center" wrapText="1"/>
    </xf>
    <xf numFmtId="2" fontId="10" fillId="0" borderId="1" xfId="5" applyNumberFormat="1" applyFont="1" applyBorder="1" applyAlignment="1">
      <alignment horizontal="center" vertical="center"/>
    </xf>
    <xf numFmtId="0" fontId="31" fillId="6" borderId="1" xfId="5" applyFont="1" applyFill="1" applyBorder="1" applyAlignment="1">
      <alignment horizontal="center" vertical="center" wrapText="1"/>
    </xf>
    <xf numFmtId="0" fontId="31" fillId="6" borderId="1" xfId="5" applyFont="1" applyFill="1" applyBorder="1" applyAlignment="1">
      <alignment horizontal="center" vertical="center"/>
    </xf>
    <xf numFmtId="0" fontId="24" fillId="6" borderId="1" xfId="5" applyFont="1" applyFill="1" applyBorder="1" applyAlignment="1">
      <alignment horizontal="left" vertical="center" wrapText="1"/>
    </xf>
    <xf numFmtId="0" fontId="32" fillId="6" borderId="1" xfId="5" applyFont="1" applyFill="1" applyBorder="1" applyAlignment="1">
      <alignment horizontal="center" vertical="center" wrapText="1"/>
    </xf>
    <xf numFmtId="0" fontId="26" fillId="0" borderId="1" xfId="0" applyFont="1" applyBorder="1" applyAlignment="1">
      <alignment horizontal="left" vertical="top" wrapText="1"/>
    </xf>
    <xf numFmtId="0" fontId="26" fillId="0" borderId="0" xfId="0" applyFont="1" applyAlignment="1">
      <alignment vertical="top" wrapText="1"/>
    </xf>
    <xf numFmtId="0" fontId="33" fillId="0" borderId="1" xfId="0" applyFont="1" applyBorder="1" applyAlignment="1">
      <alignment horizontal="left" vertical="center" wrapText="1"/>
    </xf>
    <xf numFmtId="0" fontId="33" fillId="0" borderId="1" xfId="0" applyFont="1" applyBorder="1" applyAlignment="1">
      <alignment horizontal="justify" vertical="center" wrapText="1"/>
    </xf>
    <xf numFmtId="0" fontId="33" fillId="0" borderId="1" xfId="0" applyFont="1" applyBorder="1" applyAlignment="1">
      <alignment horizontal="justify" vertical="center"/>
    </xf>
    <xf numFmtId="0" fontId="33" fillId="0" borderId="0" xfId="0" applyFont="1" applyAlignment="1">
      <alignment horizontal="left" vertical="top" wrapText="1"/>
    </xf>
    <xf numFmtId="0" fontId="26" fillId="0" borderId="1" xfId="0" applyFont="1" applyBorder="1" applyAlignment="1">
      <alignment wrapText="1"/>
    </xf>
    <xf numFmtId="0" fontId="33" fillId="0" borderId="1" xfId="0" applyFont="1" applyBorder="1"/>
    <xf numFmtId="0" fontId="4" fillId="0" borderId="1" xfId="5" applyFont="1" applyBorder="1" applyAlignment="1">
      <alignment horizontal="center" vertical="center" wrapText="1"/>
    </xf>
    <xf numFmtId="0" fontId="24" fillId="6" borderId="1" xfId="0" applyFont="1" applyFill="1" applyBorder="1" applyAlignment="1">
      <alignment horizontal="left" vertical="center" wrapText="1"/>
    </xf>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xf>
    <xf numFmtId="2" fontId="26" fillId="0" borderId="0" xfId="0" applyNumberFormat="1" applyFont="1" applyAlignment="1">
      <alignment horizontal="center"/>
    </xf>
    <xf numFmtId="0" fontId="31" fillId="7" borderId="1" xfId="0" applyFont="1" applyFill="1" applyBorder="1" applyAlignment="1">
      <alignment horizontal="center" vertical="center"/>
    </xf>
    <xf numFmtId="0" fontId="31" fillId="7" borderId="1" xfId="0" applyFont="1" applyFill="1" applyBorder="1" applyAlignment="1">
      <alignment vertical="top" wrapText="1"/>
    </xf>
    <xf numFmtId="0" fontId="10" fillId="7" borderId="1" xfId="0" applyFont="1" applyFill="1" applyBorder="1" applyAlignment="1">
      <alignment horizontal="center" vertical="center"/>
    </xf>
    <xf numFmtId="0" fontId="31" fillId="6"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10" fillId="0" borderId="1" xfId="0" applyFont="1" applyBorder="1" applyAlignment="1">
      <alignment horizontal="center" vertical="center"/>
    </xf>
    <xf numFmtId="0" fontId="31" fillId="0" borderId="0" xfId="0" applyFont="1"/>
    <xf numFmtId="0" fontId="26" fillId="0" borderId="1" xfId="0" applyFont="1" applyBorder="1" applyAlignment="1">
      <alignment horizontal="center" vertical="center"/>
    </xf>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1" fillId="0" borderId="1" xfId="0" applyFont="1" applyBorder="1" applyAlignment="1">
      <alignment horizontal="center" vertical="center"/>
    </xf>
    <xf numFmtId="0" fontId="10" fillId="6" borderId="1" xfId="5" applyFont="1" applyFill="1" applyBorder="1" applyAlignment="1">
      <alignment horizontal="left" vertical="top" wrapText="1"/>
    </xf>
    <xf numFmtId="0" fontId="26" fillId="0" borderId="1" xfId="0" applyFont="1" applyBorder="1" applyAlignment="1">
      <alignment horizontal="center" vertical="center" wrapText="1"/>
    </xf>
    <xf numFmtId="2" fontId="29" fillId="0" borderId="1" xfId="1" applyNumberFormat="1" applyFont="1" applyBorder="1" applyAlignment="1" applyProtection="1">
      <alignment horizontal="center" vertical="center"/>
    </xf>
    <xf numFmtId="0" fontId="36" fillId="0" borderId="1" xfId="0" applyFont="1" applyBorder="1" applyAlignment="1">
      <alignment horizontal="center" vertical="center" wrapText="1"/>
    </xf>
    <xf numFmtId="0" fontId="38" fillId="0" borderId="0" xfId="0" applyFont="1" applyAlignment="1">
      <alignment vertical="center"/>
    </xf>
    <xf numFmtId="0" fontId="26" fillId="0" borderId="1" xfId="5" applyFont="1" applyBorder="1" applyAlignment="1">
      <alignment horizontal="center" vertical="center" wrapText="1"/>
    </xf>
    <xf numFmtId="0" fontId="10" fillId="6" borderId="1" xfId="5" applyFont="1" applyFill="1" applyBorder="1" applyAlignment="1">
      <alignment horizontal="center" vertical="center" wrapText="1"/>
    </xf>
    <xf numFmtId="0" fontId="10" fillId="6" borderId="1" xfId="5" applyFont="1" applyFill="1" applyBorder="1" applyAlignment="1">
      <alignment horizontal="center" vertical="center"/>
    </xf>
    <xf numFmtId="0" fontId="4" fillId="6" borderId="1" xfId="5" applyFont="1" applyFill="1" applyBorder="1" applyAlignment="1">
      <alignment horizontal="left" vertical="center" wrapText="1"/>
    </xf>
    <xf numFmtId="0" fontId="26" fillId="0" borderId="11" xfId="0" applyFont="1" applyBorder="1" applyAlignment="1">
      <alignment horizontal="justify" vertical="center" wrapText="1"/>
    </xf>
    <xf numFmtId="0" fontId="4" fillId="6" borderId="1" xfId="5" applyFont="1" applyFill="1" applyBorder="1" applyAlignment="1">
      <alignment horizontal="left" vertical="top" wrapText="1"/>
    </xf>
    <xf numFmtId="0" fontId="4" fillId="6" borderId="4" xfId="5" applyFont="1" applyFill="1" applyBorder="1" applyAlignment="1">
      <alignment horizontal="left" vertical="top" wrapText="1"/>
    </xf>
    <xf numFmtId="0" fontId="24" fillId="0" borderId="12" xfId="0" applyFont="1" applyBorder="1" applyAlignment="1">
      <alignment horizontal="justify" vertical="center" wrapText="1"/>
    </xf>
    <xf numFmtId="0" fontId="33" fillId="0" borderId="1" xfId="0" applyFont="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horizontal="left" vertical="center"/>
    </xf>
    <xf numFmtId="0" fontId="0" fillId="0" borderId="0" xfId="0" applyAlignment="1">
      <alignment horizontal="center" vertical="center"/>
    </xf>
    <xf numFmtId="2" fontId="0" fillId="0" borderId="0" xfId="0" applyNumberFormat="1"/>
    <xf numFmtId="2" fontId="2" fillId="0" borderId="0" xfId="0" applyNumberFormat="1" applyFont="1"/>
    <xf numFmtId="0" fontId="42" fillId="0" borderId="0" xfId="0" applyFont="1"/>
    <xf numFmtId="0" fontId="31" fillId="7" borderId="1" xfId="0" applyFont="1" applyFill="1" applyBorder="1" applyAlignment="1">
      <alignment horizontal="center" vertical="center" wrapText="1"/>
    </xf>
    <xf numFmtId="0" fontId="31" fillId="7" borderId="1" xfId="0" applyFont="1" applyFill="1" applyBorder="1" applyAlignment="1">
      <alignment horizontal="left" vertical="top" wrapText="1"/>
    </xf>
    <xf numFmtId="0" fontId="26" fillId="7" borderId="1" xfId="0" applyFont="1" applyFill="1" applyBorder="1" applyAlignment="1">
      <alignment horizontal="center" vertical="top"/>
    </xf>
    <xf numFmtId="0" fontId="26" fillId="7" borderId="1" xfId="0" applyFont="1" applyFill="1" applyBorder="1" applyAlignment="1">
      <alignment vertical="top"/>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9" fillId="0" borderId="1" xfId="5" applyFont="1" applyBorder="1" applyAlignment="1">
      <alignment horizontal="center" vertical="center" wrapText="1"/>
    </xf>
    <xf numFmtId="0" fontId="19" fillId="0" borderId="1" xfId="5" applyFont="1" applyBorder="1" applyAlignment="1">
      <alignment horizontal="center" vertical="center" wrapText="1"/>
    </xf>
    <xf numFmtId="0" fontId="19" fillId="8" borderId="1" xfId="5" applyFont="1" applyFill="1" applyBorder="1" applyAlignment="1">
      <alignment horizontal="center" vertical="center"/>
    </xf>
    <xf numFmtId="0" fontId="42" fillId="0" borderId="0" xfId="0" applyFont="1" applyAlignment="1">
      <alignment vertical="center"/>
    </xf>
    <xf numFmtId="0" fontId="26" fillId="0" borderId="1" xfId="0" applyFont="1" applyBorder="1" applyAlignment="1">
      <alignment vertical="center" wrapText="1"/>
    </xf>
    <xf numFmtId="0" fontId="26" fillId="0" borderId="1" xfId="0" applyFont="1" applyBorder="1" applyAlignment="1">
      <alignment vertical="top" wrapText="1"/>
    </xf>
    <xf numFmtId="0" fontId="43" fillId="0" borderId="1" xfId="0" applyFont="1" applyBorder="1" applyAlignment="1">
      <alignment horizontal="center" vertical="center" wrapText="1"/>
    </xf>
    <xf numFmtId="0" fontId="29" fillId="0" borderId="1" xfId="5" applyFont="1" applyBorder="1" applyAlignment="1">
      <alignment horizontal="center" vertical="center" wrapText="1"/>
    </xf>
    <xf numFmtId="0" fontId="4" fillId="0" borderId="1" xfId="5" applyFont="1" applyBorder="1" applyAlignment="1">
      <alignment horizontal="center" vertical="center"/>
    </xf>
    <xf numFmtId="0" fontId="24" fillId="0" borderId="1" xfId="5" applyFont="1" applyBorder="1" applyAlignment="1">
      <alignment horizontal="left" vertical="center" wrapText="1"/>
    </xf>
    <xf numFmtId="0" fontId="24" fillId="0" borderId="0" xfId="0" applyFont="1" applyAlignment="1">
      <alignment horizontal="left" vertical="top" wrapText="1"/>
    </xf>
    <xf numFmtId="0" fontId="24" fillId="0" borderId="1" xfId="0" applyFont="1" applyBorder="1" applyAlignment="1">
      <alignment horizontal="left" vertical="top" wrapText="1"/>
    </xf>
    <xf numFmtId="0" fontId="24" fillId="0" borderId="1" xfId="5" applyFont="1" applyBorder="1" applyAlignment="1">
      <alignment horizontal="left" vertical="top" wrapText="1"/>
    </xf>
    <xf numFmtId="0" fontId="2" fillId="0" borderId="0" xfId="0" applyFont="1" applyAlignment="1">
      <alignment vertical="center"/>
    </xf>
    <xf numFmtId="2" fontId="2" fillId="0" borderId="0" xfId="0" applyNumberFormat="1" applyFont="1" applyAlignment="1">
      <alignment vertical="center"/>
    </xf>
    <xf numFmtId="0" fontId="14" fillId="0" borderId="0" xfId="0" applyFont="1" applyAlignment="1">
      <alignment vertical="center"/>
    </xf>
    <xf numFmtId="0" fontId="10" fillId="4" borderId="13" xfId="5" applyFont="1" applyFill="1" applyBorder="1" applyAlignment="1">
      <alignment horizontal="center" vertical="center" wrapText="1"/>
    </xf>
    <xf numFmtId="0" fontId="34" fillId="7" borderId="1" xfId="0" applyFont="1" applyFill="1" applyBorder="1" applyAlignment="1">
      <alignment horizontal="center" vertical="center"/>
    </xf>
    <xf numFmtId="0" fontId="34" fillId="7" borderId="1" xfId="0" applyFont="1" applyFill="1" applyBorder="1" applyAlignment="1">
      <alignment vertical="top" wrapText="1"/>
    </xf>
    <xf numFmtId="0" fontId="24" fillId="7" borderId="1" xfId="0" applyFont="1" applyFill="1" applyBorder="1" applyAlignment="1">
      <alignment horizontal="center" vertical="center"/>
    </xf>
    <xf numFmtId="0" fontId="21" fillId="7" borderId="1" xfId="0" applyFont="1" applyFill="1" applyBorder="1" applyAlignment="1">
      <alignment horizontal="center" vertical="center"/>
    </xf>
    <xf numFmtId="166" fontId="21" fillId="7" borderId="1" xfId="0" applyNumberFormat="1" applyFont="1" applyFill="1" applyBorder="1" applyAlignment="1">
      <alignment horizontal="center" vertical="center"/>
    </xf>
    <xf numFmtId="0" fontId="45" fillId="7" borderId="1" xfId="0" applyFont="1" applyFill="1" applyBorder="1" applyAlignment="1">
      <alignment horizontal="center" vertical="center"/>
    </xf>
    <xf numFmtId="0" fontId="21" fillId="7" borderId="4" xfId="0" applyFont="1" applyFill="1" applyBorder="1" applyAlignment="1">
      <alignment horizontal="center" vertical="center"/>
    </xf>
    <xf numFmtId="0" fontId="34" fillId="6" borderId="1" xfId="0" applyFont="1" applyFill="1" applyBorder="1" applyAlignment="1">
      <alignment horizontal="center" vertical="center"/>
    </xf>
    <xf numFmtId="0" fontId="34" fillId="6" borderId="1" xfId="0" applyFont="1" applyFill="1" applyBorder="1" applyAlignment="1">
      <alignment vertical="top" wrapText="1"/>
    </xf>
    <xf numFmtId="0" fontId="19" fillId="0" borderId="4" xfId="5" applyFont="1" applyBorder="1" applyAlignment="1">
      <alignment horizontal="center" vertical="center" wrapText="1"/>
    </xf>
    <xf numFmtId="0" fontId="14" fillId="6" borderId="0" xfId="0" applyFont="1" applyFill="1" applyAlignment="1">
      <alignment vertical="center"/>
    </xf>
    <xf numFmtId="0" fontId="24" fillId="6" borderId="1" xfId="0" applyFont="1" applyFill="1" applyBorder="1" applyAlignment="1">
      <alignment horizontal="center" vertical="center"/>
    </xf>
    <xf numFmtId="0" fontId="24" fillId="6" borderId="1" xfId="0" applyFont="1" applyFill="1" applyBorder="1" applyAlignment="1">
      <alignment vertical="top" wrapText="1"/>
    </xf>
    <xf numFmtId="0" fontId="2" fillId="6" borderId="0" xfId="0" applyFont="1" applyFill="1" applyAlignment="1">
      <alignment vertical="center"/>
    </xf>
    <xf numFmtId="0" fontId="34" fillId="0" borderId="1" xfId="0" applyFont="1" applyBorder="1" applyAlignment="1">
      <alignment horizontal="center" vertical="center"/>
    </xf>
    <xf numFmtId="0" fontId="34" fillId="0" borderId="1" xfId="0" applyFont="1" applyBorder="1" applyAlignment="1">
      <alignment horizontal="right" vertical="center"/>
    </xf>
    <xf numFmtId="0" fontId="34" fillId="0" borderId="1" xfId="0" applyFont="1" applyBorder="1" applyAlignment="1">
      <alignment horizontal="center" vertical="center" wrapText="1"/>
    </xf>
    <xf numFmtId="0" fontId="24" fillId="6" borderId="1" xfId="0" applyFont="1" applyFill="1" applyBorder="1" applyAlignment="1">
      <alignment horizontal="center" vertical="center" wrapText="1"/>
    </xf>
    <xf numFmtId="0" fontId="24" fillId="0" borderId="1" xfId="0" applyFont="1" applyBorder="1" applyAlignment="1">
      <alignment vertical="top" wrapText="1"/>
    </xf>
    <xf numFmtId="2" fontId="0" fillId="0" borderId="0" xfId="0" applyNumberFormat="1" applyAlignment="1">
      <alignment vertical="center"/>
    </xf>
    <xf numFmtId="0" fontId="0" fillId="0" borderId="0" xfId="0" applyAlignment="1">
      <alignment vertical="center"/>
    </xf>
    <xf numFmtId="0" fontId="34" fillId="3" borderId="1" xfId="0" applyFont="1" applyFill="1" applyBorder="1" applyAlignment="1">
      <alignment horizontal="center" vertical="center"/>
    </xf>
    <xf numFmtId="0" fontId="34" fillId="3" borderId="1" xfId="0" applyFont="1" applyFill="1" applyBorder="1" applyAlignment="1">
      <alignment vertical="top" wrapText="1"/>
    </xf>
    <xf numFmtId="0" fontId="13" fillId="0" borderId="4" xfId="5" applyFont="1" applyBorder="1" applyAlignment="1">
      <alignment horizontal="center" vertical="center" wrapText="1"/>
    </xf>
    <xf numFmtId="0" fontId="2" fillId="3" borderId="0" xfId="0" applyFont="1" applyFill="1"/>
    <xf numFmtId="0" fontId="2" fillId="3" borderId="0" xfId="0" applyFont="1" applyFill="1" applyAlignment="1">
      <alignment vertical="center"/>
    </xf>
    <xf numFmtId="0" fontId="2" fillId="6" borderId="0" xfId="0" applyFont="1" applyFill="1"/>
    <xf numFmtId="0" fontId="24" fillId="6" borderId="1" xfId="0" applyFont="1" applyFill="1" applyBorder="1" applyAlignment="1">
      <alignment horizontal="left" vertical="center"/>
    </xf>
    <xf numFmtId="0" fontId="49" fillId="0" borderId="0" xfId="0" applyFont="1" applyAlignment="1">
      <alignment vertical="center"/>
    </xf>
    <xf numFmtId="0" fontId="52" fillId="0" borderId="0" xfId="0" applyFont="1" applyAlignment="1">
      <alignment vertical="center"/>
    </xf>
    <xf numFmtId="0" fontId="10" fillId="12" borderId="1" xfId="5" applyFont="1" applyFill="1" applyBorder="1" applyAlignment="1">
      <alignment horizontal="center" vertical="center" wrapText="1"/>
    </xf>
    <xf numFmtId="49" fontId="10" fillId="12" borderId="1" xfId="0" applyNumberFormat="1" applyFont="1" applyFill="1" applyBorder="1" applyAlignment="1" applyProtection="1">
      <alignment horizontal="left" vertical="center" wrapText="1"/>
      <protection locked="0"/>
    </xf>
    <xf numFmtId="49" fontId="10" fillId="6" borderId="1" xfId="0" applyNumberFormat="1" applyFont="1" applyFill="1" applyBorder="1" applyAlignment="1" applyProtection="1">
      <alignment horizontal="left" vertical="center" wrapText="1"/>
      <protection locked="0"/>
    </xf>
    <xf numFmtId="0" fontId="4" fillId="0" borderId="1" xfId="5" applyFont="1" applyBorder="1" applyAlignment="1">
      <alignment horizontal="center" vertical="top"/>
    </xf>
    <xf numFmtId="49" fontId="4" fillId="0" borderId="1" xfId="0" applyNumberFormat="1" applyFont="1" applyBorder="1" applyAlignment="1" applyProtection="1">
      <alignment horizontal="left" vertical="center" wrapText="1"/>
      <protection locked="0"/>
    </xf>
    <xf numFmtId="0" fontId="4" fillId="6" borderId="1" xfId="5" applyFont="1" applyFill="1" applyBorder="1" applyAlignment="1">
      <alignment vertical="center" wrapText="1"/>
    </xf>
    <xf numFmtId="0" fontId="53" fillId="0" borderId="1" xfId="0" applyFont="1" applyBorder="1" applyAlignment="1">
      <alignment vertical="center" wrapText="1"/>
    </xf>
    <xf numFmtId="0" fontId="4" fillId="0" borderId="1" xfId="5" applyFont="1" applyBorder="1" applyAlignment="1">
      <alignment vertical="center" wrapText="1"/>
    </xf>
    <xf numFmtId="0" fontId="54" fillId="0" borderId="0" xfId="0" applyFont="1" applyAlignment="1">
      <alignment horizontal="center" vertical="center"/>
    </xf>
    <xf numFmtId="0" fontId="55" fillId="0" borderId="0" xfId="0" applyFont="1" applyAlignment="1">
      <alignment vertical="center"/>
    </xf>
    <xf numFmtId="2" fontId="14" fillId="6" borderId="0" xfId="0" applyNumberFormat="1" applyFont="1" applyFill="1" applyAlignment="1">
      <alignment vertical="center"/>
    </xf>
    <xf numFmtId="167" fontId="14" fillId="6" borderId="0" xfId="0" applyNumberFormat="1" applyFont="1" applyFill="1" applyAlignment="1">
      <alignment vertical="center"/>
    </xf>
    <xf numFmtId="2" fontId="14" fillId="0" borderId="0" xfId="0" applyNumberFormat="1" applyFont="1" applyAlignment="1">
      <alignment vertical="center"/>
    </xf>
    <xf numFmtId="2" fontId="0" fillId="6" borderId="0" xfId="0" applyNumberFormat="1" applyFill="1" applyAlignment="1">
      <alignment vertical="center"/>
    </xf>
    <xf numFmtId="0" fontId="0" fillId="6" borderId="0" xfId="0" applyFill="1" applyAlignment="1">
      <alignment vertical="center"/>
    </xf>
    <xf numFmtId="0" fontId="3" fillId="0" borderId="0" xfId="0" applyFont="1" applyAlignment="1">
      <alignment horizontal="center" vertical="center" wrapText="1"/>
    </xf>
    <xf numFmtId="0" fontId="5" fillId="2" borderId="0" xfId="0" applyFont="1" applyFill="1" applyAlignment="1">
      <alignment horizontal="left" vertical="center" wrapText="1"/>
    </xf>
    <xf numFmtId="0" fontId="6" fillId="3" borderId="0" xfId="0" applyFont="1" applyFill="1" applyAlignment="1">
      <alignment horizontal="left" vertical="center" wrapText="1"/>
    </xf>
    <xf numFmtId="0" fontId="20" fillId="0" borderId="0" xfId="0" applyFont="1" applyAlignment="1">
      <alignment horizontal="center" vertical="center" wrapText="1"/>
    </xf>
    <xf numFmtId="0" fontId="4" fillId="0" borderId="3" xfId="0" applyFont="1" applyBorder="1" applyAlignment="1">
      <alignment horizontal="left" vertical="top" wrapText="1"/>
    </xf>
    <xf numFmtId="0" fontId="10" fillId="3"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12" fillId="6" borderId="1" xfId="5" applyFont="1" applyFill="1" applyBorder="1" applyAlignment="1">
      <alignment horizontal="left" vertical="center" wrapText="1"/>
    </xf>
    <xf numFmtId="0" fontId="12" fillId="0" borderId="1" xfId="5" applyFont="1" applyBorder="1" applyAlignment="1">
      <alignment horizontal="left" vertical="center" wrapText="1"/>
    </xf>
    <xf numFmtId="0" fontId="23" fillId="0" borderId="1" xfId="5" applyFont="1" applyBorder="1" applyAlignment="1">
      <alignment horizontal="left" vertical="center" wrapText="1"/>
    </xf>
    <xf numFmtId="0" fontId="10" fillId="6" borderId="1" xfId="0" applyFont="1" applyFill="1" applyBorder="1" applyAlignment="1">
      <alignment horizontal="left" vertical="center"/>
    </xf>
    <xf numFmtId="0" fontId="4" fillId="6" borderId="9" xfId="0" applyFont="1" applyFill="1" applyBorder="1" applyAlignment="1">
      <alignment horizontal="left" vertical="center" wrapText="1"/>
    </xf>
    <xf numFmtId="0" fontId="4" fillId="6" borderId="1" xfId="0" applyFont="1" applyFill="1" applyBorder="1" applyAlignment="1">
      <alignment horizontal="left" vertical="top" wrapText="1"/>
    </xf>
    <xf numFmtId="0" fontId="12" fillId="0" borderId="0" xfId="0" applyFont="1" applyAlignment="1">
      <alignment vertical="top"/>
    </xf>
    <xf numFmtId="0" fontId="27" fillId="2" borderId="0" xfId="0" applyFont="1" applyFill="1" applyAlignment="1">
      <alignment horizontal="left" vertical="center" wrapText="1"/>
    </xf>
    <xf numFmtId="0" fontId="28" fillId="2" borderId="0" xfId="0" applyFont="1" applyFill="1" applyAlignment="1">
      <alignment horizontal="left" vertical="center" wrapText="1"/>
    </xf>
    <xf numFmtId="0" fontId="30" fillId="0" borderId="0" xfId="0" applyFont="1" applyAlignment="1">
      <alignment horizontal="center" vertical="center" wrapText="1"/>
    </xf>
    <xf numFmtId="0" fontId="4" fillId="0" borderId="3" xfId="0" applyFont="1" applyBorder="1" applyAlignment="1">
      <alignment horizontal="center" vertical="center" wrapText="1"/>
    </xf>
    <xf numFmtId="0" fontId="31" fillId="6"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34" fillId="6" borderId="1" xfId="0" applyFont="1" applyFill="1" applyBorder="1" applyAlignment="1">
      <alignment horizontal="left" vertical="center"/>
    </xf>
    <xf numFmtId="0" fontId="24" fillId="6" borderId="9" xfId="0" applyFont="1" applyFill="1" applyBorder="1" applyAlignment="1">
      <alignment horizontal="left" vertical="center" wrapText="1"/>
    </xf>
    <xf numFmtId="0" fontId="24" fillId="6" borderId="1" xfId="0" applyFont="1" applyFill="1" applyBorder="1" applyAlignment="1">
      <alignment horizontal="left" vertical="center" wrapText="1"/>
    </xf>
    <xf numFmtId="0" fontId="32" fillId="6"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35" fillId="7" borderId="0" xfId="0" applyFont="1" applyFill="1" applyAlignment="1">
      <alignment horizontal="left" vertical="center" wrapText="1"/>
    </xf>
    <xf numFmtId="0" fontId="36" fillId="7" borderId="10" xfId="0" applyFont="1" applyFill="1" applyBorder="1" applyAlignment="1">
      <alignment horizontal="left" vertical="center" wrapText="1"/>
    </xf>
    <xf numFmtId="0" fontId="10" fillId="6" borderId="1" xfId="0" applyFont="1" applyFill="1" applyBorder="1" applyAlignment="1">
      <alignment horizontal="center" vertical="center" wrapText="1"/>
    </xf>
    <xf numFmtId="0" fontId="39" fillId="9" borderId="1" xfId="0" applyFont="1" applyFill="1" applyBorder="1" applyAlignment="1">
      <alignment horizontal="left" vertical="center" wrapText="1"/>
    </xf>
    <xf numFmtId="0" fontId="40" fillId="7" borderId="10" xfId="0" applyFont="1" applyFill="1" applyBorder="1" applyAlignment="1">
      <alignment horizontal="left" vertical="top"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1" xfId="0" applyFont="1" applyBorder="1" applyAlignment="1">
      <alignment horizontal="center" vertical="top"/>
    </xf>
    <xf numFmtId="0" fontId="12" fillId="8" borderId="1" xfId="0" applyFont="1" applyFill="1" applyBorder="1" applyAlignment="1">
      <alignment horizontal="left" vertical="center" wrapText="1"/>
    </xf>
    <xf numFmtId="0" fontId="44" fillId="10" borderId="1" xfId="0" applyFont="1" applyFill="1" applyBorder="1" applyAlignment="1">
      <alignment horizontal="left" vertical="center" wrapText="1"/>
    </xf>
    <xf numFmtId="0" fontId="46" fillId="0" borderId="0" xfId="0" applyFont="1" applyAlignment="1">
      <alignment horizontal="center" vertical="center" wrapText="1"/>
    </xf>
    <xf numFmtId="0" fontId="24" fillId="6" borderId="1" xfId="0" applyFont="1" applyFill="1" applyBorder="1" applyAlignment="1">
      <alignment horizontal="center" vertical="center" wrapText="1"/>
    </xf>
    <xf numFmtId="0" fontId="47" fillId="6" borderId="1" xfId="0" applyFont="1" applyFill="1" applyBorder="1" applyAlignment="1">
      <alignment horizontal="center" vertical="center"/>
    </xf>
    <xf numFmtId="0" fontId="9" fillId="6" borderId="1" xfId="0" applyFont="1" applyFill="1" applyBorder="1" applyAlignment="1">
      <alignment horizontal="left" vertical="center"/>
    </xf>
    <xf numFmtId="0" fontId="12" fillId="6" borderId="9" xfId="0" applyFont="1" applyFill="1" applyBorder="1" applyAlignment="1">
      <alignment horizontal="left" vertical="center" wrapText="1"/>
    </xf>
    <xf numFmtId="0" fontId="12" fillId="6" borderId="1" xfId="0" applyFont="1" applyFill="1" applyBorder="1" applyAlignment="1">
      <alignment horizontal="left" vertical="center" wrapText="1"/>
    </xf>
    <xf numFmtId="0" fontId="12" fillId="6" borderId="1" xfId="0" applyFont="1" applyFill="1" applyBorder="1" applyAlignment="1">
      <alignment horizontal="left" vertical="center"/>
    </xf>
    <xf numFmtId="0" fontId="5" fillId="11" borderId="1" xfId="0" applyFont="1" applyFill="1" applyBorder="1" applyAlignment="1">
      <alignment horizontal="left" vertical="center" wrapText="1"/>
    </xf>
    <xf numFmtId="0" fontId="50" fillId="11" borderId="1"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1" xfId="0" applyFont="1" applyBorder="1" applyAlignment="1">
      <alignment horizontal="left" vertical="top" wrapText="1"/>
    </xf>
    <xf numFmtId="2" fontId="19" fillId="0" borderId="1" xfId="5" applyNumberFormat="1" applyFont="1" applyBorder="1" applyAlignment="1">
      <alignment horizontal="center" vertical="center" wrapText="1"/>
    </xf>
    <xf numFmtId="169" fontId="19" fillId="0" borderId="1" xfId="5" applyNumberFormat="1" applyFont="1" applyBorder="1" applyAlignment="1">
      <alignment horizontal="center" vertical="center" wrapText="1"/>
    </xf>
    <xf numFmtId="2" fontId="13" fillId="0" borderId="1" xfId="5" applyNumberFormat="1" applyFont="1" applyBorder="1" applyAlignment="1">
      <alignment horizontal="center" vertical="center" wrapText="1"/>
    </xf>
  </cellXfs>
  <cellStyles count="6">
    <cellStyle name="Comma" xfId="1" builtinId="3"/>
    <cellStyle name="Normal" xfId="0" builtinId="0"/>
    <cellStyle name="Normal 2" xfId="2"/>
    <cellStyle name="Normal 3" xfId="3"/>
    <cellStyle name="Normal 3 2" xfId="4"/>
    <cellStyle name="Normal 4" xf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2F2F2"/>
      <rgbColor rgb="FFDDEBF7"/>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EEBF7"/>
      <rgbColor rgb="FFDCE6F2"/>
      <rgbColor rgb="FFFFF8A3"/>
      <rgbColor rgb="FFBDD7EE"/>
      <rgbColor rgb="FFFF99CC"/>
      <rgbColor rgb="FFCC99FF"/>
      <rgbColor rgb="FFDBE5F1"/>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zoomScale="80" zoomScaleNormal="80" workbookViewId="0">
      <pane ySplit="5" topLeftCell="A36" activePane="bottomLeft" state="frozen"/>
      <selection pane="bottomLeft" activeCell="A6" sqref="A6"/>
    </sheetView>
  </sheetViews>
  <sheetFormatPr defaultColWidth="17" defaultRowHeight="13.8"/>
  <cols>
    <col min="1" max="1" width="15.88671875" style="3" customWidth="1"/>
    <col min="2" max="2" width="51" style="3" customWidth="1"/>
    <col min="3" max="3" width="10.6640625" style="3" customWidth="1"/>
    <col min="4" max="4" width="17" style="3"/>
    <col min="5" max="5" width="11.5546875" style="3" customWidth="1"/>
    <col min="6" max="6" width="13.44140625" style="3" customWidth="1"/>
    <col min="7" max="7" width="11.6640625" style="3" customWidth="1"/>
    <col min="8" max="8" width="14.88671875" style="3" customWidth="1"/>
    <col min="9" max="9" width="16.109375" style="3" customWidth="1"/>
    <col min="10" max="10" width="23.6640625" style="3" customWidth="1"/>
    <col min="11" max="16384" width="17" style="3"/>
  </cols>
  <sheetData>
    <row r="1" spans="1:10" ht="12.75" customHeight="1">
      <c r="A1" s="186" t="s">
        <v>0</v>
      </c>
      <c r="B1" s="186"/>
      <c r="C1" s="186"/>
      <c r="D1" s="186"/>
      <c r="E1" s="186"/>
      <c r="F1" s="186"/>
      <c r="G1" s="186"/>
      <c r="H1" s="186"/>
      <c r="I1" s="186"/>
      <c r="J1" s="186"/>
    </row>
    <row r="2" spans="1:10">
      <c r="A2" s="4"/>
      <c r="B2" s="4"/>
      <c r="C2" s="4"/>
      <c r="D2" s="4"/>
      <c r="E2" s="4"/>
      <c r="F2" s="4"/>
      <c r="G2" s="4"/>
      <c r="H2" s="4"/>
      <c r="I2" s="4"/>
      <c r="J2" s="4"/>
    </row>
    <row r="3" spans="1:10" ht="44.25" customHeight="1">
      <c r="A3" s="187" t="s">
        <v>1</v>
      </c>
      <c r="B3" s="187"/>
      <c r="C3" s="187"/>
      <c r="D3" s="187"/>
      <c r="E3" s="187"/>
      <c r="F3" s="187"/>
      <c r="G3" s="187"/>
      <c r="H3" s="187"/>
      <c r="I3" s="187"/>
      <c r="J3" s="187"/>
    </row>
    <row r="4" spans="1:10" ht="45" customHeight="1">
      <c r="A4" s="188" t="s">
        <v>2</v>
      </c>
      <c r="B4" s="188"/>
      <c r="C4" s="188"/>
      <c r="D4" s="188"/>
      <c r="E4" s="188"/>
      <c r="F4" s="188"/>
      <c r="G4" s="188"/>
      <c r="H4" s="188"/>
      <c r="I4" s="188"/>
      <c r="J4" s="188"/>
    </row>
    <row r="5" spans="1:10" ht="126.75" customHeight="1">
      <c r="A5" s="5" t="s">
        <v>3</v>
      </c>
      <c r="B5" s="6" t="s">
        <v>4</v>
      </c>
      <c r="C5" s="6" t="s">
        <v>5</v>
      </c>
      <c r="D5" s="6" t="s">
        <v>6</v>
      </c>
      <c r="E5" s="6" t="s">
        <v>7</v>
      </c>
      <c r="F5" s="6" t="s">
        <v>8</v>
      </c>
      <c r="G5" s="6" t="s">
        <v>9</v>
      </c>
      <c r="H5" s="6" t="s">
        <v>10</v>
      </c>
      <c r="I5" s="6" t="s">
        <v>11</v>
      </c>
      <c r="J5" s="6" t="s">
        <v>12</v>
      </c>
    </row>
    <row r="6" spans="1:10" ht="66" customHeight="1">
      <c r="A6" s="7" t="s">
        <v>13</v>
      </c>
      <c r="B6" s="8" t="s">
        <v>14</v>
      </c>
      <c r="C6" s="7">
        <f>C7+C10+C13+C16+C19+C22+C25+C28+C31+C34+C37</f>
        <v>10000</v>
      </c>
      <c r="D6" s="9"/>
      <c r="E6" s="9"/>
      <c r="F6" s="9"/>
      <c r="G6" s="9"/>
      <c r="H6" s="9"/>
      <c r="I6" s="9"/>
      <c r="J6" s="9"/>
    </row>
    <row r="7" spans="1:10" s="15" customFormat="1" ht="56.25" customHeight="1">
      <c r="A7" s="10" t="s">
        <v>15</v>
      </c>
      <c r="B7" s="11" t="s">
        <v>16</v>
      </c>
      <c r="C7" s="10">
        <v>1000</v>
      </c>
      <c r="D7" s="12" t="s">
        <v>17</v>
      </c>
      <c r="E7" s="13" t="s">
        <v>18</v>
      </c>
      <c r="F7" s="13" t="s">
        <v>18</v>
      </c>
      <c r="G7" s="14">
        <v>21</v>
      </c>
      <c r="H7" s="13" t="s">
        <v>18</v>
      </c>
      <c r="I7" s="13" t="s">
        <v>18</v>
      </c>
      <c r="J7" s="13" t="s">
        <v>17</v>
      </c>
    </row>
    <row r="8" spans="1:10" ht="56.25" customHeight="1">
      <c r="A8" s="16" t="s">
        <v>19</v>
      </c>
      <c r="B8" s="17" t="s">
        <v>20</v>
      </c>
      <c r="C8" s="12" t="s">
        <v>17</v>
      </c>
      <c r="D8" s="13" t="s">
        <v>18</v>
      </c>
      <c r="E8" s="12" t="s">
        <v>17</v>
      </c>
      <c r="F8" s="12" t="s">
        <v>17</v>
      </c>
      <c r="G8" s="12" t="s">
        <v>17</v>
      </c>
      <c r="H8" s="12" t="s">
        <v>17</v>
      </c>
      <c r="I8" s="12" t="s">
        <v>17</v>
      </c>
      <c r="J8" s="13" t="s">
        <v>18</v>
      </c>
    </row>
    <row r="9" spans="1:10" ht="39" customHeight="1">
      <c r="A9" s="16" t="s">
        <v>21</v>
      </c>
      <c r="B9" s="18" t="s">
        <v>22</v>
      </c>
      <c r="C9" s="12" t="s">
        <v>17</v>
      </c>
      <c r="D9" s="13" t="s">
        <v>18</v>
      </c>
      <c r="E9" s="12" t="s">
        <v>17</v>
      </c>
      <c r="F9" s="12" t="s">
        <v>17</v>
      </c>
      <c r="G9" s="12" t="s">
        <v>17</v>
      </c>
      <c r="H9" s="12" t="s">
        <v>17</v>
      </c>
      <c r="I9" s="12" t="s">
        <v>17</v>
      </c>
      <c r="J9" s="13" t="s">
        <v>18</v>
      </c>
    </row>
    <row r="10" spans="1:10" s="15" customFormat="1" ht="51.75" customHeight="1">
      <c r="A10" s="19" t="s">
        <v>23</v>
      </c>
      <c r="B10" s="11" t="s">
        <v>24</v>
      </c>
      <c r="C10" s="19">
        <v>600</v>
      </c>
      <c r="D10" s="20" t="s">
        <v>17</v>
      </c>
      <c r="E10" s="21" t="s">
        <v>18</v>
      </c>
      <c r="F10" s="21" t="s">
        <v>18</v>
      </c>
      <c r="G10" s="22">
        <v>21</v>
      </c>
      <c r="H10" s="21" t="s">
        <v>18</v>
      </c>
      <c r="I10" s="21" t="s">
        <v>18</v>
      </c>
      <c r="J10" s="21" t="s">
        <v>17</v>
      </c>
    </row>
    <row r="11" spans="1:10" ht="48.75" customHeight="1">
      <c r="A11" s="23" t="s">
        <v>25</v>
      </c>
      <c r="B11" s="17" t="s">
        <v>20</v>
      </c>
      <c r="C11" s="20" t="s">
        <v>17</v>
      </c>
      <c r="D11" s="21" t="s">
        <v>18</v>
      </c>
      <c r="E11" s="20" t="s">
        <v>17</v>
      </c>
      <c r="F11" s="20" t="s">
        <v>17</v>
      </c>
      <c r="G11" s="20" t="s">
        <v>17</v>
      </c>
      <c r="H11" s="20" t="s">
        <v>17</v>
      </c>
      <c r="I11" s="20" t="s">
        <v>17</v>
      </c>
      <c r="J11" s="21" t="s">
        <v>18</v>
      </c>
    </row>
    <row r="12" spans="1:10" ht="36.75" customHeight="1">
      <c r="A12" s="24" t="s">
        <v>26</v>
      </c>
      <c r="B12" s="18" t="s">
        <v>22</v>
      </c>
      <c r="C12" s="20" t="s">
        <v>17</v>
      </c>
      <c r="D12" s="21" t="s">
        <v>18</v>
      </c>
      <c r="E12" s="20" t="s">
        <v>17</v>
      </c>
      <c r="F12" s="20" t="s">
        <v>17</v>
      </c>
      <c r="G12" s="20" t="s">
        <v>17</v>
      </c>
      <c r="H12" s="20" t="s">
        <v>17</v>
      </c>
      <c r="I12" s="20" t="s">
        <v>17</v>
      </c>
      <c r="J12" s="21" t="s">
        <v>18</v>
      </c>
    </row>
    <row r="13" spans="1:10" s="15" customFormat="1" ht="51.75" customHeight="1">
      <c r="A13" s="19" t="s">
        <v>27</v>
      </c>
      <c r="B13" s="11" t="s">
        <v>28</v>
      </c>
      <c r="C13" s="19">
        <v>1200</v>
      </c>
      <c r="D13" s="20" t="s">
        <v>17</v>
      </c>
      <c r="E13" s="21" t="s">
        <v>18</v>
      </c>
      <c r="F13" s="21" t="s">
        <v>18</v>
      </c>
      <c r="G13" s="22">
        <v>21</v>
      </c>
      <c r="H13" s="21" t="s">
        <v>18</v>
      </c>
      <c r="I13" s="21" t="s">
        <v>18</v>
      </c>
      <c r="J13" s="21" t="s">
        <v>17</v>
      </c>
    </row>
    <row r="14" spans="1:10" ht="33" customHeight="1">
      <c r="A14" s="23" t="s">
        <v>29</v>
      </c>
      <c r="B14" s="25" t="s">
        <v>30</v>
      </c>
      <c r="C14" s="20" t="s">
        <v>17</v>
      </c>
      <c r="D14" s="21" t="s">
        <v>18</v>
      </c>
      <c r="E14" s="20" t="s">
        <v>17</v>
      </c>
      <c r="F14" s="20" t="s">
        <v>17</v>
      </c>
      <c r="G14" s="20" t="s">
        <v>17</v>
      </c>
      <c r="H14" s="20" t="s">
        <v>17</v>
      </c>
      <c r="I14" s="20" t="s">
        <v>17</v>
      </c>
      <c r="J14" s="21" t="s">
        <v>18</v>
      </c>
    </row>
    <row r="15" spans="1:10" ht="40.5" customHeight="1">
      <c r="A15" s="26" t="s">
        <v>31</v>
      </c>
      <c r="B15" s="18" t="s">
        <v>32</v>
      </c>
      <c r="C15" s="20" t="s">
        <v>17</v>
      </c>
      <c r="D15" s="21" t="s">
        <v>18</v>
      </c>
      <c r="E15" s="20" t="s">
        <v>17</v>
      </c>
      <c r="F15" s="20" t="s">
        <v>17</v>
      </c>
      <c r="G15" s="20" t="s">
        <v>17</v>
      </c>
      <c r="H15" s="20" t="s">
        <v>17</v>
      </c>
      <c r="I15" s="20" t="s">
        <v>17</v>
      </c>
      <c r="J15" s="21" t="s">
        <v>18</v>
      </c>
    </row>
    <row r="16" spans="1:10" ht="46.5" customHeight="1">
      <c r="A16" s="19" t="s">
        <v>33</v>
      </c>
      <c r="B16" s="11" t="s">
        <v>34</v>
      </c>
      <c r="C16" s="19">
        <v>800</v>
      </c>
      <c r="D16" s="20" t="s">
        <v>17</v>
      </c>
      <c r="E16" s="21" t="s">
        <v>18</v>
      </c>
      <c r="F16" s="21" t="s">
        <v>18</v>
      </c>
      <c r="G16" s="22">
        <v>21</v>
      </c>
      <c r="H16" s="21" t="s">
        <v>18</v>
      </c>
      <c r="I16" s="21" t="s">
        <v>18</v>
      </c>
      <c r="J16" s="21" t="s">
        <v>17</v>
      </c>
    </row>
    <row r="17" spans="1:10" ht="33" customHeight="1">
      <c r="A17" s="23" t="s">
        <v>35</v>
      </c>
      <c r="B17" s="17" t="s">
        <v>20</v>
      </c>
      <c r="C17" s="20" t="s">
        <v>17</v>
      </c>
      <c r="D17" s="21" t="s">
        <v>18</v>
      </c>
      <c r="E17" s="20" t="s">
        <v>17</v>
      </c>
      <c r="F17" s="20" t="s">
        <v>17</v>
      </c>
      <c r="G17" s="20" t="s">
        <v>17</v>
      </c>
      <c r="H17" s="20" t="s">
        <v>17</v>
      </c>
      <c r="I17" s="20" t="s">
        <v>17</v>
      </c>
      <c r="J17" s="21" t="s">
        <v>18</v>
      </c>
    </row>
    <row r="18" spans="1:10" ht="41.25" customHeight="1">
      <c r="A18" s="26" t="s">
        <v>36</v>
      </c>
      <c r="B18" s="18" t="s">
        <v>22</v>
      </c>
      <c r="C18" s="20" t="s">
        <v>17</v>
      </c>
      <c r="D18" s="21" t="s">
        <v>18</v>
      </c>
      <c r="E18" s="20" t="s">
        <v>17</v>
      </c>
      <c r="F18" s="20" t="s">
        <v>17</v>
      </c>
      <c r="G18" s="20" t="s">
        <v>17</v>
      </c>
      <c r="H18" s="20" t="s">
        <v>17</v>
      </c>
      <c r="I18" s="20" t="s">
        <v>17</v>
      </c>
      <c r="J18" s="21" t="s">
        <v>18</v>
      </c>
    </row>
    <row r="19" spans="1:10" ht="39" customHeight="1">
      <c r="A19" s="19" t="s">
        <v>37</v>
      </c>
      <c r="B19" s="11" t="s">
        <v>38</v>
      </c>
      <c r="C19" s="19">
        <v>2000</v>
      </c>
      <c r="D19" s="20" t="s">
        <v>17</v>
      </c>
      <c r="E19" s="21" t="s">
        <v>18</v>
      </c>
      <c r="F19" s="21" t="s">
        <v>18</v>
      </c>
      <c r="G19" s="22">
        <v>21</v>
      </c>
      <c r="H19" s="21" t="s">
        <v>18</v>
      </c>
      <c r="I19" s="21" t="s">
        <v>18</v>
      </c>
      <c r="J19" s="21" t="s">
        <v>17</v>
      </c>
    </row>
    <row r="20" spans="1:10" ht="39" customHeight="1">
      <c r="A20" s="23" t="s">
        <v>39</v>
      </c>
      <c r="B20" s="17" t="s">
        <v>20</v>
      </c>
      <c r="C20" s="20" t="s">
        <v>17</v>
      </c>
      <c r="D20" s="21" t="s">
        <v>18</v>
      </c>
      <c r="E20" s="20" t="s">
        <v>17</v>
      </c>
      <c r="F20" s="20" t="s">
        <v>17</v>
      </c>
      <c r="G20" s="20" t="s">
        <v>17</v>
      </c>
      <c r="H20" s="20" t="s">
        <v>17</v>
      </c>
      <c r="I20" s="20" t="s">
        <v>17</v>
      </c>
      <c r="J20" s="21" t="s">
        <v>18</v>
      </c>
    </row>
    <row r="21" spans="1:10" ht="39" customHeight="1">
      <c r="A21" s="26" t="s">
        <v>40</v>
      </c>
      <c r="B21" s="18" t="s">
        <v>22</v>
      </c>
      <c r="C21" s="20" t="s">
        <v>17</v>
      </c>
      <c r="D21" s="21" t="s">
        <v>18</v>
      </c>
      <c r="E21" s="20" t="s">
        <v>17</v>
      </c>
      <c r="F21" s="20" t="s">
        <v>17</v>
      </c>
      <c r="G21" s="20" t="s">
        <v>17</v>
      </c>
      <c r="H21" s="20" t="s">
        <v>17</v>
      </c>
      <c r="I21" s="20" t="s">
        <v>17</v>
      </c>
      <c r="J21" s="21" t="s">
        <v>18</v>
      </c>
    </row>
    <row r="22" spans="1:10" ht="39" customHeight="1">
      <c r="A22" s="19" t="s">
        <v>41</v>
      </c>
      <c r="B22" s="11" t="s">
        <v>42</v>
      </c>
      <c r="C22" s="19">
        <v>600</v>
      </c>
      <c r="D22" s="20" t="s">
        <v>17</v>
      </c>
      <c r="E22" s="21" t="s">
        <v>18</v>
      </c>
      <c r="F22" s="21" t="s">
        <v>18</v>
      </c>
      <c r="G22" s="22">
        <v>21</v>
      </c>
      <c r="H22" s="21" t="s">
        <v>18</v>
      </c>
      <c r="I22" s="21" t="s">
        <v>18</v>
      </c>
      <c r="J22" s="21" t="s">
        <v>17</v>
      </c>
    </row>
    <row r="23" spans="1:10" ht="39" customHeight="1">
      <c r="A23" s="23" t="s">
        <v>43</v>
      </c>
      <c r="B23" s="17" t="s">
        <v>20</v>
      </c>
      <c r="C23" s="20" t="s">
        <v>17</v>
      </c>
      <c r="D23" s="21" t="s">
        <v>18</v>
      </c>
      <c r="E23" s="20" t="s">
        <v>17</v>
      </c>
      <c r="F23" s="20" t="s">
        <v>17</v>
      </c>
      <c r="G23" s="20" t="s">
        <v>17</v>
      </c>
      <c r="H23" s="20" t="s">
        <v>17</v>
      </c>
      <c r="I23" s="20" t="s">
        <v>17</v>
      </c>
      <c r="J23" s="21" t="s">
        <v>18</v>
      </c>
    </row>
    <row r="24" spans="1:10" ht="39" customHeight="1">
      <c r="A24" s="26" t="s">
        <v>44</v>
      </c>
      <c r="B24" s="18" t="s">
        <v>22</v>
      </c>
      <c r="C24" s="20" t="s">
        <v>17</v>
      </c>
      <c r="D24" s="21" t="s">
        <v>18</v>
      </c>
      <c r="E24" s="20" t="s">
        <v>17</v>
      </c>
      <c r="F24" s="20" t="s">
        <v>17</v>
      </c>
      <c r="G24" s="20" t="s">
        <v>17</v>
      </c>
      <c r="H24" s="20" t="s">
        <v>17</v>
      </c>
      <c r="I24" s="20" t="s">
        <v>17</v>
      </c>
      <c r="J24" s="21" t="s">
        <v>18</v>
      </c>
    </row>
    <row r="25" spans="1:10" ht="39" customHeight="1">
      <c r="A25" s="19" t="s">
        <v>45</v>
      </c>
      <c r="B25" s="27" t="s">
        <v>46</v>
      </c>
      <c r="C25" s="19">
        <v>600</v>
      </c>
      <c r="D25" s="20" t="s">
        <v>17</v>
      </c>
      <c r="E25" s="21" t="s">
        <v>18</v>
      </c>
      <c r="F25" s="21" t="s">
        <v>18</v>
      </c>
      <c r="G25" s="22">
        <v>21</v>
      </c>
      <c r="H25" s="21" t="s">
        <v>18</v>
      </c>
      <c r="I25" s="21" t="s">
        <v>18</v>
      </c>
      <c r="J25" s="21" t="s">
        <v>17</v>
      </c>
    </row>
    <row r="26" spans="1:10" ht="39" customHeight="1">
      <c r="A26" s="23" t="s">
        <v>47</v>
      </c>
      <c r="B26" s="17" t="s">
        <v>20</v>
      </c>
      <c r="C26" s="20" t="s">
        <v>17</v>
      </c>
      <c r="D26" s="21" t="s">
        <v>18</v>
      </c>
      <c r="E26" s="20" t="s">
        <v>17</v>
      </c>
      <c r="F26" s="20" t="s">
        <v>17</v>
      </c>
      <c r="G26" s="20" t="s">
        <v>17</v>
      </c>
      <c r="H26" s="20" t="s">
        <v>17</v>
      </c>
      <c r="I26" s="20" t="s">
        <v>17</v>
      </c>
      <c r="J26" s="21" t="s">
        <v>18</v>
      </c>
    </row>
    <row r="27" spans="1:10" ht="39" customHeight="1">
      <c r="A27" s="26" t="s">
        <v>48</v>
      </c>
      <c r="B27" s="18" t="s">
        <v>22</v>
      </c>
      <c r="C27" s="20" t="s">
        <v>17</v>
      </c>
      <c r="D27" s="21" t="s">
        <v>18</v>
      </c>
      <c r="E27" s="20" t="s">
        <v>17</v>
      </c>
      <c r="F27" s="20" t="s">
        <v>17</v>
      </c>
      <c r="G27" s="20" t="s">
        <v>17</v>
      </c>
      <c r="H27" s="20" t="s">
        <v>17</v>
      </c>
      <c r="I27" s="20" t="s">
        <v>17</v>
      </c>
      <c r="J27" s="21" t="s">
        <v>18</v>
      </c>
    </row>
    <row r="28" spans="1:10" ht="39" customHeight="1">
      <c r="A28" s="19" t="s">
        <v>49</v>
      </c>
      <c r="B28" s="11" t="s">
        <v>50</v>
      </c>
      <c r="C28" s="19">
        <v>1600</v>
      </c>
      <c r="D28" s="20" t="s">
        <v>17</v>
      </c>
      <c r="E28" s="21" t="s">
        <v>18</v>
      </c>
      <c r="F28" s="21" t="s">
        <v>18</v>
      </c>
      <c r="G28" s="22">
        <v>21</v>
      </c>
      <c r="H28" s="21" t="s">
        <v>18</v>
      </c>
      <c r="I28" s="21" t="s">
        <v>18</v>
      </c>
      <c r="J28" s="21" t="s">
        <v>17</v>
      </c>
    </row>
    <row r="29" spans="1:10" ht="39" customHeight="1">
      <c r="A29" s="23" t="s">
        <v>51</v>
      </c>
      <c r="B29" s="17" t="s">
        <v>20</v>
      </c>
      <c r="C29" s="20" t="s">
        <v>17</v>
      </c>
      <c r="D29" s="21" t="s">
        <v>18</v>
      </c>
      <c r="E29" s="20" t="s">
        <v>17</v>
      </c>
      <c r="F29" s="20" t="s">
        <v>17</v>
      </c>
      <c r="G29" s="20" t="s">
        <v>17</v>
      </c>
      <c r="H29" s="20" t="s">
        <v>17</v>
      </c>
      <c r="I29" s="20" t="s">
        <v>17</v>
      </c>
      <c r="J29" s="21" t="s">
        <v>18</v>
      </c>
    </row>
    <row r="30" spans="1:10" ht="39" customHeight="1">
      <c r="A30" s="26" t="s">
        <v>52</v>
      </c>
      <c r="B30" s="18" t="s">
        <v>22</v>
      </c>
      <c r="C30" s="20" t="s">
        <v>17</v>
      </c>
      <c r="D30" s="21" t="s">
        <v>18</v>
      </c>
      <c r="E30" s="20" t="s">
        <v>17</v>
      </c>
      <c r="F30" s="20" t="s">
        <v>17</v>
      </c>
      <c r="G30" s="20" t="s">
        <v>17</v>
      </c>
      <c r="H30" s="20" t="s">
        <v>17</v>
      </c>
      <c r="I30" s="20" t="s">
        <v>17</v>
      </c>
      <c r="J30" s="21" t="s">
        <v>18</v>
      </c>
    </row>
    <row r="31" spans="1:10" ht="39" customHeight="1">
      <c r="A31" s="19" t="s">
        <v>53</v>
      </c>
      <c r="B31" s="11" t="s">
        <v>54</v>
      </c>
      <c r="C31" s="19">
        <v>400</v>
      </c>
      <c r="D31" s="20" t="s">
        <v>17</v>
      </c>
      <c r="E31" s="21" t="s">
        <v>18</v>
      </c>
      <c r="F31" s="21" t="s">
        <v>18</v>
      </c>
      <c r="G31" s="22">
        <v>21</v>
      </c>
      <c r="H31" s="21" t="s">
        <v>18</v>
      </c>
      <c r="I31" s="21" t="s">
        <v>18</v>
      </c>
      <c r="J31" s="21" t="s">
        <v>17</v>
      </c>
    </row>
    <row r="32" spans="1:10" ht="39" customHeight="1">
      <c r="A32" s="23" t="s">
        <v>55</v>
      </c>
      <c r="B32" s="17" t="s">
        <v>20</v>
      </c>
      <c r="C32" s="20" t="s">
        <v>17</v>
      </c>
      <c r="D32" s="21" t="s">
        <v>18</v>
      </c>
      <c r="E32" s="20" t="s">
        <v>17</v>
      </c>
      <c r="F32" s="20" t="s">
        <v>17</v>
      </c>
      <c r="G32" s="20" t="s">
        <v>17</v>
      </c>
      <c r="H32" s="20" t="s">
        <v>17</v>
      </c>
      <c r="I32" s="20" t="s">
        <v>17</v>
      </c>
      <c r="J32" s="21" t="s">
        <v>18</v>
      </c>
    </row>
    <row r="33" spans="1:10" ht="39" customHeight="1">
      <c r="A33" s="26" t="s">
        <v>56</v>
      </c>
      <c r="B33" s="18" t="s">
        <v>22</v>
      </c>
      <c r="C33" s="20" t="s">
        <v>17</v>
      </c>
      <c r="D33" s="21" t="s">
        <v>18</v>
      </c>
      <c r="E33" s="20" t="s">
        <v>17</v>
      </c>
      <c r="F33" s="20" t="s">
        <v>17</v>
      </c>
      <c r="G33" s="20" t="s">
        <v>17</v>
      </c>
      <c r="H33" s="20" t="s">
        <v>17</v>
      </c>
      <c r="I33" s="20" t="s">
        <v>17</v>
      </c>
      <c r="J33" s="21" t="s">
        <v>18</v>
      </c>
    </row>
    <row r="34" spans="1:10" ht="39" customHeight="1">
      <c r="A34" s="19" t="s">
        <v>57</v>
      </c>
      <c r="B34" s="11" t="s">
        <v>58</v>
      </c>
      <c r="C34" s="19">
        <v>600</v>
      </c>
      <c r="D34" s="20" t="s">
        <v>17</v>
      </c>
      <c r="E34" s="21" t="s">
        <v>18</v>
      </c>
      <c r="F34" s="21" t="s">
        <v>18</v>
      </c>
      <c r="G34" s="22">
        <v>21</v>
      </c>
      <c r="H34" s="21" t="s">
        <v>18</v>
      </c>
      <c r="I34" s="21" t="s">
        <v>18</v>
      </c>
      <c r="J34" s="21" t="s">
        <v>17</v>
      </c>
    </row>
    <row r="35" spans="1:10" ht="39" customHeight="1">
      <c r="A35" s="23" t="s">
        <v>59</v>
      </c>
      <c r="B35" s="17" t="s">
        <v>20</v>
      </c>
      <c r="C35" s="20" t="s">
        <v>17</v>
      </c>
      <c r="D35" s="21" t="s">
        <v>18</v>
      </c>
      <c r="E35" s="20" t="s">
        <v>17</v>
      </c>
      <c r="F35" s="20" t="s">
        <v>17</v>
      </c>
      <c r="G35" s="20" t="s">
        <v>17</v>
      </c>
      <c r="H35" s="20" t="s">
        <v>17</v>
      </c>
      <c r="I35" s="20" t="s">
        <v>17</v>
      </c>
      <c r="J35" s="21" t="s">
        <v>18</v>
      </c>
    </row>
    <row r="36" spans="1:10" ht="39" customHeight="1">
      <c r="A36" s="24" t="s">
        <v>60</v>
      </c>
      <c r="B36" s="18" t="s">
        <v>22</v>
      </c>
      <c r="C36" s="20" t="s">
        <v>17</v>
      </c>
      <c r="D36" s="21" t="s">
        <v>18</v>
      </c>
      <c r="E36" s="20" t="s">
        <v>17</v>
      </c>
      <c r="F36" s="20" t="s">
        <v>17</v>
      </c>
      <c r="G36" s="20" t="s">
        <v>17</v>
      </c>
      <c r="H36" s="20" t="s">
        <v>17</v>
      </c>
      <c r="I36" s="20" t="s">
        <v>17</v>
      </c>
      <c r="J36" s="21" t="s">
        <v>18</v>
      </c>
    </row>
    <row r="37" spans="1:10" ht="39" customHeight="1">
      <c r="A37" s="19" t="s">
        <v>61</v>
      </c>
      <c r="B37" s="11" t="s">
        <v>62</v>
      </c>
      <c r="C37" s="19">
        <v>600</v>
      </c>
      <c r="D37" s="20" t="s">
        <v>17</v>
      </c>
      <c r="E37" s="21" t="s">
        <v>18</v>
      </c>
      <c r="F37" s="21" t="s">
        <v>18</v>
      </c>
      <c r="G37" s="22">
        <v>21</v>
      </c>
      <c r="H37" s="21" t="s">
        <v>18</v>
      </c>
      <c r="I37" s="21" t="s">
        <v>18</v>
      </c>
      <c r="J37" s="21" t="s">
        <v>17</v>
      </c>
    </row>
    <row r="38" spans="1:10" ht="39" customHeight="1">
      <c r="A38" s="23" t="s">
        <v>63</v>
      </c>
      <c r="B38" s="17" t="s">
        <v>20</v>
      </c>
      <c r="C38" s="20" t="s">
        <v>17</v>
      </c>
      <c r="D38" s="21" t="s">
        <v>18</v>
      </c>
      <c r="E38" s="20" t="s">
        <v>17</v>
      </c>
      <c r="F38" s="20" t="s">
        <v>17</v>
      </c>
      <c r="G38" s="20" t="s">
        <v>17</v>
      </c>
      <c r="H38" s="20" t="s">
        <v>17</v>
      </c>
      <c r="I38" s="20" t="s">
        <v>17</v>
      </c>
      <c r="J38" s="21" t="s">
        <v>18</v>
      </c>
    </row>
    <row r="39" spans="1:10" ht="39" customHeight="1">
      <c r="A39" s="26" t="s">
        <v>64</v>
      </c>
      <c r="B39" s="18" t="s">
        <v>22</v>
      </c>
      <c r="C39" s="20" t="s">
        <v>17</v>
      </c>
      <c r="D39" s="21" t="s">
        <v>18</v>
      </c>
      <c r="E39" s="20" t="s">
        <v>17</v>
      </c>
      <c r="F39" s="20" t="s">
        <v>17</v>
      </c>
      <c r="G39" s="20" t="s">
        <v>17</v>
      </c>
      <c r="H39" s="20" t="s">
        <v>17</v>
      </c>
      <c r="I39" s="20" t="s">
        <v>17</v>
      </c>
      <c r="J39" s="21" t="s">
        <v>18</v>
      </c>
    </row>
    <row r="40" spans="1:10" ht="17.25" customHeight="1">
      <c r="A40" s="28"/>
      <c r="B40" s="29" t="s">
        <v>65</v>
      </c>
      <c r="C40" s="20" t="s">
        <v>17</v>
      </c>
      <c r="D40" s="20" t="s">
        <v>17</v>
      </c>
      <c r="E40" s="20" t="s">
        <v>17</v>
      </c>
      <c r="F40" s="20" t="s">
        <v>17</v>
      </c>
      <c r="G40" s="20" t="s">
        <v>17</v>
      </c>
      <c r="H40" s="21" t="s">
        <v>18</v>
      </c>
      <c r="I40" s="21" t="s">
        <v>18</v>
      </c>
      <c r="J40" s="20" t="s">
        <v>17</v>
      </c>
    </row>
    <row r="41" spans="1:10" ht="15" customHeight="1">
      <c r="A41" s="4"/>
      <c r="B41" s="4"/>
      <c r="C41" s="4"/>
      <c r="D41" s="4"/>
      <c r="E41" s="4"/>
      <c r="F41" s="4"/>
      <c r="G41" s="4"/>
      <c r="H41" s="4"/>
      <c r="I41" s="4"/>
      <c r="J41" s="4"/>
    </row>
    <row r="42" spans="1:10" ht="39.75" customHeight="1">
      <c r="A42" s="189" t="s">
        <v>66</v>
      </c>
      <c r="B42" s="189"/>
      <c r="C42" s="189"/>
      <c r="D42" s="189"/>
      <c r="E42" s="189"/>
      <c r="F42" s="189"/>
      <c r="G42" s="189"/>
      <c r="H42" s="189"/>
      <c r="I42" s="189"/>
      <c r="J42" s="189"/>
    </row>
    <row r="43" spans="1:10" ht="18.75" customHeight="1">
      <c r="A43" s="190" t="s">
        <v>67</v>
      </c>
      <c r="B43" s="190"/>
      <c r="C43" s="190"/>
      <c r="D43" s="190"/>
      <c r="E43" s="190"/>
      <c r="F43" s="190"/>
      <c r="G43" s="190"/>
      <c r="H43" s="190"/>
      <c r="I43" s="190"/>
      <c r="J43" s="190"/>
    </row>
    <row r="44" spans="1:10" ht="23.25" customHeight="1">
      <c r="A44" s="30" t="s">
        <v>68</v>
      </c>
      <c r="B44" s="30" t="s">
        <v>69</v>
      </c>
      <c r="C44" s="191" t="s">
        <v>70</v>
      </c>
      <c r="D44" s="191"/>
      <c r="E44" s="191"/>
      <c r="F44" s="191"/>
      <c r="G44" s="191"/>
      <c r="H44" s="191"/>
      <c r="I44" s="191"/>
      <c r="J44" s="191"/>
    </row>
    <row r="45" spans="1:10" ht="57" customHeight="1">
      <c r="A45" s="2" t="s">
        <v>71</v>
      </c>
      <c r="B45" s="2" t="s">
        <v>72</v>
      </c>
      <c r="C45" s="192" t="s">
        <v>18</v>
      </c>
      <c r="D45" s="192"/>
      <c r="E45" s="192"/>
      <c r="F45" s="192"/>
      <c r="G45" s="192"/>
      <c r="H45" s="192"/>
      <c r="I45" s="192"/>
      <c r="J45" s="192"/>
    </row>
    <row r="46" spans="1:10" ht="55.5" customHeight="1">
      <c r="A46" s="31" t="s">
        <v>73</v>
      </c>
      <c r="B46" s="32" t="s">
        <v>74</v>
      </c>
      <c r="C46" s="192" t="s">
        <v>18</v>
      </c>
      <c r="D46" s="192"/>
      <c r="E46" s="192"/>
      <c r="F46" s="192"/>
      <c r="G46" s="192"/>
      <c r="H46" s="192"/>
      <c r="I46" s="192"/>
      <c r="J46" s="192"/>
    </row>
    <row r="47" spans="1:10" ht="41.4">
      <c r="A47" s="33" t="s">
        <v>75</v>
      </c>
      <c r="B47" s="34" t="s">
        <v>76</v>
      </c>
      <c r="C47" s="192" t="s">
        <v>18</v>
      </c>
      <c r="D47" s="192"/>
      <c r="E47" s="192"/>
      <c r="F47" s="192"/>
      <c r="G47" s="192"/>
      <c r="H47" s="192"/>
      <c r="I47" s="192"/>
      <c r="J47" s="192"/>
    </row>
    <row r="48" spans="1:10" ht="13.5" customHeight="1">
      <c r="A48" s="193" t="s">
        <v>77</v>
      </c>
      <c r="B48" s="2" t="s">
        <v>78</v>
      </c>
      <c r="C48" s="192" t="s">
        <v>18</v>
      </c>
      <c r="D48" s="192"/>
      <c r="E48" s="192"/>
      <c r="F48" s="192"/>
      <c r="G48" s="192"/>
      <c r="H48" s="192"/>
      <c r="I48" s="192"/>
      <c r="J48" s="192"/>
    </row>
    <row r="49" spans="1:10">
      <c r="A49" s="193"/>
      <c r="B49" s="2" t="s">
        <v>79</v>
      </c>
      <c r="C49" s="192" t="s">
        <v>18</v>
      </c>
      <c r="D49" s="192"/>
      <c r="E49" s="192"/>
      <c r="F49" s="192"/>
      <c r="G49" s="192"/>
      <c r="H49" s="192"/>
      <c r="I49" s="192"/>
      <c r="J49" s="192"/>
    </row>
    <row r="50" spans="1:10" ht="27.6">
      <c r="A50" s="193"/>
      <c r="B50" s="1" t="s">
        <v>80</v>
      </c>
      <c r="C50" s="192" t="s">
        <v>18</v>
      </c>
      <c r="D50" s="192"/>
      <c r="E50" s="192"/>
      <c r="F50" s="192"/>
      <c r="G50" s="192"/>
      <c r="H50" s="192"/>
      <c r="I50" s="192"/>
      <c r="J50" s="192"/>
    </row>
    <row r="51" spans="1:10" ht="27.6">
      <c r="A51" s="193"/>
      <c r="B51" s="1" t="s">
        <v>81</v>
      </c>
      <c r="C51" s="192" t="s">
        <v>18</v>
      </c>
      <c r="D51" s="192"/>
      <c r="E51" s="192"/>
      <c r="F51" s="192"/>
      <c r="G51" s="192"/>
      <c r="H51" s="192"/>
      <c r="I51" s="192"/>
      <c r="J51" s="192"/>
    </row>
    <row r="52" spans="1:10" ht="26.25" customHeight="1">
      <c r="A52" s="194" t="s">
        <v>82</v>
      </c>
      <c r="B52" s="35" t="s">
        <v>83</v>
      </c>
      <c r="C52" s="192" t="s">
        <v>18</v>
      </c>
      <c r="D52" s="192"/>
      <c r="E52" s="192"/>
      <c r="F52" s="192"/>
      <c r="G52" s="192"/>
      <c r="H52" s="192"/>
      <c r="I52" s="192"/>
      <c r="J52" s="192"/>
    </row>
    <row r="53" spans="1:10" ht="31.5" customHeight="1">
      <c r="A53" s="194"/>
      <c r="B53" s="36" t="s">
        <v>84</v>
      </c>
      <c r="C53" s="192" t="s">
        <v>18</v>
      </c>
      <c r="D53" s="192"/>
      <c r="E53" s="192"/>
      <c r="F53" s="192"/>
      <c r="G53" s="192"/>
      <c r="H53" s="192"/>
      <c r="I53" s="192"/>
      <c r="J53" s="192"/>
    </row>
    <row r="54" spans="1:10" ht="24" customHeight="1">
      <c r="A54" s="194"/>
      <c r="B54" s="36" t="s">
        <v>85</v>
      </c>
      <c r="C54" s="192" t="s">
        <v>18</v>
      </c>
      <c r="D54" s="192"/>
      <c r="E54" s="192"/>
      <c r="F54" s="192"/>
      <c r="G54" s="192"/>
      <c r="H54" s="192"/>
      <c r="I54" s="192"/>
      <c r="J54" s="192"/>
    </row>
    <row r="55" spans="1:10" ht="31.5" customHeight="1">
      <c r="A55" s="194"/>
      <c r="B55" s="36" t="s">
        <v>86</v>
      </c>
      <c r="C55" s="192" t="s">
        <v>18</v>
      </c>
      <c r="D55" s="192"/>
      <c r="E55" s="192"/>
      <c r="F55" s="192"/>
      <c r="G55" s="192"/>
      <c r="H55" s="192"/>
      <c r="I55" s="192"/>
      <c r="J55" s="192"/>
    </row>
    <row r="56" spans="1:10" ht="40.5" customHeight="1">
      <c r="A56" s="194"/>
      <c r="B56" s="36" t="s">
        <v>87</v>
      </c>
      <c r="C56" s="192" t="s">
        <v>18</v>
      </c>
      <c r="D56" s="192"/>
      <c r="E56" s="192"/>
      <c r="F56" s="192"/>
      <c r="G56" s="192"/>
      <c r="H56" s="192"/>
      <c r="I56" s="192"/>
      <c r="J56" s="192"/>
    </row>
    <row r="57" spans="1:10" ht="33.75" customHeight="1">
      <c r="A57" s="194"/>
      <c r="B57" s="35" t="s">
        <v>88</v>
      </c>
      <c r="C57" s="192" t="s">
        <v>18</v>
      </c>
      <c r="D57" s="192"/>
      <c r="E57" s="192"/>
      <c r="F57" s="192"/>
      <c r="G57" s="192"/>
      <c r="H57" s="192"/>
      <c r="I57" s="192"/>
      <c r="J57" s="192"/>
    </row>
    <row r="58" spans="1:10" ht="72.75" customHeight="1">
      <c r="A58" s="37" t="s">
        <v>89</v>
      </c>
      <c r="B58" s="38" t="s">
        <v>90</v>
      </c>
      <c r="C58" s="192" t="s">
        <v>18</v>
      </c>
      <c r="D58" s="192"/>
      <c r="E58" s="192"/>
      <c r="F58" s="192"/>
      <c r="G58" s="192"/>
      <c r="H58" s="192"/>
      <c r="I58" s="192"/>
      <c r="J58" s="192"/>
    </row>
    <row r="59" spans="1:10" ht="41.4">
      <c r="A59" s="39" t="s">
        <v>91</v>
      </c>
      <c r="B59" s="34" t="s">
        <v>92</v>
      </c>
      <c r="C59" s="192" t="s">
        <v>18</v>
      </c>
      <c r="D59" s="192"/>
      <c r="E59" s="192"/>
      <c r="F59" s="192"/>
      <c r="G59" s="192"/>
      <c r="H59" s="192"/>
      <c r="I59" s="192"/>
      <c r="J59" s="192"/>
    </row>
    <row r="60" spans="1:10" ht="34.5" customHeight="1">
      <c r="A60" s="195" t="s">
        <v>93</v>
      </c>
      <c r="B60" s="40" t="s">
        <v>94</v>
      </c>
      <c r="C60" s="192" t="s">
        <v>18</v>
      </c>
      <c r="D60" s="192"/>
      <c r="E60" s="192"/>
      <c r="F60" s="192"/>
      <c r="G60" s="192"/>
      <c r="H60" s="192"/>
      <c r="I60" s="192"/>
      <c r="J60" s="192"/>
    </row>
    <row r="61" spans="1:10" ht="32.25" customHeight="1">
      <c r="A61" s="195"/>
      <c r="B61" s="40" t="s">
        <v>95</v>
      </c>
      <c r="C61" s="192" t="s">
        <v>18</v>
      </c>
      <c r="D61" s="192"/>
      <c r="E61" s="192"/>
      <c r="F61" s="192"/>
      <c r="G61" s="192"/>
      <c r="H61" s="192"/>
      <c r="I61" s="192"/>
      <c r="J61" s="192"/>
    </row>
    <row r="62" spans="1:10" ht="22.5" customHeight="1">
      <c r="A62" s="195" t="s">
        <v>96</v>
      </c>
      <c r="B62" s="41" t="s">
        <v>97</v>
      </c>
      <c r="C62" s="192" t="s">
        <v>18</v>
      </c>
      <c r="D62" s="192"/>
      <c r="E62" s="192"/>
      <c r="F62" s="192"/>
      <c r="G62" s="192"/>
      <c r="H62" s="192"/>
      <c r="I62" s="192"/>
      <c r="J62" s="192"/>
    </row>
    <row r="63" spans="1:10" ht="39" customHeight="1">
      <c r="A63" s="195"/>
      <c r="B63" s="41" t="s">
        <v>98</v>
      </c>
      <c r="C63" s="192" t="s">
        <v>18</v>
      </c>
      <c r="D63" s="192"/>
      <c r="E63" s="192"/>
      <c r="F63" s="192"/>
      <c r="G63" s="192"/>
      <c r="H63" s="192"/>
      <c r="I63" s="192"/>
      <c r="J63" s="192"/>
    </row>
    <row r="64" spans="1:10" ht="39" customHeight="1">
      <c r="A64" s="195"/>
      <c r="B64" s="41" t="s">
        <v>99</v>
      </c>
      <c r="C64" s="192" t="s">
        <v>18</v>
      </c>
      <c r="D64" s="192"/>
      <c r="E64" s="192"/>
      <c r="F64" s="192"/>
      <c r="G64" s="192"/>
      <c r="H64" s="192"/>
      <c r="I64" s="192"/>
      <c r="J64" s="192"/>
    </row>
    <row r="65" spans="1:10" ht="39" customHeight="1">
      <c r="A65" s="195"/>
      <c r="B65" s="41" t="s">
        <v>100</v>
      </c>
      <c r="C65" s="192" t="s">
        <v>18</v>
      </c>
      <c r="D65" s="192"/>
      <c r="E65" s="192"/>
      <c r="F65" s="192"/>
      <c r="G65" s="192"/>
      <c r="H65" s="192"/>
      <c r="I65" s="192"/>
      <c r="J65" s="192"/>
    </row>
    <row r="66" spans="1:10" ht="37.5" customHeight="1">
      <c r="A66" s="195"/>
      <c r="B66" s="41" t="s">
        <v>101</v>
      </c>
      <c r="C66" s="192" t="s">
        <v>18</v>
      </c>
      <c r="D66" s="192"/>
      <c r="E66" s="192"/>
      <c r="F66" s="192"/>
      <c r="G66" s="192"/>
      <c r="H66" s="192"/>
      <c r="I66" s="192"/>
      <c r="J66" s="192"/>
    </row>
    <row r="67" spans="1:10" ht="36" customHeight="1">
      <c r="A67" s="195"/>
      <c r="B67" s="41" t="s">
        <v>102</v>
      </c>
      <c r="C67" s="192" t="s">
        <v>18</v>
      </c>
      <c r="D67" s="192"/>
      <c r="E67" s="192"/>
      <c r="F67" s="192"/>
      <c r="G67" s="192"/>
      <c r="H67" s="192"/>
      <c r="I67" s="192"/>
      <c r="J67" s="192"/>
    </row>
    <row r="68" spans="1:10" ht="57" customHeight="1">
      <c r="A68" s="1" t="s">
        <v>103</v>
      </c>
      <c r="B68" s="34" t="s">
        <v>104</v>
      </c>
      <c r="C68" s="192" t="s">
        <v>18</v>
      </c>
      <c r="D68" s="192"/>
      <c r="E68" s="192"/>
      <c r="F68" s="192"/>
      <c r="G68" s="192"/>
      <c r="H68" s="192"/>
      <c r="I68" s="192"/>
      <c r="J68" s="192"/>
    </row>
    <row r="69" spans="1:10" ht="44.25" customHeight="1">
      <c r="A69" s="1" t="s">
        <v>105</v>
      </c>
      <c r="B69" s="34" t="s">
        <v>106</v>
      </c>
      <c r="C69" s="192" t="s">
        <v>18</v>
      </c>
      <c r="D69" s="192"/>
      <c r="E69" s="192"/>
      <c r="F69" s="192"/>
      <c r="G69" s="192"/>
      <c r="H69" s="192"/>
      <c r="I69" s="192"/>
      <c r="J69" s="192"/>
    </row>
    <row r="70" spans="1:10" ht="75" customHeight="1">
      <c r="A70" s="1" t="s">
        <v>107</v>
      </c>
      <c r="B70" s="42" t="s">
        <v>108</v>
      </c>
      <c r="C70" s="192" t="s">
        <v>18</v>
      </c>
      <c r="D70" s="192"/>
      <c r="E70" s="192"/>
      <c r="F70" s="192"/>
      <c r="G70" s="192"/>
      <c r="H70" s="192"/>
      <c r="I70" s="192"/>
      <c r="J70" s="192"/>
    </row>
    <row r="71" spans="1:10" ht="58.5" customHeight="1">
      <c r="A71" s="2" t="s">
        <v>109</v>
      </c>
      <c r="B71" s="34" t="s">
        <v>110</v>
      </c>
      <c r="C71" s="192" t="s">
        <v>18</v>
      </c>
      <c r="D71" s="192"/>
      <c r="E71" s="192"/>
      <c r="F71" s="192"/>
      <c r="G71" s="192"/>
      <c r="H71" s="192"/>
      <c r="I71" s="192"/>
      <c r="J71" s="192"/>
    </row>
    <row r="72" spans="1:10" ht="98.25" customHeight="1">
      <c r="A72" s="1" t="s">
        <v>111</v>
      </c>
      <c r="B72" s="43" t="s">
        <v>112</v>
      </c>
      <c r="C72" s="192" t="s">
        <v>18</v>
      </c>
      <c r="D72" s="192"/>
      <c r="E72" s="192"/>
      <c r="F72" s="192"/>
      <c r="G72" s="192"/>
      <c r="H72" s="192"/>
      <c r="I72" s="192"/>
      <c r="J72" s="192"/>
    </row>
    <row r="73" spans="1:10">
      <c r="A73" s="196" t="s">
        <v>113</v>
      </c>
      <c r="B73" s="196"/>
      <c r="C73" s="196"/>
      <c r="D73" s="196"/>
      <c r="E73" s="196"/>
      <c r="F73" s="196"/>
      <c r="G73" s="196"/>
      <c r="H73" s="196"/>
      <c r="I73" s="196"/>
      <c r="J73" s="196"/>
    </row>
    <row r="74" spans="1:10" ht="15" customHeight="1">
      <c r="A74" s="197" t="s">
        <v>114</v>
      </c>
      <c r="B74" s="197"/>
      <c r="C74" s="197"/>
      <c r="D74" s="197"/>
      <c r="E74" s="197"/>
      <c r="F74" s="197"/>
      <c r="G74" s="197"/>
      <c r="H74" s="197"/>
      <c r="I74" s="197"/>
      <c r="J74" s="197"/>
    </row>
    <row r="75" spans="1:10" ht="15" customHeight="1">
      <c r="A75" s="198" t="s">
        <v>115</v>
      </c>
      <c r="B75" s="198"/>
      <c r="C75" s="198"/>
      <c r="D75" s="198"/>
      <c r="E75" s="198"/>
      <c r="F75" s="198"/>
      <c r="G75" s="198"/>
      <c r="H75" s="198"/>
      <c r="I75" s="198"/>
      <c r="J75" s="198"/>
    </row>
    <row r="76" spans="1:10" ht="26.25" customHeight="1">
      <c r="A76" s="198" t="s">
        <v>116</v>
      </c>
      <c r="B76" s="198"/>
      <c r="C76" s="198"/>
      <c r="D76" s="198"/>
      <c r="E76" s="198"/>
      <c r="F76" s="198"/>
      <c r="G76" s="198"/>
      <c r="H76" s="198"/>
      <c r="I76" s="198"/>
      <c r="J76" s="198"/>
    </row>
    <row r="77" spans="1:10" ht="15" customHeight="1">
      <c r="A77" s="198" t="s">
        <v>117</v>
      </c>
      <c r="B77" s="198"/>
      <c r="C77" s="198"/>
      <c r="D77" s="198"/>
      <c r="E77" s="198"/>
      <c r="F77" s="198"/>
      <c r="G77" s="198"/>
      <c r="H77" s="198"/>
      <c r="I77" s="198"/>
      <c r="J77" s="198"/>
    </row>
    <row r="78" spans="1:10" ht="48.75" customHeight="1">
      <c r="A78" s="198" t="s">
        <v>118</v>
      </c>
      <c r="B78" s="198"/>
      <c r="C78" s="198"/>
      <c r="D78" s="198"/>
      <c r="E78" s="198"/>
      <c r="F78" s="198"/>
      <c r="G78" s="198"/>
      <c r="H78" s="198"/>
      <c r="I78" s="198"/>
      <c r="J78" s="198"/>
    </row>
    <row r="79" spans="1:10" ht="15" customHeight="1">
      <c r="A79" s="198" t="s">
        <v>119</v>
      </c>
      <c r="B79" s="198"/>
      <c r="C79" s="198"/>
      <c r="D79" s="198"/>
      <c r="E79" s="198"/>
      <c r="F79" s="198"/>
      <c r="G79" s="198"/>
      <c r="H79" s="198"/>
      <c r="I79" s="198"/>
      <c r="J79" s="198"/>
    </row>
    <row r="80" spans="1:10" ht="24.75" customHeight="1">
      <c r="A80" s="198" t="s">
        <v>120</v>
      </c>
      <c r="B80" s="198"/>
      <c r="C80" s="198"/>
      <c r="D80" s="198"/>
      <c r="E80" s="198"/>
      <c r="F80" s="198"/>
      <c r="G80" s="198"/>
      <c r="H80" s="198"/>
      <c r="I80" s="198"/>
      <c r="J80" s="198"/>
    </row>
    <row r="81" spans="1:11" ht="15" customHeight="1">
      <c r="A81" s="198" t="s">
        <v>121</v>
      </c>
      <c r="B81" s="198"/>
      <c r="C81" s="198"/>
      <c r="D81" s="198"/>
      <c r="E81" s="198"/>
      <c r="F81" s="198"/>
      <c r="G81" s="198"/>
      <c r="H81" s="198"/>
      <c r="I81" s="198"/>
      <c r="J81" s="198"/>
    </row>
    <row r="82" spans="1:11" ht="15" customHeight="1">
      <c r="A82" s="198" t="s">
        <v>122</v>
      </c>
      <c r="B82" s="198"/>
      <c r="C82" s="198"/>
      <c r="D82" s="198"/>
      <c r="E82" s="198"/>
      <c r="F82" s="198"/>
      <c r="G82" s="198"/>
      <c r="H82" s="198"/>
      <c r="I82" s="198"/>
      <c r="J82" s="198"/>
    </row>
    <row r="83" spans="1:11" ht="27" customHeight="1">
      <c r="A83" s="198" t="s">
        <v>123</v>
      </c>
      <c r="B83" s="198"/>
      <c r="C83" s="198"/>
      <c r="D83" s="198"/>
      <c r="E83" s="198"/>
      <c r="F83" s="198"/>
      <c r="G83" s="198"/>
      <c r="H83" s="198"/>
      <c r="I83" s="198"/>
      <c r="J83" s="198"/>
    </row>
    <row r="84" spans="1:11" ht="12.75" customHeight="1">
      <c r="A84" s="198" t="s">
        <v>124</v>
      </c>
      <c r="B84" s="198"/>
      <c r="C84" s="198"/>
      <c r="D84" s="198"/>
      <c r="E84" s="198"/>
      <c r="F84" s="198"/>
      <c r="G84" s="198"/>
      <c r="H84" s="198"/>
      <c r="I84" s="198"/>
      <c r="J84" s="198"/>
    </row>
    <row r="85" spans="1:11" ht="28.5" customHeight="1">
      <c r="A85" s="198" t="s">
        <v>125</v>
      </c>
      <c r="B85" s="198"/>
      <c r="C85" s="198"/>
      <c r="D85" s="198"/>
      <c r="E85" s="198"/>
      <c r="F85" s="198"/>
      <c r="G85" s="198"/>
      <c r="H85" s="198"/>
      <c r="I85" s="198"/>
      <c r="J85" s="198"/>
    </row>
    <row r="86" spans="1:11" ht="19.5" customHeight="1">
      <c r="A86" s="198" t="s">
        <v>126</v>
      </c>
      <c r="B86" s="198"/>
      <c r="C86" s="198"/>
      <c r="D86" s="198"/>
      <c r="E86" s="198"/>
      <c r="F86" s="198"/>
      <c r="G86" s="198"/>
      <c r="H86" s="198"/>
      <c r="I86" s="198"/>
      <c r="J86" s="198"/>
    </row>
    <row r="87" spans="1:11" ht="12.75" customHeight="1">
      <c r="A87" s="198" t="s">
        <v>127</v>
      </c>
      <c r="B87" s="198"/>
      <c r="C87" s="198"/>
      <c r="D87" s="198"/>
      <c r="E87" s="198"/>
      <c r="F87" s="198"/>
      <c r="G87" s="198"/>
      <c r="H87" s="198"/>
      <c r="I87" s="198"/>
      <c r="J87" s="198"/>
    </row>
    <row r="88" spans="1:11" s="44" customFormat="1" ht="14.4">
      <c r="B88" s="199"/>
      <c r="C88" s="199"/>
      <c r="D88" s="199"/>
      <c r="E88" s="199"/>
      <c r="F88" s="199"/>
      <c r="G88" s="199"/>
      <c r="H88" s="199"/>
      <c r="I88" s="199"/>
      <c r="J88" s="45"/>
      <c r="K88" s="46"/>
    </row>
    <row r="89" spans="1:11">
      <c r="A89" s="47"/>
      <c r="B89" s="48"/>
      <c r="C89" s="48"/>
      <c r="D89" s="48"/>
      <c r="E89" s="48"/>
      <c r="F89" s="48"/>
      <c r="G89" s="48"/>
      <c r="H89" s="48"/>
      <c r="I89" s="48"/>
      <c r="J89" s="48"/>
    </row>
    <row r="90" spans="1:11">
      <c r="A90" s="47"/>
      <c r="B90" s="48"/>
      <c r="C90" s="48"/>
      <c r="D90" s="48"/>
      <c r="E90" s="48"/>
      <c r="F90" s="48"/>
      <c r="G90" s="48"/>
      <c r="H90" s="48"/>
      <c r="I90" s="48"/>
      <c r="J90" s="48"/>
    </row>
    <row r="91" spans="1:11">
      <c r="A91" s="47"/>
      <c r="B91" s="48"/>
      <c r="C91" s="48"/>
      <c r="D91" s="48"/>
      <c r="E91" s="48"/>
      <c r="F91" s="48"/>
      <c r="G91" s="48"/>
      <c r="H91" s="48"/>
      <c r="I91" s="48"/>
      <c r="J91" s="48"/>
    </row>
  </sheetData>
  <mergeCells count="54">
    <mergeCell ref="B88:I88"/>
    <mergeCell ref="A83:J83"/>
    <mergeCell ref="A84:J84"/>
    <mergeCell ref="A85:J85"/>
    <mergeCell ref="A86:J86"/>
    <mergeCell ref="A87:J87"/>
    <mergeCell ref="A78:J78"/>
    <mergeCell ref="A79:J79"/>
    <mergeCell ref="A80:J80"/>
    <mergeCell ref="A81:J81"/>
    <mergeCell ref="A82:J82"/>
    <mergeCell ref="A73:J73"/>
    <mergeCell ref="A74:J74"/>
    <mergeCell ref="A75:J75"/>
    <mergeCell ref="A76:J76"/>
    <mergeCell ref="A77:J77"/>
    <mergeCell ref="C68:J68"/>
    <mergeCell ref="C69:J69"/>
    <mergeCell ref="C70:J70"/>
    <mergeCell ref="C71:J71"/>
    <mergeCell ref="C72:J72"/>
    <mergeCell ref="A62:A67"/>
    <mergeCell ref="C62:J62"/>
    <mergeCell ref="C63:J63"/>
    <mergeCell ref="C64:J64"/>
    <mergeCell ref="C65:J65"/>
    <mergeCell ref="C66:J66"/>
    <mergeCell ref="C67:J67"/>
    <mergeCell ref="C58:J58"/>
    <mergeCell ref="C59:J59"/>
    <mergeCell ref="A60:A61"/>
    <mergeCell ref="C60:J60"/>
    <mergeCell ref="C61:J61"/>
    <mergeCell ref="A52:A57"/>
    <mergeCell ref="C52:J52"/>
    <mergeCell ref="C53:J53"/>
    <mergeCell ref="C54:J54"/>
    <mergeCell ref="C55:J55"/>
    <mergeCell ref="C56:J56"/>
    <mergeCell ref="C57:J57"/>
    <mergeCell ref="C44:J44"/>
    <mergeCell ref="C45:J45"/>
    <mergeCell ref="C46:J46"/>
    <mergeCell ref="C47:J47"/>
    <mergeCell ref="A48:A51"/>
    <mergeCell ref="C48:J48"/>
    <mergeCell ref="C49:J49"/>
    <mergeCell ref="C50:J50"/>
    <mergeCell ref="C51:J51"/>
    <mergeCell ref="A1:J1"/>
    <mergeCell ref="A3:J3"/>
    <mergeCell ref="A4:J4"/>
    <mergeCell ref="A42:J42"/>
    <mergeCell ref="A43:J43"/>
  </mergeCells>
  <pageMargins left="0.75" right="0.75" top="1" bottom="1" header="0.511811023622047" footer="0.511811023622047"/>
  <pageSetup paperSize="9" scale="73"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zoomScale="80" zoomScaleNormal="80" workbookViewId="0">
      <pane ySplit="5" topLeftCell="A48" activePane="bottomLeft" state="frozen"/>
      <selection pane="bottomLeft" activeCell="A56" sqref="A56"/>
    </sheetView>
  </sheetViews>
  <sheetFormatPr defaultColWidth="9.109375" defaultRowHeight="13.8"/>
  <cols>
    <col min="1" max="1" width="23.33203125" style="49" customWidth="1"/>
    <col min="2" max="2" width="49.88671875" style="3" customWidth="1"/>
    <col min="3" max="3" width="12.5546875" style="3" customWidth="1"/>
    <col min="4" max="4" width="15" style="3" customWidth="1"/>
    <col min="5" max="6" width="14.109375" style="3" customWidth="1"/>
    <col min="7" max="7" width="11.6640625" style="3" customWidth="1"/>
    <col min="8" max="9" width="13.6640625" style="3" customWidth="1"/>
    <col min="10" max="10" width="15.5546875" style="3" customWidth="1"/>
    <col min="11" max="16384" width="9.109375" style="3"/>
  </cols>
  <sheetData>
    <row r="1" spans="1:10" ht="12.75" customHeight="1">
      <c r="A1" s="186" t="s">
        <v>0</v>
      </c>
      <c r="B1" s="186"/>
      <c r="C1" s="186"/>
      <c r="D1" s="186"/>
      <c r="E1" s="186"/>
      <c r="F1" s="186"/>
      <c r="G1" s="186"/>
      <c r="H1" s="186"/>
      <c r="I1" s="186"/>
      <c r="J1" s="186"/>
    </row>
    <row r="2" spans="1:10">
      <c r="A2" s="4"/>
      <c r="B2" s="4"/>
      <c r="C2" s="4"/>
      <c r="D2" s="4"/>
      <c r="E2" s="4"/>
      <c r="F2" s="4"/>
      <c r="G2" s="4"/>
      <c r="H2" s="4"/>
      <c r="I2" s="4"/>
      <c r="J2" s="4"/>
    </row>
    <row r="3" spans="1:10" ht="18.75" customHeight="1">
      <c r="A3" s="200" t="s">
        <v>128</v>
      </c>
      <c r="B3" s="200"/>
      <c r="C3" s="200"/>
      <c r="D3" s="200"/>
      <c r="E3" s="200"/>
      <c r="F3" s="200"/>
      <c r="G3" s="200"/>
      <c r="H3" s="200"/>
      <c r="I3" s="200"/>
      <c r="J3" s="200"/>
    </row>
    <row r="4" spans="1:10" ht="50.25" customHeight="1">
      <c r="A4" s="201" t="s">
        <v>129</v>
      </c>
      <c r="B4" s="201"/>
      <c r="C4" s="201"/>
      <c r="D4" s="201"/>
      <c r="E4" s="201"/>
      <c r="F4" s="201"/>
      <c r="G4" s="201"/>
      <c r="H4" s="201"/>
      <c r="I4" s="201"/>
      <c r="J4" s="201"/>
    </row>
    <row r="5" spans="1:10" ht="99.75" customHeight="1">
      <c r="A5" s="50" t="s">
        <v>3</v>
      </c>
      <c r="B5" s="51" t="s">
        <v>4</v>
      </c>
      <c r="C5" s="51" t="s">
        <v>5</v>
      </c>
      <c r="D5" s="51" t="s">
        <v>6</v>
      </c>
      <c r="E5" s="51" t="s">
        <v>7</v>
      </c>
      <c r="F5" s="51" t="s">
        <v>8</v>
      </c>
      <c r="G5" s="51" t="s">
        <v>9</v>
      </c>
      <c r="H5" s="51" t="s">
        <v>10</v>
      </c>
      <c r="I5" s="51" t="s">
        <v>11</v>
      </c>
      <c r="J5" s="51" t="s">
        <v>12</v>
      </c>
    </row>
    <row r="6" spans="1:10" ht="36" customHeight="1">
      <c r="A6" s="52" t="s">
        <v>130</v>
      </c>
      <c r="B6" s="53" t="s">
        <v>131</v>
      </c>
      <c r="C6" s="52">
        <v>3000</v>
      </c>
      <c r="D6" s="54"/>
      <c r="E6" s="54"/>
      <c r="F6" s="55"/>
      <c r="G6" s="55"/>
      <c r="H6" s="55"/>
      <c r="I6" s="56"/>
      <c r="J6" s="57"/>
    </row>
    <row r="7" spans="1:10" s="15" customFormat="1" ht="33.75" customHeight="1">
      <c r="A7" s="58" t="s">
        <v>132</v>
      </c>
      <c r="B7" s="59" t="s">
        <v>133</v>
      </c>
      <c r="C7" s="60"/>
      <c r="D7" s="12" t="s">
        <v>17</v>
      </c>
      <c r="E7" s="13" t="s">
        <v>18</v>
      </c>
      <c r="F7" s="13" t="s">
        <v>18</v>
      </c>
      <c r="G7" s="61">
        <v>21</v>
      </c>
      <c r="H7" s="13" t="s">
        <v>18</v>
      </c>
      <c r="I7" s="13" t="s">
        <v>18</v>
      </c>
      <c r="J7" s="13" t="s">
        <v>17</v>
      </c>
    </row>
    <row r="8" spans="1:10" ht="51.75" customHeight="1">
      <c r="A8" s="62" t="s">
        <v>134</v>
      </c>
      <c r="B8" s="59" t="s">
        <v>135</v>
      </c>
      <c r="C8" s="63"/>
      <c r="D8" s="13" t="s">
        <v>18</v>
      </c>
      <c r="E8" s="12" t="s">
        <v>17</v>
      </c>
      <c r="F8" s="12" t="s">
        <v>17</v>
      </c>
      <c r="G8" s="12" t="s">
        <v>17</v>
      </c>
      <c r="H8" s="12" t="s">
        <v>17</v>
      </c>
      <c r="I8" s="12" t="s">
        <v>17</v>
      </c>
      <c r="J8" s="13" t="s">
        <v>18</v>
      </c>
    </row>
    <row r="9" spans="1:10" ht="25.5" customHeight="1">
      <c r="A9" s="62" t="s">
        <v>136</v>
      </c>
      <c r="B9" s="64" t="s">
        <v>137</v>
      </c>
      <c r="C9" s="63"/>
      <c r="D9" s="13" t="s">
        <v>18</v>
      </c>
      <c r="E9" s="12" t="s">
        <v>17</v>
      </c>
      <c r="F9" s="12" t="s">
        <v>17</v>
      </c>
      <c r="G9" s="12" t="s">
        <v>17</v>
      </c>
      <c r="H9" s="12" t="s">
        <v>17</v>
      </c>
      <c r="I9" s="12" t="s">
        <v>17</v>
      </c>
      <c r="J9" s="13" t="s">
        <v>18</v>
      </c>
    </row>
    <row r="10" spans="1:10">
      <c r="A10" s="65"/>
      <c r="B10" s="66" t="s">
        <v>138</v>
      </c>
      <c r="C10" s="58"/>
      <c r="D10" s="67" t="s">
        <v>17</v>
      </c>
      <c r="E10" s="68"/>
      <c r="F10" s="67" t="s">
        <v>17</v>
      </c>
      <c r="G10" s="67" t="s">
        <v>17</v>
      </c>
      <c r="H10" s="13" t="s">
        <v>18</v>
      </c>
      <c r="I10" s="13" t="s">
        <v>18</v>
      </c>
      <c r="J10" s="67" t="s">
        <v>17</v>
      </c>
    </row>
    <row r="12" spans="1:10" ht="21" customHeight="1">
      <c r="A12" s="202" t="s">
        <v>139</v>
      </c>
      <c r="B12" s="202"/>
      <c r="C12" s="202"/>
      <c r="D12" s="202"/>
      <c r="E12" s="202"/>
      <c r="F12" s="202"/>
      <c r="G12" s="202"/>
      <c r="H12" s="202"/>
      <c r="I12" s="202"/>
      <c r="J12" s="202"/>
    </row>
    <row r="13" spans="1:10" ht="20.25" customHeight="1">
      <c r="A13" s="203" t="s">
        <v>67</v>
      </c>
      <c r="B13" s="203"/>
      <c r="C13" s="203"/>
      <c r="D13" s="203"/>
      <c r="E13" s="203"/>
      <c r="F13" s="203"/>
      <c r="G13" s="203"/>
      <c r="H13" s="203"/>
      <c r="I13" s="203"/>
      <c r="J13" s="203"/>
    </row>
    <row r="14" spans="1:10" ht="38.25" customHeight="1">
      <c r="A14" s="69" t="s">
        <v>68</v>
      </c>
      <c r="B14" s="70" t="s">
        <v>140</v>
      </c>
      <c r="C14" s="204" t="s">
        <v>141</v>
      </c>
      <c r="D14" s="204"/>
      <c r="E14" s="204"/>
      <c r="F14" s="204"/>
      <c r="G14" s="204"/>
      <c r="H14" s="204"/>
      <c r="I14" s="204"/>
      <c r="J14" s="204"/>
    </row>
    <row r="15" spans="1:10" ht="39" customHeight="1">
      <c r="A15" s="71" t="s">
        <v>71</v>
      </c>
      <c r="B15" s="72" t="s">
        <v>142</v>
      </c>
      <c r="C15" s="205" t="s">
        <v>18</v>
      </c>
      <c r="D15" s="205"/>
      <c r="E15" s="205"/>
      <c r="F15" s="205"/>
      <c r="G15" s="205"/>
      <c r="H15" s="205"/>
      <c r="I15" s="205"/>
      <c r="J15" s="205"/>
    </row>
    <row r="16" spans="1:10" ht="28.5" customHeight="1">
      <c r="A16" s="73" t="s">
        <v>73</v>
      </c>
      <c r="B16" s="74" t="s">
        <v>143</v>
      </c>
      <c r="C16" s="205" t="s">
        <v>18</v>
      </c>
      <c r="D16" s="205"/>
      <c r="E16" s="205"/>
      <c r="F16" s="205"/>
      <c r="G16" s="205"/>
      <c r="H16" s="205"/>
      <c r="I16" s="205"/>
      <c r="J16" s="205"/>
    </row>
    <row r="17" spans="1:10" ht="84" customHeight="1">
      <c r="A17" s="73" t="s">
        <v>144</v>
      </c>
      <c r="B17" s="73" t="s">
        <v>145</v>
      </c>
      <c r="C17" s="205" t="s">
        <v>18</v>
      </c>
      <c r="D17" s="205"/>
      <c r="E17" s="205"/>
      <c r="F17" s="205"/>
      <c r="G17" s="205"/>
      <c r="H17" s="205"/>
      <c r="I17" s="205"/>
      <c r="J17" s="205"/>
    </row>
    <row r="18" spans="1:10" ht="63" customHeight="1">
      <c r="A18" s="73" t="s">
        <v>146</v>
      </c>
      <c r="B18" s="75" t="s">
        <v>147</v>
      </c>
      <c r="C18" s="205" t="s">
        <v>18</v>
      </c>
      <c r="D18" s="205"/>
      <c r="E18" s="205"/>
      <c r="F18" s="205"/>
      <c r="G18" s="205"/>
      <c r="H18" s="205"/>
      <c r="I18" s="205"/>
      <c r="J18" s="205"/>
    </row>
    <row r="19" spans="1:10" ht="82.5" customHeight="1">
      <c r="A19" s="73" t="s">
        <v>148</v>
      </c>
      <c r="B19" s="76" t="s">
        <v>149</v>
      </c>
      <c r="C19" s="205" t="s">
        <v>18</v>
      </c>
      <c r="D19" s="205"/>
      <c r="E19" s="205"/>
      <c r="F19" s="205"/>
      <c r="G19" s="205"/>
      <c r="H19" s="205"/>
      <c r="I19" s="205"/>
      <c r="J19" s="205"/>
    </row>
    <row r="20" spans="1:10" ht="28.5" customHeight="1">
      <c r="A20" s="73" t="s">
        <v>150</v>
      </c>
      <c r="B20" s="77" t="s">
        <v>151</v>
      </c>
      <c r="C20" s="205" t="s">
        <v>18</v>
      </c>
      <c r="D20" s="205"/>
      <c r="E20" s="205"/>
      <c r="F20" s="205"/>
      <c r="G20" s="205"/>
      <c r="H20" s="205"/>
      <c r="I20" s="205"/>
      <c r="J20" s="205"/>
    </row>
    <row r="21" spans="1:10" ht="28.5" customHeight="1">
      <c r="A21" s="73" t="s">
        <v>152</v>
      </c>
      <c r="B21" s="78" t="s">
        <v>153</v>
      </c>
      <c r="C21" s="205" t="s">
        <v>18</v>
      </c>
      <c r="D21" s="205"/>
      <c r="E21" s="205"/>
      <c r="F21" s="205"/>
      <c r="G21" s="205"/>
      <c r="H21" s="205"/>
      <c r="I21" s="205"/>
      <c r="J21" s="205"/>
    </row>
    <row r="22" spans="1:10" ht="28.5" customHeight="1">
      <c r="A22" s="79" t="s">
        <v>154</v>
      </c>
      <c r="B22" s="80" t="s">
        <v>155</v>
      </c>
      <c r="C22" s="205" t="s">
        <v>18</v>
      </c>
      <c r="D22" s="205"/>
      <c r="E22" s="205"/>
      <c r="F22" s="205"/>
      <c r="G22" s="205"/>
      <c r="H22" s="205"/>
      <c r="I22" s="205"/>
      <c r="J22" s="205"/>
    </row>
    <row r="23" spans="1:10" ht="33" customHeight="1">
      <c r="A23" s="81" t="s">
        <v>156</v>
      </c>
      <c r="B23" s="42" t="s">
        <v>157</v>
      </c>
      <c r="C23" s="205" t="s">
        <v>18</v>
      </c>
      <c r="D23" s="205"/>
      <c r="E23" s="205"/>
      <c r="F23" s="205"/>
      <c r="G23" s="205"/>
      <c r="H23" s="205"/>
      <c r="I23" s="205"/>
      <c r="J23" s="205"/>
    </row>
    <row r="24" spans="1:10" ht="33" customHeight="1">
      <c r="A24" s="81" t="s">
        <v>158</v>
      </c>
      <c r="B24" s="40" t="s">
        <v>159</v>
      </c>
      <c r="C24" s="205" t="s">
        <v>18</v>
      </c>
      <c r="D24" s="205"/>
      <c r="E24" s="205"/>
      <c r="F24" s="205"/>
      <c r="G24" s="205"/>
      <c r="H24" s="205"/>
      <c r="I24" s="205"/>
      <c r="J24" s="205"/>
    </row>
    <row r="25" spans="1:10" ht="67.5" customHeight="1">
      <c r="A25" s="81" t="s">
        <v>160</v>
      </c>
      <c r="B25" s="42" t="s">
        <v>108</v>
      </c>
      <c r="C25" s="205" t="s">
        <v>18</v>
      </c>
      <c r="D25" s="205"/>
      <c r="E25" s="205"/>
      <c r="F25" s="205"/>
      <c r="G25" s="205"/>
      <c r="H25" s="205"/>
      <c r="I25" s="205"/>
      <c r="J25" s="205"/>
    </row>
    <row r="26" spans="1:10" ht="111.75" customHeight="1">
      <c r="A26" s="81" t="s">
        <v>161</v>
      </c>
      <c r="B26" s="43" t="s">
        <v>112</v>
      </c>
      <c r="C26" s="205" t="s">
        <v>18</v>
      </c>
      <c r="D26" s="205"/>
      <c r="E26" s="205"/>
      <c r="F26" s="205"/>
      <c r="G26" s="205"/>
      <c r="H26" s="205"/>
      <c r="I26" s="205"/>
      <c r="J26" s="205"/>
    </row>
    <row r="27" spans="1:10">
      <c r="A27" s="206" t="s">
        <v>113</v>
      </c>
      <c r="B27" s="206"/>
      <c r="C27" s="206"/>
      <c r="D27" s="206"/>
      <c r="E27" s="206"/>
      <c r="F27" s="206"/>
      <c r="G27" s="206"/>
      <c r="H27" s="206"/>
      <c r="I27" s="206"/>
      <c r="J27" s="206"/>
    </row>
    <row r="28" spans="1:10" ht="12.75" customHeight="1">
      <c r="A28" s="207" t="s">
        <v>114</v>
      </c>
      <c r="B28" s="207"/>
      <c r="C28" s="207"/>
      <c r="D28" s="207"/>
      <c r="E28" s="207"/>
      <c r="F28" s="207"/>
      <c r="G28" s="207"/>
      <c r="H28" s="207"/>
      <c r="I28" s="207"/>
      <c r="J28" s="207"/>
    </row>
    <row r="29" spans="1:10" ht="15" customHeight="1">
      <c r="A29" s="208" t="s">
        <v>115</v>
      </c>
      <c r="B29" s="208"/>
      <c r="C29" s="208"/>
      <c r="D29" s="208"/>
      <c r="E29" s="208"/>
      <c r="F29" s="208"/>
      <c r="G29" s="208"/>
      <c r="H29" s="208"/>
      <c r="I29" s="208"/>
      <c r="J29" s="208"/>
    </row>
    <row r="30" spans="1:10" ht="31.5" customHeight="1">
      <c r="A30" s="208" t="s">
        <v>116</v>
      </c>
      <c r="B30" s="208"/>
      <c r="C30" s="208"/>
      <c r="D30" s="208"/>
      <c r="E30" s="208"/>
      <c r="F30" s="208"/>
      <c r="G30" s="208"/>
      <c r="H30" s="208"/>
      <c r="I30" s="208"/>
      <c r="J30" s="208"/>
    </row>
    <row r="31" spans="1:10" ht="12.75" customHeight="1">
      <c r="A31" s="209" t="s">
        <v>117</v>
      </c>
      <c r="B31" s="209"/>
      <c r="C31" s="209"/>
      <c r="D31" s="209"/>
      <c r="E31" s="209"/>
      <c r="F31" s="209"/>
      <c r="G31" s="209"/>
      <c r="H31" s="209"/>
      <c r="I31" s="209"/>
      <c r="J31" s="209"/>
    </row>
    <row r="32" spans="1:10" ht="65.25" customHeight="1">
      <c r="A32" s="208" t="s">
        <v>118</v>
      </c>
      <c r="B32" s="208"/>
      <c r="C32" s="208"/>
      <c r="D32" s="208"/>
      <c r="E32" s="208"/>
      <c r="F32" s="208"/>
      <c r="G32" s="208"/>
      <c r="H32" s="208"/>
      <c r="I32" s="208"/>
      <c r="J32" s="208"/>
    </row>
    <row r="33" spans="1:10" ht="24" customHeight="1">
      <c r="A33" s="210" t="s">
        <v>119</v>
      </c>
      <c r="B33" s="210"/>
      <c r="C33" s="210"/>
      <c r="D33" s="210"/>
      <c r="E33" s="210"/>
      <c r="F33" s="210"/>
      <c r="G33" s="210"/>
      <c r="H33" s="210"/>
      <c r="I33" s="210"/>
      <c r="J33" s="210"/>
    </row>
    <row r="34" spans="1:10" ht="30" customHeight="1">
      <c r="A34" s="210" t="s">
        <v>120</v>
      </c>
      <c r="B34" s="210"/>
      <c r="C34" s="210"/>
      <c r="D34" s="210"/>
      <c r="E34" s="210"/>
      <c r="F34" s="210"/>
      <c r="G34" s="210"/>
      <c r="H34" s="210"/>
      <c r="I34" s="210"/>
      <c r="J34" s="210"/>
    </row>
    <row r="35" spans="1:10" ht="14.25" customHeight="1">
      <c r="A35" s="210" t="s">
        <v>121</v>
      </c>
      <c r="B35" s="210"/>
      <c r="C35" s="210"/>
      <c r="D35" s="210"/>
      <c r="E35" s="210"/>
      <c r="F35" s="210"/>
      <c r="G35" s="210"/>
      <c r="H35" s="210"/>
      <c r="I35" s="210"/>
      <c r="J35" s="210"/>
    </row>
    <row r="36" spans="1:10" ht="12.75" customHeight="1">
      <c r="A36" s="210" t="s">
        <v>122</v>
      </c>
      <c r="B36" s="210"/>
      <c r="C36" s="210"/>
      <c r="D36" s="210"/>
      <c r="E36" s="210"/>
      <c r="F36" s="210"/>
      <c r="G36" s="210"/>
      <c r="H36" s="210"/>
      <c r="I36" s="210"/>
      <c r="J36" s="210"/>
    </row>
    <row r="37" spans="1:10" ht="27.75" customHeight="1">
      <c r="A37" s="210" t="s">
        <v>123</v>
      </c>
      <c r="B37" s="210"/>
      <c r="C37" s="210"/>
      <c r="D37" s="210"/>
      <c r="E37" s="210"/>
      <c r="F37" s="210"/>
      <c r="G37" s="210"/>
      <c r="H37" s="210"/>
      <c r="I37" s="210"/>
      <c r="J37" s="210"/>
    </row>
    <row r="38" spans="1:10" ht="12.75" customHeight="1">
      <c r="A38" s="210" t="s">
        <v>124</v>
      </c>
      <c r="B38" s="210"/>
      <c r="C38" s="210"/>
      <c r="D38" s="210"/>
      <c r="E38" s="210"/>
      <c r="F38" s="210"/>
      <c r="G38" s="210"/>
      <c r="H38" s="210"/>
      <c r="I38" s="210"/>
      <c r="J38" s="210"/>
    </row>
    <row r="39" spans="1:10" ht="27" customHeight="1">
      <c r="A39" s="210" t="s">
        <v>125</v>
      </c>
      <c r="B39" s="210"/>
      <c r="C39" s="210"/>
      <c r="D39" s="210"/>
      <c r="E39" s="210"/>
      <c r="F39" s="210"/>
      <c r="G39" s="210"/>
      <c r="H39" s="210"/>
      <c r="I39" s="210"/>
      <c r="J39" s="210"/>
    </row>
    <row r="40" spans="1:10" ht="12.75" customHeight="1">
      <c r="A40" s="210" t="s">
        <v>162</v>
      </c>
      <c r="B40" s="210"/>
      <c r="C40" s="210"/>
      <c r="D40" s="210"/>
      <c r="E40" s="210"/>
      <c r="F40" s="210"/>
      <c r="G40" s="210"/>
      <c r="H40" s="210"/>
      <c r="I40" s="210"/>
      <c r="J40" s="210"/>
    </row>
  </sheetData>
  <mergeCells count="32">
    <mergeCell ref="A39:J39"/>
    <mergeCell ref="A40:J40"/>
    <mergeCell ref="A34:J34"/>
    <mergeCell ref="A35:J35"/>
    <mergeCell ref="A36:J36"/>
    <mergeCell ref="A37:J37"/>
    <mergeCell ref="A38:J38"/>
    <mergeCell ref="A29:J29"/>
    <mergeCell ref="A30:J30"/>
    <mergeCell ref="A31:J31"/>
    <mergeCell ref="A32:J32"/>
    <mergeCell ref="A33:J33"/>
    <mergeCell ref="C24:J24"/>
    <mergeCell ref="C25:J25"/>
    <mergeCell ref="C26:J26"/>
    <mergeCell ref="A27:J27"/>
    <mergeCell ref="A28:J28"/>
    <mergeCell ref="C19:J19"/>
    <mergeCell ref="C20:J20"/>
    <mergeCell ref="C21:J21"/>
    <mergeCell ref="C22:J22"/>
    <mergeCell ref="C23:J23"/>
    <mergeCell ref="C14:J14"/>
    <mergeCell ref="C15:J15"/>
    <mergeCell ref="C16:J16"/>
    <mergeCell ref="C17:J17"/>
    <mergeCell ref="C18:J18"/>
    <mergeCell ref="A1:J1"/>
    <mergeCell ref="A3:J3"/>
    <mergeCell ref="A4:J4"/>
    <mergeCell ref="A12:J12"/>
    <mergeCell ref="A13:J13"/>
  </mergeCells>
  <pageMargins left="0.75" right="0.196527777777778" top="1" bottom="1" header="0.511811023622047" footer="0.511811023622047"/>
  <pageSetup paperSize="9" scale="76"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opLeftCell="A37" zoomScale="80" zoomScaleNormal="80" workbookViewId="0">
      <selection activeCell="C7" sqref="C7"/>
    </sheetView>
  </sheetViews>
  <sheetFormatPr defaultColWidth="9" defaultRowHeight="13.2"/>
  <cols>
    <col min="1" max="1" width="21.88671875" style="83" customWidth="1"/>
    <col min="2" max="2" width="48.5546875" style="48" customWidth="1"/>
    <col min="3" max="3" width="14" style="84" customWidth="1"/>
    <col min="4" max="4" width="19.44140625" style="85" customWidth="1"/>
    <col min="5" max="5" width="12.6640625" style="86" customWidth="1"/>
    <col min="6" max="6" width="14.6640625" style="86" customWidth="1"/>
    <col min="7" max="7" width="11.5546875" style="85" customWidth="1"/>
    <col min="8" max="8" width="11.6640625" style="86" customWidth="1"/>
    <col min="9" max="9" width="13.44140625" style="86" customWidth="1"/>
    <col min="10" max="10" width="15.6640625" style="85" customWidth="1"/>
    <col min="11" max="16384" width="9" style="48"/>
  </cols>
  <sheetData>
    <row r="1" spans="1:10" s="3" customFormat="1" ht="12.75" customHeight="1">
      <c r="A1" s="186" t="s">
        <v>0</v>
      </c>
      <c r="B1" s="186"/>
      <c r="C1" s="186"/>
      <c r="D1" s="186"/>
      <c r="E1" s="186"/>
      <c r="F1" s="186"/>
      <c r="G1" s="186"/>
      <c r="H1" s="186"/>
      <c r="I1" s="186"/>
      <c r="J1" s="186"/>
    </row>
    <row r="2" spans="1:10" s="3" customFormat="1" ht="13.8">
      <c r="A2" s="4"/>
      <c r="B2" s="4"/>
      <c r="C2" s="4"/>
      <c r="D2" s="4"/>
      <c r="E2" s="4"/>
      <c r="F2" s="4"/>
      <c r="G2" s="4"/>
      <c r="H2" s="4"/>
      <c r="I2" s="4"/>
      <c r="J2" s="4"/>
    </row>
    <row r="3" spans="1:10" ht="36" customHeight="1">
      <c r="A3" s="211" t="s">
        <v>163</v>
      </c>
      <c r="B3" s="211"/>
      <c r="C3" s="211"/>
      <c r="D3" s="211"/>
      <c r="E3" s="211"/>
      <c r="F3" s="211"/>
      <c r="G3" s="211"/>
      <c r="H3" s="211"/>
      <c r="I3" s="211"/>
      <c r="J3" s="211"/>
    </row>
    <row r="4" spans="1:10" s="84" customFormat="1" ht="36" customHeight="1">
      <c r="A4" s="212" t="s">
        <v>164</v>
      </c>
      <c r="B4" s="212"/>
      <c r="C4" s="212"/>
      <c r="D4" s="212"/>
      <c r="E4" s="212"/>
      <c r="F4" s="212"/>
      <c r="G4" s="212"/>
      <c r="H4" s="212"/>
      <c r="I4" s="212"/>
      <c r="J4" s="212"/>
    </row>
    <row r="5" spans="1:10" s="3" customFormat="1" ht="99.75" customHeight="1">
      <c r="A5" s="50" t="s">
        <v>3</v>
      </c>
      <c r="B5" s="51" t="s">
        <v>4</v>
      </c>
      <c r="C5" s="51" t="s">
        <v>5</v>
      </c>
      <c r="D5" s="51" t="s">
        <v>6</v>
      </c>
      <c r="E5" s="51" t="s">
        <v>7</v>
      </c>
      <c r="F5" s="51" t="s">
        <v>8</v>
      </c>
      <c r="G5" s="51" t="s">
        <v>9</v>
      </c>
      <c r="H5" s="51" t="s">
        <v>10</v>
      </c>
      <c r="I5" s="51" t="s">
        <v>11</v>
      </c>
      <c r="J5" s="51" t="s">
        <v>12</v>
      </c>
    </row>
    <row r="6" spans="1:10" ht="43.5" customHeight="1">
      <c r="A6" s="87" t="s">
        <v>165</v>
      </c>
      <c r="B6" s="88" t="s">
        <v>166</v>
      </c>
      <c r="C6" s="89">
        <v>2700</v>
      </c>
      <c r="D6" s="52"/>
      <c r="E6" s="52"/>
      <c r="F6" s="52"/>
      <c r="G6" s="52"/>
      <c r="H6" s="52"/>
      <c r="I6" s="52"/>
      <c r="J6" s="52"/>
    </row>
    <row r="7" spans="1:10" s="93" customFormat="1" ht="65.25" customHeight="1">
      <c r="A7" s="90" t="s">
        <v>167</v>
      </c>
      <c r="B7" s="91" t="s">
        <v>168</v>
      </c>
      <c r="C7" s="92">
        <v>1500</v>
      </c>
      <c r="D7" s="12" t="s">
        <v>17</v>
      </c>
      <c r="E7" s="13" t="s">
        <v>18</v>
      </c>
      <c r="F7" s="13" t="s">
        <v>18</v>
      </c>
      <c r="G7" s="61">
        <v>21</v>
      </c>
      <c r="H7" s="13" t="s">
        <v>18</v>
      </c>
      <c r="I7" s="13" t="s">
        <v>18</v>
      </c>
      <c r="J7" s="13" t="s">
        <v>17</v>
      </c>
    </row>
    <row r="8" spans="1:10" ht="52.5" customHeight="1">
      <c r="A8" s="94" t="s">
        <v>169</v>
      </c>
      <c r="B8" s="95" t="s">
        <v>170</v>
      </c>
      <c r="C8" s="12"/>
      <c r="D8" s="13" t="s">
        <v>18</v>
      </c>
      <c r="E8" s="12" t="s">
        <v>17</v>
      </c>
      <c r="F8" s="12" t="s">
        <v>17</v>
      </c>
      <c r="G8" s="12" t="s">
        <v>17</v>
      </c>
      <c r="H8" s="12" t="s">
        <v>17</v>
      </c>
      <c r="I8" s="12" t="s">
        <v>17</v>
      </c>
      <c r="J8" s="13" t="s">
        <v>18</v>
      </c>
    </row>
    <row r="9" spans="1:10" ht="41.25" customHeight="1">
      <c r="A9" s="96" t="s">
        <v>171</v>
      </c>
      <c r="B9" s="95" t="s">
        <v>22</v>
      </c>
      <c r="C9" s="12"/>
      <c r="D9" s="13" t="s">
        <v>18</v>
      </c>
      <c r="E9" s="12" t="s">
        <v>17</v>
      </c>
      <c r="F9" s="12" t="s">
        <v>17</v>
      </c>
      <c r="G9" s="12" t="s">
        <v>17</v>
      </c>
      <c r="H9" s="12" t="s">
        <v>17</v>
      </c>
      <c r="I9" s="12" t="s">
        <v>17</v>
      </c>
      <c r="J9" s="13" t="s">
        <v>18</v>
      </c>
    </row>
    <row r="10" spans="1:10" s="93" customFormat="1" ht="59.25" customHeight="1">
      <c r="A10" s="97" t="s">
        <v>172</v>
      </c>
      <c r="B10" s="98" t="s">
        <v>173</v>
      </c>
      <c r="C10" s="92">
        <v>1000</v>
      </c>
      <c r="D10" s="12" t="s">
        <v>17</v>
      </c>
      <c r="E10" s="13" t="s">
        <v>18</v>
      </c>
      <c r="F10" s="13" t="s">
        <v>18</v>
      </c>
      <c r="G10" s="61">
        <v>21</v>
      </c>
      <c r="H10" s="13" t="s">
        <v>18</v>
      </c>
      <c r="I10" s="13" t="s">
        <v>18</v>
      </c>
      <c r="J10" s="13" t="s">
        <v>17</v>
      </c>
    </row>
    <row r="11" spans="1:10" ht="48.75" customHeight="1">
      <c r="A11" s="96" t="s">
        <v>174</v>
      </c>
      <c r="B11" s="99" t="s">
        <v>175</v>
      </c>
      <c r="C11" s="100"/>
      <c r="D11" s="13" t="s">
        <v>18</v>
      </c>
      <c r="E11" s="12" t="s">
        <v>17</v>
      </c>
      <c r="F11" s="12" t="s">
        <v>17</v>
      </c>
      <c r="G11" s="12" t="s">
        <v>17</v>
      </c>
      <c r="H11" s="12" t="s">
        <v>17</v>
      </c>
      <c r="I11" s="12" t="s">
        <v>17</v>
      </c>
      <c r="J11" s="13" t="s">
        <v>18</v>
      </c>
    </row>
    <row r="12" spans="1:10" ht="39" customHeight="1">
      <c r="A12" s="96" t="s">
        <v>176</v>
      </c>
      <c r="B12" s="95" t="s">
        <v>177</v>
      </c>
      <c r="C12" s="100"/>
      <c r="D12" s="13" t="s">
        <v>18</v>
      </c>
      <c r="E12" s="12" t="s">
        <v>17</v>
      </c>
      <c r="F12" s="12" t="s">
        <v>17</v>
      </c>
      <c r="G12" s="12" t="s">
        <v>17</v>
      </c>
      <c r="H12" s="12" t="s">
        <v>17</v>
      </c>
      <c r="I12" s="12" t="s">
        <v>17</v>
      </c>
      <c r="J12" s="13" t="s">
        <v>18</v>
      </c>
    </row>
    <row r="13" spans="1:10" s="93" customFormat="1" ht="36" customHeight="1">
      <c r="A13" s="97" t="s">
        <v>178</v>
      </c>
      <c r="B13" s="101" t="s">
        <v>179</v>
      </c>
      <c r="C13" s="92">
        <v>200</v>
      </c>
      <c r="D13" s="12" t="s">
        <v>17</v>
      </c>
      <c r="E13" s="13" t="s">
        <v>18</v>
      </c>
      <c r="F13" s="13" t="s">
        <v>18</v>
      </c>
      <c r="G13" s="61">
        <v>21</v>
      </c>
      <c r="H13" s="13" t="s">
        <v>18</v>
      </c>
      <c r="I13" s="13" t="s">
        <v>18</v>
      </c>
      <c r="J13" s="13" t="s">
        <v>17</v>
      </c>
    </row>
    <row r="14" spans="1:10" ht="36" customHeight="1">
      <c r="A14" s="96" t="s">
        <v>180</v>
      </c>
      <c r="B14" s="95" t="s">
        <v>181</v>
      </c>
      <c r="C14" s="100"/>
      <c r="D14" s="13" t="s">
        <v>18</v>
      </c>
      <c r="E14" s="12" t="s">
        <v>17</v>
      </c>
      <c r="F14" s="12" t="s">
        <v>17</v>
      </c>
      <c r="G14" s="12" t="s">
        <v>17</v>
      </c>
      <c r="H14" s="12" t="s">
        <v>17</v>
      </c>
      <c r="I14" s="12" t="s">
        <v>17</v>
      </c>
      <c r="J14" s="13" t="s">
        <v>18</v>
      </c>
    </row>
    <row r="15" spans="1:10" ht="30.75" customHeight="1">
      <c r="A15" s="96" t="s">
        <v>182</v>
      </c>
      <c r="B15" s="102" t="s">
        <v>137</v>
      </c>
      <c r="C15" s="100"/>
      <c r="D15" s="13" t="s">
        <v>18</v>
      </c>
      <c r="E15" s="12" t="s">
        <v>17</v>
      </c>
      <c r="F15" s="12" t="s">
        <v>17</v>
      </c>
      <c r="G15" s="12" t="s">
        <v>17</v>
      </c>
      <c r="H15" s="12" t="s">
        <v>17</v>
      </c>
      <c r="I15" s="12" t="s">
        <v>17</v>
      </c>
      <c r="J15" s="13" t="s">
        <v>18</v>
      </c>
    </row>
    <row r="16" spans="1:10" ht="27.6">
      <c r="A16" s="65"/>
      <c r="B16" s="66" t="s">
        <v>183</v>
      </c>
      <c r="C16" s="81" t="s">
        <v>17</v>
      </c>
      <c r="D16" s="81" t="s">
        <v>17</v>
      </c>
      <c r="E16" s="103" t="s">
        <v>17</v>
      </c>
      <c r="F16" s="103" t="s">
        <v>17</v>
      </c>
      <c r="G16" s="103" t="s">
        <v>17</v>
      </c>
      <c r="H16" s="13" t="s">
        <v>18</v>
      </c>
      <c r="I16" s="13" t="s">
        <v>18</v>
      </c>
      <c r="J16" s="103" t="s">
        <v>17</v>
      </c>
    </row>
    <row r="17" spans="1:10" ht="11.25" customHeight="1"/>
    <row r="18" spans="1:10" ht="26.25" customHeight="1">
      <c r="A18" s="189" t="s">
        <v>184</v>
      </c>
      <c r="B18" s="189"/>
      <c r="C18" s="189"/>
      <c r="D18" s="189"/>
      <c r="E18" s="189"/>
      <c r="F18" s="189"/>
      <c r="G18" s="189"/>
      <c r="H18" s="189"/>
      <c r="I18" s="189"/>
      <c r="J18" s="189"/>
    </row>
    <row r="19" spans="1:10" s="3" customFormat="1" ht="12.75" customHeight="1">
      <c r="A19" s="203" t="s">
        <v>67</v>
      </c>
      <c r="B19" s="203"/>
      <c r="C19" s="203"/>
      <c r="D19" s="203"/>
      <c r="E19" s="203"/>
      <c r="F19" s="203"/>
      <c r="G19" s="203"/>
      <c r="H19" s="203"/>
      <c r="I19" s="203"/>
      <c r="J19" s="203"/>
    </row>
    <row r="20" spans="1:10" ht="23.25" customHeight="1">
      <c r="A20" s="104" t="s">
        <v>68</v>
      </c>
      <c r="B20" s="105" t="s">
        <v>69</v>
      </c>
      <c r="C20" s="213" t="s">
        <v>70</v>
      </c>
      <c r="D20" s="213"/>
      <c r="E20" s="213"/>
      <c r="F20" s="213"/>
      <c r="G20" s="213"/>
      <c r="H20" s="213"/>
      <c r="I20" s="213"/>
      <c r="J20" s="213"/>
    </row>
    <row r="21" spans="1:10" ht="36" customHeight="1">
      <c r="A21" s="106" t="s">
        <v>71</v>
      </c>
      <c r="B21" s="107" t="s">
        <v>185</v>
      </c>
      <c r="C21" s="192" t="s">
        <v>18</v>
      </c>
      <c r="D21" s="192"/>
      <c r="E21" s="192"/>
      <c r="F21" s="192"/>
      <c r="G21" s="192"/>
      <c r="H21" s="192"/>
      <c r="I21" s="192"/>
      <c r="J21" s="192"/>
    </row>
    <row r="22" spans="1:10" ht="55.5" customHeight="1">
      <c r="A22" s="106" t="s">
        <v>186</v>
      </c>
      <c r="B22" s="108" t="s">
        <v>187</v>
      </c>
      <c r="C22" s="192" t="s">
        <v>18</v>
      </c>
      <c r="D22" s="192"/>
      <c r="E22" s="192"/>
      <c r="F22" s="192"/>
      <c r="G22" s="192"/>
      <c r="H22" s="192"/>
      <c r="I22" s="192"/>
      <c r="J22" s="192"/>
    </row>
    <row r="23" spans="1:10" ht="114" customHeight="1">
      <c r="A23" s="106" t="s">
        <v>188</v>
      </c>
      <c r="B23" s="109" t="s">
        <v>189</v>
      </c>
      <c r="C23" s="192" t="s">
        <v>18</v>
      </c>
      <c r="D23" s="192"/>
      <c r="E23" s="192"/>
      <c r="F23" s="192"/>
      <c r="G23" s="192"/>
      <c r="H23" s="192"/>
      <c r="I23" s="192"/>
      <c r="J23" s="192"/>
    </row>
    <row r="24" spans="1:10" ht="54" customHeight="1">
      <c r="A24" s="106" t="s">
        <v>190</v>
      </c>
      <c r="B24" s="109" t="s">
        <v>191</v>
      </c>
      <c r="C24" s="192" t="s">
        <v>18</v>
      </c>
      <c r="D24" s="192"/>
      <c r="E24" s="192"/>
      <c r="F24" s="192"/>
      <c r="G24" s="192"/>
      <c r="H24" s="192"/>
      <c r="I24" s="192"/>
      <c r="J24" s="192"/>
    </row>
    <row r="25" spans="1:10" ht="54" customHeight="1">
      <c r="A25" s="106" t="s">
        <v>148</v>
      </c>
      <c r="B25" s="110" t="s">
        <v>192</v>
      </c>
      <c r="C25" s="192" t="s">
        <v>18</v>
      </c>
      <c r="D25" s="192"/>
      <c r="E25" s="192"/>
      <c r="F25" s="192"/>
      <c r="G25" s="192"/>
      <c r="H25" s="192"/>
      <c r="I25" s="192"/>
      <c r="J25" s="192"/>
    </row>
    <row r="26" spans="1:10" ht="54" customHeight="1">
      <c r="A26" s="81" t="s">
        <v>193</v>
      </c>
      <c r="B26" s="40" t="s">
        <v>194</v>
      </c>
      <c r="C26" s="192" t="s">
        <v>18</v>
      </c>
      <c r="D26" s="192"/>
      <c r="E26" s="192"/>
      <c r="F26" s="192"/>
      <c r="G26" s="192"/>
      <c r="H26" s="192"/>
      <c r="I26" s="192"/>
      <c r="J26" s="192"/>
    </row>
    <row r="27" spans="1:10" ht="42" customHeight="1">
      <c r="A27" s="106" t="s">
        <v>195</v>
      </c>
      <c r="B27" s="111" t="s">
        <v>106</v>
      </c>
      <c r="C27" s="192" t="s">
        <v>18</v>
      </c>
      <c r="D27" s="192"/>
      <c r="E27" s="192"/>
      <c r="F27" s="192"/>
      <c r="G27" s="192"/>
      <c r="H27" s="192"/>
      <c r="I27" s="192"/>
      <c r="J27" s="192"/>
    </row>
    <row r="28" spans="1:10" ht="78.75" customHeight="1">
      <c r="A28" s="106" t="s">
        <v>196</v>
      </c>
      <c r="B28" s="111" t="s">
        <v>197</v>
      </c>
      <c r="C28" s="192" t="s">
        <v>18</v>
      </c>
      <c r="D28" s="192"/>
      <c r="E28" s="192"/>
      <c r="F28" s="192"/>
      <c r="G28" s="192"/>
      <c r="H28" s="192"/>
      <c r="I28" s="192"/>
      <c r="J28" s="192"/>
    </row>
    <row r="29" spans="1:10" ht="125.25" customHeight="1">
      <c r="A29" s="106" t="s">
        <v>198</v>
      </c>
      <c r="B29" s="43" t="s">
        <v>112</v>
      </c>
      <c r="C29" s="192" t="s">
        <v>18</v>
      </c>
      <c r="D29" s="192"/>
      <c r="E29" s="192"/>
      <c r="F29" s="192"/>
      <c r="G29" s="192"/>
      <c r="H29" s="192"/>
      <c r="I29" s="192"/>
      <c r="J29" s="192"/>
    </row>
    <row r="30" spans="1:10">
      <c r="A30" s="196" t="s">
        <v>113</v>
      </c>
      <c r="B30" s="196"/>
      <c r="C30" s="196"/>
      <c r="D30" s="196"/>
      <c r="E30" s="196"/>
      <c r="F30" s="196"/>
      <c r="G30" s="196"/>
      <c r="H30" s="196"/>
      <c r="I30" s="196"/>
      <c r="J30" s="196"/>
    </row>
    <row r="31" spans="1:10" ht="18" customHeight="1">
      <c r="A31" s="197" t="s">
        <v>114</v>
      </c>
      <c r="B31" s="197"/>
      <c r="C31" s="197"/>
      <c r="D31" s="197"/>
      <c r="E31" s="197"/>
      <c r="F31" s="197"/>
      <c r="G31" s="197"/>
      <c r="H31" s="197"/>
      <c r="I31" s="197"/>
      <c r="J31" s="197"/>
    </row>
    <row r="32" spans="1:10" ht="21" customHeight="1">
      <c r="A32" s="210" t="s">
        <v>115</v>
      </c>
      <c r="B32" s="210"/>
      <c r="C32" s="210"/>
      <c r="D32" s="210"/>
      <c r="E32" s="210"/>
      <c r="F32" s="210"/>
      <c r="G32" s="210"/>
      <c r="H32" s="210"/>
      <c r="I32" s="210"/>
      <c r="J32" s="210"/>
    </row>
    <row r="33" spans="1:10" ht="24" customHeight="1">
      <c r="A33" s="210" t="s">
        <v>116</v>
      </c>
      <c r="B33" s="210"/>
      <c r="C33" s="210"/>
      <c r="D33" s="210"/>
      <c r="E33" s="210"/>
      <c r="F33" s="210"/>
      <c r="G33" s="210"/>
      <c r="H33" s="210"/>
      <c r="I33" s="210"/>
      <c r="J33" s="210"/>
    </row>
    <row r="34" spans="1:10" ht="21.75" customHeight="1">
      <c r="A34" s="210" t="s">
        <v>117</v>
      </c>
      <c r="B34" s="210"/>
      <c r="C34" s="210"/>
      <c r="D34" s="210"/>
      <c r="E34" s="210"/>
      <c r="F34" s="210"/>
      <c r="G34" s="210"/>
      <c r="H34" s="210"/>
      <c r="I34" s="210"/>
      <c r="J34" s="210"/>
    </row>
    <row r="35" spans="1:10" ht="55.5" customHeight="1">
      <c r="A35" s="210" t="s">
        <v>118</v>
      </c>
      <c r="B35" s="210"/>
      <c r="C35" s="210"/>
      <c r="D35" s="210"/>
      <c r="E35" s="210"/>
      <c r="F35" s="210"/>
      <c r="G35" s="210"/>
      <c r="H35" s="210"/>
      <c r="I35" s="210"/>
      <c r="J35" s="210"/>
    </row>
    <row r="36" spans="1:10" ht="20.25" customHeight="1">
      <c r="A36" s="210" t="s">
        <v>119</v>
      </c>
      <c r="B36" s="210"/>
      <c r="C36" s="210"/>
      <c r="D36" s="210"/>
      <c r="E36" s="210"/>
      <c r="F36" s="210"/>
      <c r="G36" s="210"/>
      <c r="H36" s="210"/>
      <c r="I36" s="210"/>
      <c r="J36" s="210"/>
    </row>
    <row r="37" spans="1:10" ht="33.75" customHeight="1">
      <c r="A37" s="210" t="s">
        <v>120</v>
      </c>
      <c r="B37" s="210"/>
      <c r="C37" s="210"/>
      <c r="D37" s="210"/>
      <c r="E37" s="210"/>
      <c r="F37" s="210"/>
      <c r="G37" s="210"/>
      <c r="H37" s="210"/>
      <c r="I37" s="210"/>
      <c r="J37" s="210"/>
    </row>
    <row r="38" spans="1:10" ht="16.5" customHeight="1">
      <c r="A38" s="210" t="s">
        <v>121</v>
      </c>
      <c r="B38" s="210"/>
      <c r="C38" s="210"/>
      <c r="D38" s="210"/>
      <c r="E38" s="210"/>
      <c r="F38" s="210"/>
      <c r="G38" s="210"/>
      <c r="H38" s="210"/>
      <c r="I38" s="210"/>
      <c r="J38" s="210"/>
    </row>
    <row r="39" spans="1:10" ht="14.25" customHeight="1">
      <c r="A39" s="210" t="s">
        <v>122</v>
      </c>
      <c r="B39" s="210"/>
      <c r="C39" s="210"/>
      <c r="D39" s="210"/>
      <c r="E39" s="210"/>
      <c r="F39" s="210"/>
      <c r="G39" s="210"/>
      <c r="H39" s="210"/>
      <c r="I39" s="210"/>
      <c r="J39" s="210"/>
    </row>
    <row r="40" spans="1:10" ht="26.25" customHeight="1">
      <c r="A40" s="210" t="s">
        <v>123</v>
      </c>
      <c r="B40" s="210"/>
      <c r="C40" s="210"/>
      <c r="D40" s="210"/>
      <c r="E40" s="210"/>
      <c r="F40" s="210"/>
      <c r="G40" s="210"/>
      <c r="H40" s="210"/>
      <c r="I40" s="210"/>
      <c r="J40" s="210"/>
    </row>
    <row r="41" spans="1:10" ht="18" customHeight="1">
      <c r="A41" s="210" t="s">
        <v>124</v>
      </c>
      <c r="B41" s="210"/>
      <c r="C41" s="210"/>
      <c r="D41" s="210"/>
      <c r="E41" s="210"/>
      <c r="F41" s="210"/>
      <c r="G41" s="210"/>
      <c r="H41" s="210"/>
      <c r="I41" s="210"/>
      <c r="J41" s="210"/>
    </row>
    <row r="42" spans="1:10" ht="29.25" customHeight="1">
      <c r="A42" s="210" t="s">
        <v>125</v>
      </c>
      <c r="B42" s="210"/>
      <c r="C42" s="210"/>
      <c r="D42" s="210"/>
      <c r="E42" s="210"/>
      <c r="F42" s="210"/>
      <c r="G42" s="210"/>
      <c r="H42" s="210"/>
      <c r="I42" s="210"/>
      <c r="J42" s="210"/>
    </row>
    <row r="43" spans="1:10" ht="18" customHeight="1">
      <c r="A43" s="210" t="s">
        <v>162</v>
      </c>
      <c r="B43" s="210"/>
      <c r="C43" s="210"/>
      <c r="D43" s="210"/>
      <c r="E43" s="210"/>
      <c r="F43" s="210"/>
      <c r="G43" s="210"/>
      <c r="H43" s="210"/>
      <c r="I43" s="210"/>
      <c r="J43" s="210"/>
    </row>
    <row r="44" spans="1:10" ht="18" customHeight="1">
      <c r="A44" s="4"/>
      <c r="B44" s="112"/>
      <c r="C44" s="113"/>
      <c r="D44" s="112"/>
      <c r="E44" s="112"/>
      <c r="F44" s="112"/>
      <c r="G44" s="112"/>
      <c r="H44" s="112"/>
      <c r="I44" s="112"/>
      <c r="J44" s="112"/>
    </row>
    <row r="45" spans="1:10" ht="18" customHeight="1">
      <c r="A45" s="4"/>
      <c r="B45" s="112"/>
      <c r="C45" s="113"/>
      <c r="D45" s="112"/>
      <c r="E45" s="112"/>
      <c r="F45" s="112"/>
      <c r="G45" s="112"/>
      <c r="H45" s="112"/>
      <c r="I45" s="112"/>
      <c r="J45" s="112"/>
    </row>
    <row r="46" spans="1:10" ht="18" customHeight="1">
      <c r="A46" s="4"/>
      <c r="B46" s="112"/>
      <c r="C46" s="113"/>
      <c r="D46" s="112"/>
      <c r="E46" s="112"/>
      <c r="F46" s="112"/>
      <c r="G46" s="112"/>
      <c r="H46" s="112"/>
      <c r="I46" s="112"/>
      <c r="J46" s="112"/>
    </row>
    <row r="47" spans="1:10" ht="18" customHeight="1">
      <c r="A47" s="4"/>
      <c r="B47" s="112"/>
      <c r="C47" s="113"/>
      <c r="D47" s="112"/>
      <c r="E47" s="112"/>
      <c r="F47" s="112"/>
      <c r="G47" s="112"/>
      <c r="H47" s="112"/>
      <c r="I47" s="112"/>
      <c r="J47" s="112"/>
    </row>
    <row r="48" spans="1:10" ht="18" customHeight="1">
      <c r="A48" s="4"/>
      <c r="B48" s="112"/>
      <c r="C48" s="113"/>
      <c r="D48" s="112"/>
      <c r="E48" s="112"/>
      <c r="F48" s="112"/>
      <c r="G48" s="112"/>
      <c r="H48" s="112"/>
      <c r="I48" s="112"/>
      <c r="J48" s="112"/>
    </row>
    <row r="49" spans="1:10" ht="18" customHeight="1">
      <c r="A49" s="4"/>
      <c r="B49" s="112"/>
      <c r="C49" s="113"/>
      <c r="D49" s="112"/>
      <c r="E49" s="112"/>
      <c r="F49" s="112"/>
      <c r="G49" s="112"/>
      <c r="H49" s="112"/>
      <c r="I49" s="112"/>
      <c r="J49" s="112"/>
    </row>
    <row r="50" spans="1:10" ht="18" customHeight="1">
      <c r="A50" s="4"/>
      <c r="B50" s="112"/>
      <c r="C50" s="113"/>
      <c r="D50" s="112"/>
      <c r="E50" s="112"/>
      <c r="F50" s="112"/>
      <c r="G50" s="112"/>
      <c r="H50" s="112"/>
      <c r="I50" s="112"/>
      <c r="J50" s="112"/>
    </row>
    <row r="51" spans="1:10" ht="18" customHeight="1">
      <c r="A51" s="4"/>
      <c r="B51" s="112"/>
      <c r="C51" s="113"/>
      <c r="D51" s="112"/>
      <c r="E51" s="112"/>
      <c r="F51" s="112"/>
      <c r="G51" s="112"/>
      <c r="H51" s="112"/>
      <c r="I51" s="112"/>
      <c r="J51" s="112"/>
    </row>
    <row r="52" spans="1:10" ht="18" customHeight="1">
      <c r="A52" s="4"/>
      <c r="B52" s="112"/>
      <c r="C52" s="113"/>
      <c r="D52" s="112"/>
      <c r="E52" s="112"/>
      <c r="F52" s="112"/>
      <c r="G52" s="112"/>
      <c r="H52" s="112"/>
      <c r="I52" s="112"/>
      <c r="J52" s="112"/>
    </row>
    <row r="53" spans="1:10" ht="18" customHeight="1">
      <c r="A53" s="4"/>
      <c r="B53" s="112"/>
      <c r="C53" s="113"/>
      <c r="D53" s="112"/>
      <c r="E53" s="112"/>
      <c r="F53" s="112"/>
      <c r="G53" s="112"/>
      <c r="H53" s="112"/>
      <c r="I53" s="112"/>
      <c r="J53" s="112"/>
    </row>
    <row r="54" spans="1:10" ht="18" customHeight="1">
      <c r="A54" s="4"/>
      <c r="B54" s="112"/>
      <c r="C54" s="113"/>
      <c r="D54" s="112"/>
      <c r="E54" s="112"/>
      <c r="F54" s="112"/>
      <c r="G54" s="112"/>
      <c r="H54" s="112"/>
      <c r="I54" s="112"/>
      <c r="J54" s="112"/>
    </row>
    <row r="55" spans="1:10" ht="18" customHeight="1">
      <c r="A55" s="4"/>
      <c r="B55" s="112"/>
      <c r="C55" s="113"/>
      <c r="D55" s="112"/>
      <c r="E55" s="112"/>
      <c r="F55" s="112"/>
      <c r="G55" s="112"/>
      <c r="H55" s="112"/>
      <c r="I55" s="112"/>
      <c r="J55" s="112"/>
    </row>
  </sheetData>
  <mergeCells count="29">
    <mergeCell ref="A40:J40"/>
    <mergeCell ref="A41:J41"/>
    <mergeCell ref="A42:J42"/>
    <mergeCell ref="A43:J43"/>
    <mergeCell ref="A35:J35"/>
    <mergeCell ref="A36:J36"/>
    <mergeCell ref="A37:J37"/>
    <mergeCell ref="A38:J38"/>
    <mergeCell ref="A39:J39"/>
    <mergeCell ref="A30:J30"/>
    <mergeCell ref="A31:J31"/>
    <mergeCell ref="A32:J32"/>
    <mergeCell ref="A33:J33"/>
    <mergeCell ref="A34:J34"/>
    <mergeCell ref="C25:J25"/>
    <mergeCell ref="C26:J26"/>
    <mergeCell ref="C27:J27"/>
    <mergeCell ref="C28:J28"/>
    <mergeCell ref="C29:J29"/>
    <mergeCell ref="C20:J20"/>
    <mergeCell ref="C21:J21"/>
    <mergeCell ref="C22:J22"/>
    <mergeCell ref="C23:J23"/>
    <mergeCell ref="C24:J24"/>
    <mergeCell ref="A1:J1"/>
    <mergeCell ref="A3:J3"/>
    <mergeCell ref="A4:J4"/>
    <mergeCell ref="A18:J18"/>
    <mergeCell ref="A19:J19"/>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opLeftCell="A46" zoomScale="80" zoomScaleNormal="80" workbookViewId="0">
      <selection activeCell="K2" sqref="K2"/>
    </sheetView>
  </sheetViews>
  <sheetFormatPr defaultColWidth="9" defaultRowHeight="14.4"/>
  <cols>
    <col min="1" max="1" width="16" style="114" customWidth="1"/>
    <col min="2" max="2" width="51" customWidth="1"/>
    <col min="3" max="3" width="15.88671875" customWidth="1"/>
    <col min="4" max="4" width="14.33203125" customWidth="1"/>
    <col min="5" max="5" width="17.109375" customWidth="1"/>
    <col min="6" max="6" width="17.44140625" customWidth="1"/>
    <col min="8" max="9" width="10.5546875" customWidth="1"/>
    <col min="10" max="10" width="13.33203125" customWidth="1"/>
    <col min="11" max="11" width="9" style="115"/>
    <col min="13" max="13" width="9.109375" customWidth="1"/>
  </cols>
  <sheetData>
    <row r="1" spans="1:14" s="3" customFormat="1" ht="15" customHeight="1">
      <c r="A1" s="186" t="s">
        <v>0</v>
      </c>
      <c r="B1" s="186"/>
      <c r="C1" s="186"/>
      <c r="D1" s="186"/>
      <c r="E1" s="186"/>
      <c r="F1" s="186"/>
      <c r="G1" s="186"/>
      <c r="H1" s="186"/>
      <c r="I1" s="186"/>
      <c r="J1" s="186"/>
      <c r="K1" s="116"/>
    </row>
    <row r="2" spans="1:14" s="3" customFormat="1" ht="13.8">
      <c r="A2" s="4"/>
      <c r="B2" s="4"/>
      <c r="C2" s="4"/>
      <c r="D2" s="4"/>
      <c r="E2" s="4"/>
      <c r="F2" s="4"/>
      <c r="G2" s="4"/>
      <c r="H2" s="4"/>
      <c r="I2" s="4"/>
      <c r="J2" s="4"/>
      <c r="K2" s="116"/>
    </row>
    <row r="3" spans="1:14" ht="27" customHeight="1">
      <c r="A3" s="214" t="s">
        <v>199</v>
      </c>
      <c r="B3" s="214"/>
      <c r="C3" s="214"/>
      <c r="D3" s="214"/>
      <c r="E3" s="214"/>
      <c r="F3" s="214"/>
      <c r="G3" s="214"/>
      <c r="H3" s="214"/>
      <c r="I3" s="214"/>
      <c r="J3" s="214"/>
      <c r="K3" s="116"/>
      <c r="L3" s="3"/>
      <c r="M3" s="3"/>
      <c r="N3" s="3"/>
    </row>
    <row r="4" spans="1:14" s="117" customFormat="1" ht="52.5" customHeight="1">
      <c r="A4" s="215" t="s">
        <v>200</v>
      </c>
      <c r="B4" s="215"/>
      <c r="C4" s="215"/>
      <c r="D4" s="215"/>
      <c r="E4" s="215"/>
      <c r="F4" s="215"/>
      <c r="G4" s="215"/>
      <c r="H4" s="215"/>
      <c r="I4" s="215"/>
      <c r="J4" s="215"/>
      <c r="K4" s="116"/>
      <c r="L4" s="3"/>
      <c r="M4" s="3"/>
      <c r="N4" s="3"/>
    </row>
    <row r="5" spans="1:14" s="3" customFormat="1" ht="99.75" customHeight="1">
      <c r="A5" s="50" t="s">
        <v>3</v>
      </c>
      <c r="B5" s="51" t="s">
        <v>4</v>
      </c>
      <c r="C5" s="51" t="s">
        <v>5</v>
      </c>
      <c r="D5" s="51" t="s">
        <v>6</v>
      </c>
      <c r="E5" s="51" t="s">
        <v>7</v>
      </c>
      <c r="F5" s="51" t="s">
        <v>8</v>
      </c>
      <c r="G5" s="51" t="s">
        <v>9</v>
      </c>
      <c r="H5" s="51" t="s">
        <v>10</v>
      </c>
      <c r="I5" s="51" t="s">
        <v>11</v>
      </c>
      <c r="J5" s="51" t="s">
        <v>12</v>
      </c>
      <c r="K5" s="116"/>
    </row>
    <row r="6" spans="1:14" ht="28.5" customHeight="1">
      <c r="A6" s="118" t="s">
        <v>201</v>
      </c>
      <c r="B6" s="119" t="s">
        <v>202</v>
      </c>
      <c r="C6" s="87">
        <f>C7+C10+C13+C16+C19+C22</f>
        <v>8176</v>
      </c>
      <c r="D6" s="120"/>
      <c r="E6" s="121"/>
      <c r="F6" s="121"/>
      <c r="G6" s="121"/>
      <c r="H6" s="121"/>
      <c r="I6" s="121"/>
      <c r="J6" s="121"/>
      <c r="K6" s="116"/>
      <c r="L6" s="3"/>
      <c r="M6" s="3"/>
      <c r="N6" s="3"/>
    </row>
    <row r="7" spans="1:14" s="127" customFormat="1" ht="28.5" customHeight="1">
      <c r="A7" s="122" t="s">
        <v>203</v>
      </c>
      <c r="B7" s="123" t="s">
        <v>204</v>
      </c>
      <c r="C7" s="97">
        <v>1008</v>
      </c>
      <c r="D7" s="124" t="s">
        <v>17</v>
      </c>
      <c r="E7" s="125" t="s">
        <v>18</v>
      </c>
      <c r="F7" s="125" t="s">
        <v>18</v>
      </c>
      <c r="G7" s="126">
        <v>21</v>
      </c>
      <c r="H7" s="125" t="s">
        <v>18</v>
      </c>
      <c r="I7" s="125" t="s">
        <v>18</v>
      </c>
      <c r="J7" s="125" t="s">
        <v>17</v>
      </c>
      <c r="K7" s="116"/>
      <c r="L7" s="3"/>
      <c r="M7" s="3"/>
      <c r="N7" s="3"/>
    </row>
    <row r="8" spans="1:14" s="127" customFormat="1" ht="130.5" customHeight="1">
      <c r="A8" s="99" t="s">
        <v>205</v>
      </c>
      <c r="B8" s="128" t="s">
        <v>206</v>
      </c>
      <c r="C8" s="12"/>
      <c r="D8" s="13" t="s">
        <v>18</v>
      </c>
      <c r="E8" s="12" t="s">
        <v>17</v>
      </c>
      <c r="F8" s="12" t="s">
        <v>17</v>
      </c>
      <c r="G8" s="12" t="s">
        <v>17</v>
      </c>
      <c r="H8" s="12" t="s">
        <v>17</v>
      </c>
      <c r="I8" s="12" t="s">
        <v>17</v>
      </c>
      <c r="J8" s="13" t="s">
        <v>18</v>
      </c>
      <c r="K8" s="116"/>
      <c r="L8" s="3"/>
      <c r="M8" s="3"/>
      <c r="N8" s="3"/>
    </row>
    <row r="9" spans="1:14" s="127" customFormat="1" ht="21.75" customHeight="1">
      <c r="A9" s="99" t="s">
        <v>207</v>
      </c>
      <c r="B9" s="64" t="s">
        <v>137</v>
      </c>
      <c r="C9" s="12"/>
      <c r="D9" s="13" t="s">
        <v>18</v>
      </c>
      <c r="E9" s="12" t="s">
        <v>17</v>
      </c>
      <c r="F9" s="12" t="s">
        <v>17</v>
      </c>
      <c r="G9" s="12" t="s">
        <v>17</v>
      </c>
      <c r="H9" s="12" t="s">
        <v>17</v>
      </c>
      <c r="I9" s="12" t="s">
        <v>17</v>
      </c>
      <c r="J9" s="13" t="s">
        <v>18</v>
      </c>
      <c r="K9" s="116"/>
      <c r="L9" s="3"/>
      <c r="M9" s="3"/>
      <c r="N9" s="3"/>
    </row>
    <row r="10" spans="1:14" s="127" customFormat="1" ht="28.5" customHeight="1">
      <c r="A10" s="122" t="s">
        <v>208</v>
      </c>
      <c r="B10" s="123" t="s">
        <v>209</v>
      </c>
      <c r="C10" s="97">
        <v>1008</v>
      </c>
      <c r="D10" s="124" t="s">
        <v>17</v>
      </c>
      <c r="E10" s="125" t="s">
        <v>18</v>
      </c>
      <c r="F10" s="125" t="s">
        <v>18</v>
      </c>
      <c r="G10" s="126">
        <v>21</v>
      </c>
      <c r="H10" s="125" t="s">
        <v>18</v>
      </c>
      <c r="I10" s="125" t="s">
        <v>18</v>
      </c>
      <c r="J10" s="125" t="s">
        <v>17</v>
      </c>
      <c r="K10" s="116"/>
      <c r="L10" s="3"/>
      <c r="M10" s="3"/>
      <c r="N10" s="3"/>
    </row>
    <row r="11" spans="1:14" s="127" customFormat="1" ht="119.25" customHeight="1">
      <c r="A11" s="99" t="s">
        <v>210</v>
      </c>
      <c r="B11" s="128" t="s">
        <v>211</v>
      </c>
      <c r="C11" s="12"/>
      <c r="D11" s="13" t="s">
        <v>18</v>
      </c>
      <c r="E11" s="12" t="s">
        <v>17</v>
      </c>
      <c r="F11" s="12" t="s">
        <v>17</v>
      </c>
      <c r="G11" s="12" t="s">
        <v>17</v>
      </c>
      <c r="H11" s="12" t="s">
        <v>17</v>
      </c>
      <c r="I11" s="12" t="s">
        <v>17</v>
      </c>
      <c r="J11" s="13" t="s">
        <v>18</v>
      </c>
      <c r="K11" s="116"/>
      <c r="L11" s="3"/>
      <c r="M11" s="3"/>
      <c r="N11" s="3"/>
    </row>
    <row r="12" spans="1:14" s="127" customFormat="1" ht="21" customHeight="1">
      <c r="A12" s="99" t="s">
        <v>212</v>
      </c>
      <c r="B12" s="64" t="s">
        <v>137</v>
      </c>
      <c r="C12" s="12"/>
      <c r="D12" s="13" t="s">
        <v>18</v>
      </c>
      <c r="E12" s="12" t="s">
        <v>17</v>
      </c>
      <c r="F12" s="12" t="s">
        <v>17</v>
      </c>
      <c r="G12" s="12" t="s">
        <v>17</v>
      </c>
      <c r="H12" s="12" t="s">
        <v>17</v>
      </c>
      <c r="I12" s="12" t="s">
        <v>17</v>
      </c>
      <c r="J12" s="13" t="s">
        <v>18</v>
      </c>
      <c r="K12" s="116"/>
      <c r="L12" s="3"/>
      <c r="M12" s="3"/>
      <c r="N12" s="3"/>
    </row>
    <row r="13" spans="1:14" s="127" customFormat="1" ht="28.5" customHeight="1">
      <c r="A13" s="122" t="s">
        <v>213</v>
      </c>
      <c r="B13" s="123" t="s">
        <v>214</v>
      </c>
      <c r="C13" s="97">
        <v>1995</v>
      </c>
      <c r="D13" s="124" t="s">
        <v>17</v>
      </c>
      <c r="E13" s="125" t="s">
        <v>18</v>
      </c>
      <c r="F13" s="125" t="s">
        <v>18</v>
      </c>
      <c r="G13" s="126">
        <v>21</v>
      </c>
      <c r="H13" s="125" t="s">
        <v>18</v>
      </c>
      <c r="I13" s="125" t="s">
        <v>18</v>
      </c>
      <c r="J13" s="125" t="s">
        <v>17</v>
      </c>
      <c r="K13" s="116"/>
      <c r="L13" s="3"/>
      <c r="M13" s="3"/>
      <c r="N13" s="3"/>
    </row>
    <row r="14" spans="1:14" s="127" customFormat="1" ht="124.5" customHeight="1">
      <c r="A14" s="99" t="s">
        <v>215</v>
      </c>
      <c r="B14" s="128" t="s">
        <v>216</v>
      </c>
      <c r="C14" s="12"/>
      <c r="D14" s="13" t="s">
        <v>18</v>
      </c>
      <c r="E14" s="12" t="s">
        <v>17</v>
      </c>
      <c r="F14" s="12" t="s">
        <v>17</v>
      </c>
      <c r="G14" s="12" t="s">
        <v>17</v>
      </c>
      <c r="H14" s="12" t="s">
        <v>17</v>
      </c>
      <c r="I14" s="12" t="s">
        <v>17</v>
      </c>
      <c r="J14" s="13" t="s">
        <v>18</v>
      </c>
      <c r="K14" s="116"/>
      <c r="L14" s="3"/>
      <c r="M14" s="3"/>
      <c r="N14" s="3"/>
    </row>
    <row r="15" spans="1:14" s="127" customFormat="1" ht="21.75" customHeight="1">
      <c r="A15" s="99" t="s">
        <v>217</v>
      </c>
      <c r="B15" s="64" t="s">
        <v>137</v>
      </c>
      <c r="C15" s="12"/>
      <c r="D15" s="13" t="s">
        <v>18</v>
      </c>
      <c r="E15" s="12" t="s">
        <v>17</v>
      </c>
      <c r="F15" s="12" t="s">
        <v>17</v>
      </c>
      <c r="G15" s="12" t="s">
        <v>17</v>
      </c>
      <c r="H15" s="12" t="s">
        <v>17</v>
      </c>
      <c r="I15" s="12" t="s">
        <v>17</v>
      </c>
      <c r="J15" s="13" t="s">
        <v>18</v>
      </c>
      <c r="K15" s="116"/>
      <c r="L15" s="3"/>
      <c r="M15" s="3"/>
      <c r="N15" s="3"/>
    </row>
    <row r="16" spans="1:14" s="127" customFormat="1" ht="28.5" customHeight="1">
      <c r="A16" s="122" t="s">
        <v>218</v>
      </c>
      <c r="B16" s="123" t="s">
        <v>219</v>
      </c>
      <c r="C16" s="97">
        <v>3045</v>
      </c>
      <c r="D16" s="124" t="s">
        <v>17</v>
      </c>
      <c r="E16" s="125" t="s">
        <v>18</v>
      </c>
      <c r="F16" s="125" t="s">
        <v>18</v>
      </c>
      <c r="G16" s="126">
        <v>21</v>
      </c>
      <c r="H16" s="125" t="s">
        <v>18</v>
      </c>
      <c r="I16" s="125" t="s">
        <v>18</v>
      </c>
      <c r="J16" s="125" t="s">
        <v>17</v>
      </c>
      <c r="K16" s="116"/>
      <c r="L16" s="3"/>
      <c r="M16" s="3"/>
      <c r="N16" s="3"/>
    </row>
    <row r="17" spans="1:14" s="127" customFormat="1" ht="123.75" customHeight="1">
      <c r="A17" s="99" t="s">
        <v>220</v>
      </c>
      <c r="B17" s="128" t="s">
        <v>221</v>
      </c>
      <c r="C17" s="12"/>
      <c r="D17" s="13" t="s">
        <v>18</v>
      </c>
      <c r="E17" s="12" t="s">
        <v>17</v>
      </c>
      <c r="F17" s="12" t="s">
        <v>17</v>
      </c>
      <c r="G17" s="12" t="s">
        <v>17</v>
      </c>
      <c r="H17" s="12" t="s">
        <v>17</v>
      </c>
      <c r="I17" s="12" t="s">
        <v>17</v>
      </c>
      <c r="J17" s="13" t="s">
        <v>18</v>
      </c>
      <c r="K17" s="116"/>
      <c r="L17" s="3"/>
      <c r="M17" s="3"/>
      <c r="N17" s="3"/>
    </row>
    <row r="18" spans="1:14" s="127" customFormat="1" ht="23.25" customHeight="1">
      <c r="A18" s="99" t="s">
        <v>222</v>
      </c>
      <c r="B18" s="64" t="s">
        <v>137</v>
      </c>
      <c r="C18" s="12"/>
      <c r="D18" s="13" t="s">
        <v>18</v>
      </c>
      <c r="E18" s="12" t="s">
        <v>17</v>
      </c>
      <c r="F18" s="12" t="s">
        <v>17</v>
      </c>
      <c r="G18" s="12" t="s">
        <v>17</v>
      </c>
      <c r="H18" s="12" t="s">
        <v>17</v>
      </c>
      <c r="I18" s="12" t="s">
        <v>17</v>
      </c>
      <c r="J18" s="13" t="s">
        <v>18</v>
      </c>
      <c r="K18" s="116"/>
      <c r="L18" s="3"/>
      <c r="M18" s="3"/>
      <c r="N18" s="3"/>
    </row>
    <row r="19" spans="1:14" s="127" customFormat="1" ht="32.25" customHeight="1">
      <c r="A19" s="122" t="s">
        <v>223</v>
      </c>
      <c r="B19" s="123" t="s">
        <v>224</v>
      </c>
      <c r="C19" s="97">
        <v>560</v>
      </c>
      <c r="D19" s="124" t="s">
        <v>17</v>
      </c>
      <c r="E19" s="125" t="s">
        <v>18</v>
      </c>
      <c r="F19" s="125" t="s">
        <v>18</v>
      </c>
      <c r="G19" s="126">
        <v>21</v>
      </c>
      <c r="H19" s="125" t="s">
        <v>18</v>
      </c>
      <c r="I19" s="125" t="s">
        <v>18</v>
      </c>
      <c r="J19" s="125" t="s">
        <v>17</v>
      </c>
      <c r="K19" s="116"/>
      <c r="L19" s="3"/>
      <c r="M19" s="3"/>
      <c r="N19" s="3"/>
    </row>
    <row r="20" spans="1:14" s="127" customFormat="1" ht="123" customHeight="1">
      <c r="A20" s="99" t="s">
        <v>225</v>
      </c>
      <c r="B20" s="128" t="s">
        <v>226</v>
      </c>
      <c r="C20" s="12"/>
      <c r="D20" s="13" t="s">
        <v>18</v>
      </c>
      <c r="E20" s="12" t="s">
        <v>17</v>
      </c>
      <c r="F20" s="12" t="s">
        <v>17</v>
      </c>
      <c r="G20" s="12" t="s">
        <v>17</v>
      </c>
      <c r="H20" s="12" t="s">
        <v>17</v>
      </c>
      <c r="I20" s="12" t="s">
        <v>17</v>
      </c>
      <c r="J20" s="13" t="s">
        <v>18</v>
      </c>
      <c r="K20" s="116"/>
      <c r="L20" s="3"/>
      <c r="M20" s="3"/>
      <c r="N20" s="3"/>
    </row>
    <row r="21" spans="1:14" s="127" customFormat="1" ht="21.75" customHeight="1">
      <c r="A21" s="99" t="s">
        <v>227</v>
      </c>
      <c r="B21" s="64" t="s">
        <v>137</v>
      </c>
      <c r="C21" s="12"/>
      <c r="D21" s="13" t="s">
        <v>18</v>
      </c>
      <c r="E21" s="12" t="s">
        <v>17</v>
      </c>
      <c r="F21" s="12" t="s">
        <v>17</v>
      </c>
      <c r="G21" s="12" t="s">
        <v>17</v>
      </c>
      <c r="H21" s="12" t="s">
        <v>17</v>
      </c>
      <c r="I21" s="12" t="s">
        <v>17</v>
      </c>
      <c r="J21" s="13" t="s">
        <v>18</v>
      </c>
      <c r="K21" s="116"/>
      <c r="L21" s="3"/>
      <c r="M21" s="3"/>
      <c r="N21" s="3"/>
    </row>
    <row r="22" spans="1:14" s="127" customFormat="1" ht="28.5" customHeight="1">
      <c r="A22" s="122" t="s">
        <v>228</v>
      </c>
      <c r="B22" s="123" t="s">
        <v>229</v>
      </c>
      <c r="C22" s="97">
        <v>560</v>
      </c>
      <c r="D22" s="124" t="s">
        <v>17</v>
      </c>
      <c r="E22" s="125" t="s">
        <v>18</v>
      </c>
      <c r="F22" s="125" t="s">
        <v>18</v>
      </c>
      <c r="G22" s="126">
        <v>21</v>
      </c>
      <c r="H22" s="125" t="s">
        <v>18</v>
      </c>
      <c r="I22" s="125" t="s">
        <v>18</v>
      </c>
      <c r="J22" s="125" t="s">
        <v>17</v>
      </c>
      <c r="K22" s="116"/>
      <c r="L22" s="3"/>
      <c r="M22" s="3"/>
      <c r="N22" s="3"/>
    </row>
    <row r="23" spans="1:14" s="127" customFormat="1" ht="117.75" customHeight="1">
      <c r="A23" s="99" t="s">
        <v>230</v>
      </c>
      <c r="B23" s="128" t="s">
        <v>231</v>
      </c>
      <c r="C23" s="12"/>
      <c r="D23" s="13" t="s">
        <v>18</v>
      </c>
      <c r="E23" s="12" t="s">
        <v>17</v>
      </c>
      <c r="F23" s="12" t="s">
        <v>17</v>
      </c>
      <c r="G23" s="12" t="s">
        <v>17</v>
      </c>
      <c r="H23" s="12" t="s">
        <v>17</v>
      </c>
      <c r="I23" s="12" t="s">
        <v>17</v>
      </c>
      <c r="J23" s="13" t="s">
        <v>18</v>
      </c>
      <c r="K23" s="116"/>
      <c r="L23" s="3"/>
      <c r="M23" s="3"/>
      <c r="N23" s="3"/>
    </row>
    <row r="24" spans="1:14" s="127" customFormat="1" ht="18.75" customHeight="1">
      <c r="A24" s="99" t="s">
        <v>232</v>
      </c>
      <c r="B24" s="64" t="s">
        <v>137</v>
      </c>
      <c r="C24" s="12"/>
      <c r="D24" s="13" t="s">
        <v>18</v>
      </c>
      <c r="E24" s="12" t="s">
        <v>17</v>
      </c>
      <c r="F24" s="12" t="s">
        <v>17</v>
      </c>
      <c r="G24" s="12" t="s">
        <v>17</v>
      </c>
      <c r="H24" s="12" t="s">
        <v>17</v>
      </c>
      <c r="I24" s="12" t="s">
        <v>17</v>
      </c>
      <c r="J24" s="13" t="s">
        <v>18</v>
      </c>
      <c r="K24" s="116"/>
      <c r="L24" s="3"/>
      <c r="M24" s="3"/>
      <c r="N24" s="3"/>
    </row>
    <row r="25" spans="1:14" ht="26.4">
      <c r="A25" s="99"/>
      <c r="B25" s="66" t="s">
        <v>233</v>
      </c>
      <c r="C25" s="129" t="s">
        <v>17</v>
      </c>
      <c r="D25" s="130" t="s">
        <v>17</v>
      </c>
      <c r="E25" s="130" t="s">
        <v>17</v>
      </c>
      <c r="F25" s="130" t="s">
        <v>17</v>
      </c>
      <c r="G25" s="130" t="s">
        <v>17</v>
      </c>
      <c r="H25" s="131" t="s">
        <v>18</v>
      </c>
      <c r="I25" s="131" t="s">
        <v>18</v>
      </c>
      <c r="J25" s="130" t="s">
        <v>17</v>
      </c>
      <c r="K25" s="116"/>
      <c r="L25" s="3"/>
      <c r="M25" s="3"/>
      <c r="N25" s="3"/>
    </row>
    <row r="26" spans="1:14">
      <c r="K26" s="116"/>
      <c r="L26" s="3"/>
      <c r="M26" s="3"/>
      <c r="N26" s="3"/>
    </row>
    <row r="27" spans="1:14" ht="15" customHeight="1">
      <c r="A27" s="186" t="s">
        <v>234</v>
      </c>
      <c r="B27" s="186"/>
      <c r="C27" s="186"/>
      <c r="D27" s="186"/>
      <c r="E27" s="186"/>
      <c r="F27" s="186"/>
      <c r="G27" s="186"/>
      <c r="H27" s="186"/>
      <c r="I27" s="186"/>
      <c r="J27" s="186"/>
      <c r="K27" s="116"/>
      <c r="L27" s="3"/>
      <c r="M27" s="3"/>
      <c r="N27" s="3"/>
    </row>
    <row r="28" spans="1:14">
      <c r="A28" s="216"/>
      <c r="B28" s="216"/>
      <c r="C28" s="216"/>
      <c r="D28" s="216"/>
      <c r="E28" s="216"/>
      <c r="F28" s="216"/>
      <c r="G28" s="216"/>
      <c r="H28" s="216"/>
      <c r="I28" s="216"/>
      <c r="J28" s="216"/>
      <c r="K28" s="116"/>
      <c r="L28" s="3"/>
      <c r="M28" s="3"/>
      <c r="N28" s="3"/>
    </row>
    <row r="29" spans="1:14" ht="15" customHeight="1">
      <c r="A29" s="203" t="s">
        <v>67</v>
      </c>
      <c r="B29" s="203"/>
      <c r="C29" s="203"/>
      <c r="D29" s="203"/>
      <c r="E29" s="203"/>
      <c r="F29" s="203"/>
      <c r="G29" s="203"/>
      <c r="H29" s="203"/>
      <c r="I29" s="203"/>
      <c r="J29" s="203"/>
      <c r="K29" s="116"/>
      <c r="L29" s="3"/>
      <c r="M29" s="3"/>
      <c r="N29" s="3"/>
    </row>
    <row r="30" spans="1:14" ht="23.25" customHeight="1">
      <c r="A30" s="81" t="s">
        <v>68</v>
      </c>
      <c r="B30" s="132" t="s">
        <v>69</v>
      </c>
      <c r="C30" s="217" t="s">
        <v>70</v>
      </c>
      <c r="D30" s="217"/>
      <c r="E30" s="217"/>
      <c r="F30" s="217"/>
      <c r="G30" s="217"/>
      <c r="H30" s="217"/>
      <c r="I30" s="217"/>
      <c r="J30" s="217"/>
    </row>
    <row r="31" spans="1:14" ht="39" customHeight="1">
      <c r="A31" s="133" t="s">
        <v>71</v>
      </c>
      <c r="B31" s="134" t="s">
        <v>235</v>
      </c>
      <c r="C31" s="218" t="s">
        <v>18</v>
      </c>
      <c r="D31" s="218"/>
      <c r="E31" s="218"/>
      <c r="F31" s="218"/>
      <c r="G31" s="218"/>
      <c r="H31" s="218"/>
      <c r="I31" s="218"/>
      <c r="J31" s="218"/>
    </row>
    <row r="32" spans="1:14" ht="146.25" customHeight="1">
      <c r="A32" s="133" t="s">
        <v>236</v>
      </c>
      <c r="B32" s="135" t="s">
        <v>237</v>
      </c>
      <c r="C32" s="219" t="s">
        <v>18</v>
      </c>
      <c r="D32" s="219"/>
      <c r="E32" s="219"/>
      <c r="F32" s="219"/>
      <c r="G32" s="219"/>
      <c r="H32" s="219"/>
      <c r="I32" s="219"/>
      <c r="J32" s="219"/>
    </row>
    <row r="33" spans="1:10" ht="57" customHeight="1">
      <c r="A33" s="133" t="s">
        <v>238</v>
      </c>
      <c r="B33" s="134" t="s">
        <v>239</v>
      </c>
      <c r="C33" s="218" t="s">
        <v>18</v>
      </c>
      <c r="D33" s="218"/>
      <c r="E33" s="218"/>
      <c r="F33" s="218"/>
      <c r="G33" s="218"/>
      <c r="H33" s="218"/>
      <c r="I33" s="218"/>
      <c r="J33" s="218"/>
    </row>
    <row r="34" spans="1:10" ht="52.5" customHeight="1">
      <c r="A34" s="133" t="s">
        <v>240</v>
      </c>
      <c r="B34" s="136" t="s">
        <v>241</v>
      </c>
      <c r="C34" s="218" t="s">
        <v>18</v>
      </c>
      <c r="D34" s="218"/>
      <c r="E34" s="218"/>
      <c r="F34" s="218"/>
      <c r="G34" s="218"/>
      <c r="H34" s="218"/>
      <c r="I34" s="218"/>
      <c r="J34" s="218"/>
    </row>
    <row r="35" spans="1:10">
      <c r="A35" s="206" t="s">
        <v>113</v>
      </c>
      <c r="B35" s="206"/>
      <c r="C35" s="206"/>
      <c r="D35" s="206"/>
      <c r="E35" s="206"/>
      <c r="F35" s="206"/>
      <c r="G35" s="206"/>
      <c r="H35" s="206"/>
      <c r="I35" s="206"/>
      <c r="J35" s="206"/>
    </row>
    <row r="36" spans="1:10" ht="15" customHeight="1">
      <c r="A36" s="207" t="s">
        <v>114</v>
      </c>
      <c r="B36" s="207"/>
      <c r="C36" s="207"/>
      <c r="D36" s="207"/>
      <c r="E36" s="207"/>
      <c r="F36" s="207"/>
      <c r="G36" s="207"/>
      <c r="H36" s="207"/>
      <c r="I36" s="207"/>
      <c r="J36" s="207"/>
    </row>
    <row r="37" spans="1:10" ht="15" customHeight="1">
      <c r="A37" s="208" t="s">
        <v>115</v>
      </c>
      <c r="B37" s="208"/>
      <c r="C37" s="208"/>
      <c r="D37" s="208"/>
      <c r="E37" s="208"/>
      <c r="F37" s="208"/>
      <c r="G37" s="208"/>
      <c r="H37" s="208"/>
      <c r="I37" s="208"/>
      <c r="J37" s="208"/>
    </row>
    <row r="38" spans="1:10" ht="24.75" customHeight="1">
      <c r="A38" s="208" t="s">
        <v>116</v>
      </c>
      <c r="B38" s="208"/>
      <c r="C38" s="208"/>
      <c r="D38" s="208"/>
      <c r="E38" s="208"/>
      <c r="F38" s="208"/>
      <c r="G38" s="208"/>
      <c r="H38" s="208"/>
      <c r="I38" s="208"/>
      <c r="J38" s="208"/>
    </row>
    <row r="39" spans="1:10" ht="15" customHeight="1">
      <c r="A39" s="208" t="s">
        <v>117</v>
      </c>
      <c r="B39" s="208"/>
      <c r="C39" s="208"/>
      <c r="D39" s="208"/>
      <c r="E39" s="208"/>
      <c r="F39" s="208"/>
      <c r="G39" s="208"/>
      <c r="H39" s="208"/>
      <c r="I39" s="208"/>
      <c r="J39" s="208"/>
    </row>
    <row r="40" spans="1:10" ht="74.25" customHeight="1">
      <c r="A40" s="208" t="s">
        <v>118</v>
      </c>
      <c r="B40" s="208"/>
      <c r="C40" s="208"/>
      <c r="D40" s="208"/>
      <c r="E40" s="208"/>
      <c r="F40" s="208"/>
      <c r="G40" s="208"/>
      <c r="H40" s="208"/>
      <c r="I40" s="208"/>
      <c r="J40" s="208"/>
    </row>
    <row r="41" spans="1:10" ht="39" customHeight="1">
      <c r="A41" s="210" t="s">
        <v>119</v>
      </c>
      <c r="B41" s="210"/>
      <c r="C41" s="210"/>
      <c r="D41" s="210"/>
      <c r="E41" s="210"/>
      <c r="F41" s="210"/>
      <c r="G41" s="210"/>
      <c r="H41" s="210"/>
      <c r="I41" s="210"/>
      <c r="J41" s="210"/>
    </row>
    <row r="42" spans="1:10" ht="25.5" customHeight="1">
      <c r="A42" s="210" t="s">
        <v>120</v>
      </c>
      <c r="B42" s="210"/>
      <c r="C42" s="210"/>
      <c r="D42" s="210"/>
      <c r="E42" s="210"/>
      <c r="F42" s="210"/>
      <c r="G42" s="210"/>
      <c r="H42" s="210"/>
      <c r="I42" s="210"/>
      <c r="J42" s="210"/>
    </row>
    <row r="43" spans="1:10" ht="15" customHeight="1">
      <c r="A43" s="210" t="s">
        <v>121</v>
      </c>
      <c r="B43" s="210"/>
      <c r="C43" s="210"/>
      <c r="D43" s="210"/>
      <c r="E43" s="210"/>
      <c r="F43" s="210"/>
      <c r="G43" s="210"/>
      <c r="H43" s="210"/>
      <c r="I43" s="210"/>
      <c r="J43" s="210"/>
    </row>
    <row r="44" spans="1:10" ht="15" customHeight="1">
      <c r="A44" s="210" t="s">
        <v>122</v>
      </c>
      <c r="B44" s="210"/>
      <c r="C44" s="210"/>
      <c r="D44" s="210"/>
      <c r="E44" s="210"/>
      <c r="F44" s="210"/>
      <c r="G44" s="210"/>
      <c r="H44" s="210"/>
      <c r="I44" s="210"/>
      <c r="J44" s="210"/>
    </row>
    <row r="45" spans="1:10" ht="24" customHeight="1">
      <c r="A45" s="210" t="s">
        <v>123</v>
      </c>
      <c r="B45" s="210"/>
      <c r="C45" s="210"/>
      <c r="D45" s="210"/>
      <c r="E45" s="210"/>
      <c r="F45" s="210"/>
      <c r="G45" s="210"/>
      <c r="H45" s="210"/>
      <c r="I45" s="210"/>
      <c r="J45" s="210"/>
    </row>
    <row r="46" spans="1:10" ht="15" customHeight="1">
      <c r="A46" s="210" t="s">
        <v>124</v>
      </c>
      <c r="B46" s="210"/>
      <c r="C46" s="210"/>
      <c r="D46" s="210"/>
      <c r="E46" s="210"/>
      <c r="F46" s="210"/>
      <c r="G46" s="210"/>
      <c r="H46" s="210"/>
      <c r="I46" s="210"/>
      <c r="J46" s="210"/>
    </row>
    <row r="47" spans="1:10" ht="24" customHeight="1">
      <c r="A47" s="210" t="s">
        <v>125</v>
      </c>
      <c r="B47" s="210"/>
      <c r="C47" s="210"/>
      <c r="D47" s="210"/>
      <c r="E47" s="210"/>
      <c r="F47" s="210"/>
      <c r="G47" s="210"/>
      <c r="H47" s="210"/>
      <c r="I47" s="210"/>
      <c r="J47" s="210"/>
    </row>
    <row r="48" spans="1:10" ht="15" customHeight="1">
      <c r="A48" s="220" t="s">
        <v>242</v>
      </c>
      <c r="B48" s="220"/>
      <c r="C48" s="220"/>
      <c r="D48" s="220"/>
      <c r="E48" s="220"/>
      <c r="F48" s="220"/>
      <c r="G48" s="220"/>
      <c r="H48" s="220"/>
      <c r="I48" s="220"/>
      <c r="J48" s="220"/>
    </row>
  </sheetData>
  <mergeCells count="25">
    <mergeCell ref="A44:J44"/>
    <mergeCell ref="A45:J45"/>
    <mergeCell ref="A46:J46"/>
    <mergeCell ref="A47:J47"/>
    <mergeCell ref="A48:J48"/>
    <mergeCell ref="A39:J39"/>
    <mergeCell ref="A40:J40"/>
    <mergeCell ref="A41:J41"/>
    <mergeCell ref="A42:J42"/>
    <mergeCell ref="A43:J43"/>
    <mergeCell ref="C34:J34"/>
    <mergeCell ref="A35:J35"/>
    <mergeCell ref="A36:J36"/>
    <mergeCell ref="A37:J37"/>
    <mergeCell ref="A38:J38"/>
    <mergeCell ref="A29:J29"/>
    <mergeCell ref="C30:J30"/>
    <mergeCell ref="C31:J31"/>
    <mergeCell ref="C32:J32"/>
    <mergeCell ref="C33:J33"/>
    <mergeCell ref="A1:J1"/>
    <mergeCell ref="A3:J3"/>
    <mergeCell ref="A4:J4"/>
    <mergeCell ref="A27:J27"/>
    <mergeCell ref="A28:J28"/>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abSelected="1" zoomScale="80" zoomScaleNormal="80" workbookViewId="0">
      <selection activeCell="C16" sqref="C16"/>
    </sheetView>
  </sheetViews>
  <sheetFormatPr defaultColWidth="9.109375" defaultRowHeight="13.8"/>
  <cols>
    <col min="1" max="1" width="17.6640625" style="49" customWidth="1"/>
    <col min="2" max="2" width="45.6640625" style="137" customWidth="1"/>
    <col min="3" max="3" width="13.5546875" style="137" customWidth="1"/>
    <col min="4" max="4" width="14.44140625" style="137" customWidth="1"/>
    <col min="5" max="5" width="16.109375" style="137" customWidth="1"/>
    <col min="6" max="6" width="15.6640625" style="137" customWidth="1"/>
    <col min="7" max="9" width="17.6640625" style="137" customWidth="1"/>
    <col min="10" max="10" width="21.88671875" style="137" customWidth="1"/>
    <col min="11" max="11" width="9.109375" style="138"/>
    <col min="12" max="16384" width="9.109375" style="137"/>
  </cols>
  <sheetData>
    <row r="1" spans="1:13" s="3" customFormat="1" ht="12.75" customHeight="1">
      <c r="A1" s="186" t="s">
        <v>0</v>
      </c>
      <c r="B1" s="186"/>
      <c r="C1" s="186"/>
      <c r="D1" s="186"/>
      <c r="E1" s="186"/>
      <c r="F1" s="186"/>
      <c r="G1" s="186"/>
      <c r="H1" s="186"/>
      <c r="I1" s="186"/>
      <c r="J1" s="186"/>
      <c r="K1" s="116"/>
    </row>
    <row r="2" spans="1:13" s="3" customFormat="1">
      <c r="A2" s="4"/>
      <c r="B2" s="4"/>
      <c r="C2" s="4"/>
      <c r="D2" s="4"/>
      <c r="E2" s="4"/>
      <c r="F2" s="4"/>
      <c r="G2" s="4"/>
      <c r="H2" s="4"/>
      <c r="I2" s="4"/>
      <c r="J2" s="4"/>
      <c r="K2" s="116"/>
    </row>
    <row r="3" spans="1:13" ht="23.25" customHeight="1">
      <c r="A3" s="221" t="s">
        <v>243</v>
      </c>
      <c r="B3" s="221"/>
      <c r="C3" s="221"/>
      <c r="D3" s="221"/>
      <c r="E3" s="221"/>
      <c r="F3" s="221"/>
      <c r="G3" s="221"/>
      <c r="H3" s="221"/>
      <c r="I3" s="221"/>
      <c r="J3" s="221"/>
      <c r="K3" s="116"/>
      <c r="L3" s="3"/>
      <c r="M3" s="3"/>
    </row>
    <row r="4" spans="1:13" s="139" customFormat="1" ht="42" customHeight="1">
      <c r="A4" s="215" t="s">
        <v>244</v>
      </c>
      <c r="B4" s="215"/>
      <c r="C4" s="215"/>
      <c r="D4" s="215"/>
      <c r="E4" s="215"/>
      <c r="F4" s="215"/>
      <c r="G4" s="215"/>
      <c r="H4" s="215"/>
      <c r="I4" s="215"/>
      <c r="J4" s="215"/>
      <c r="K4" s="116"/>
      <c r="L4" s="3"/>
      <c r="M4" s="3"/>
    </row>
    <row r="5" spans="1:13" s="3" customFormat="1" ht="99.75" customHeight="1">
      <c r="A5" s="50" t="s">
        <v>3</v>
      </c>
      <c r="B5" s="51" t="s">
        <v>4</v>
      </c>
      <c r="C5" s="51" t="s">
        <v>5</v>
      </c>
      <c r="D5" s="51" t="s">
        <v>6</v>
      </c>
      <c r="E5" s="51" t="s">
        <v>7</v>
      </c>
      <c r="F5" s="51" t="s">
        <v>8</v>
      </c>
      <c r="G5" s="51" t="s">
        <v>9</v>
      </c>
      <c r="H5" s="51" t="s">
        <v>10</v>
      </c>
      <c r="I5" s="51" t="s">
        <v>11</v>
      </c>
      <c r="J5" s="140" t="s">
        <v>12</v>
      </c>
      <c r="K5" s="116"/>
    </row>
    <row r="6" spans="1:13" ht="39.75" customHeight="1">
      <c r="A6" s="141" t="s">
        <v>245</v>
      </c>
      <c r="B6" s="142" t="s">
        <v>246</v>
      </c>
      <c r="C6" s="141">
        <f>C7+C9+C11+C13+C15+C17</f>
        <v>22000</v>
      </c>
      <c r="D6" s="143"/>
      <c r="E6" s="144"/>
      <c r="F6" s="145"/>
      <c r="G6" s="146"/>
      <c r="H6" s="144"/>
      <c r="I6" s="144"/>
      <c r="J6" s="147"/>
      <c r="K6" s="116"/>
      <c r="L6" s="3"/>
      <c r="M6" s="3"/>
    </row>
    <row r="7" spans="1:13" s="151" customFormat="1" ht="25.5" customHeight="1">
      <c r="A7" s="148" t="s">
        <v>247</v>
      </c>
      <c r="B7" s="149" t="s">
        <v>248</v>
      </c>
      <c r="C7" s="148">
        <v>8000</v>
      </c>
      <c r="D7" s="124" t="s">
        <v>17</v>
      </c>
      <c r="E7" s="234">
        <f>598/500</f>
        <v>1.196</v>
      </c>
      <c r="F7" s="125">
        <f>E7*1.21</f>
        <v>1.44716</v>
      </c>
      <c r="G7" s="126">
        <v>21</v>
      </c>
      <c r="H7" s="233">
        <f>E7*C7</f>
        <v>9568</v>
      </c>
      <c r="I7" s="233">
        <f>H7*1.21</f>
        <v>11577.279999999999</v>
      </c>
      <c r="J7" s="150" t="s">
        <v>17</v>
      </c>
      <c r="K7" s="116"/>
      <c r="L7" s="3"/>
      <c r="M7" s="3"/>
    </row>
    <row r="8" spans="1:13" s="154" customFormat="1" ht="161.25" customHeight="1">
      <c r="A8" s="152" t="s">
        <v>249</v>
      </c>
      <c r="B8" s="153" t="s">
        <v>367</v>
      </c>
      <c r="C8" s="12">
        <v>8000</v>
      </c>
      <c r="D8" s="13">
        <v>16</v>
      </c>
      <c r="E8" s="12" t="s">
        <v>17</v>
      </c>
      <c r="F8" s="12" t="s">
        <v>17</v>
      </c>
      <c r="G8" s="12" t="s">
        <v>17</v>
      </c>
      <c r="H8" s="12" t="s">
        <v>17</v>
      </c>
      <c r="I8" s="12" t="s">
        <v>17</v>
      </c>
      <c r="J8" s="13" t="s">
        <v>356</v>
      </c>
      <c r="K8" s="116"/>
      <c r="L8" s="3"/>
      <c r="M8" s="3"/>
    </row>
    <row r="9" spans="1:13" s="139" customFormat="1" ht="39.75" customHeight="1">
      <c r="A9" s="148" t="s">
        <v>250</v>
      </c>
      <c r="B9" s="149" t="s">
        <v>251</v>
      </c>
      <c r="C9" s="124">
        <v>10000</v>
      </c>
      <c r="D9" s="124" t="s">
        <v>17</v>
      </c>
      <c r="E9" s="234">
        <f>594/500</f>
        <v>1.1879999999999999</v>
      </c>
      <c r="F9" s="125">
        <f>E9*1.21</f>
        <v>1.4374799999999999</v>
      </c>
      <c r="G9" s="126">
        <v>21</v>
      </c>
      <c r="H9" s="233">
        <f>E9*C9</f>
        <v>11880</v>
      </c>
      <c r="I9" s="233">
        <f>H9*1.21</f>
        <v>14374.8</v>
      </c>
      <c r="J9" s="125" t="s">
        <v>17</v>
      </c>
      <c r="K9" s="116"/>
      <c r="L9" s="3"/>
      <c r="M9" s="3"/>
    </row>
    <row r="10" spans="1:13" ht="161.25" customHeight="1">
      <c r="A10" s="152" t="s">
        <v>252</v>
      </c>
      <c r="B10" s="153" t="s">
        <v>368</v>
      </c>
      <c r="C10" s="12" t="s">
        <v>17</v>
      </c>
      <c r="D10" s="13">
        <v>20</v>
      </c>
      <c r="E10" s="12" t="s">
        <v>17</v>
      </c>
      <c r="F10" s="12" t="s">
        <v>17</v>
      </c>
      <c r="G10" s="12" t="s">
        <v>17</v>
      </c>
      <c r="H10" s="12" t="s">
        <v>17</v>
      </c>
      <c r="I10" s="12" t="s">
        <v>17</v>
      </c>
      <c r="J10" s="13" t="s">
        <v>363</v>
      </c>
      <c r="K10" s="116"/>
      <c r="L10" s="3"/>
      <c r="M10" s="3"/>
    </row>
    <row r="11" spans="1:13" s="139" customFormat="1" ht="27.75" customHeight="1">
      <c r="A11" s="148" t="s">
        <v>253</v>
      </c>
      <c r="B11" s="149" t="s">
        <v>254</v>
      </c>
      <c r="C11" s="124">
        <v>1000</v>
      </c>
      <c r="D11" s="124" t="s">
        <v>17</v>
      </c>
      <c r="E11" s="234">
        <f>599/500</f>
        <v>1.198</v>
      </c>
      <c r="F11" s="125">
        <f>E11*1.21</f>
        <v>1.4495799999999999</v>
      </c>
      <c r="G11" s="126">
        <v>21</v>
      </c>
      <c r="H11" s="233">
        <f>E11*C11</f>
        <v>1198</v>
      </c>
      <c r="I11" s="233">
        <f>H11*1.21</f>
        <v>1449.58</v>
      </c>
      <c r="J11" s="125" t="s">
        <v>17</v>
      </c>
      <c r="K11" s="116"/>
      <c r="L11" s="3"/>
      <c r="M11" s="3"/>
    </row>
    <row r="12" spans="1:13" ht="144" customHeight="1">
      <c r="A12" s="152" t="s">
        <v>255</v>
      </c>
      <c r="B12" s="153" t="s">
        <v>369</v>
      </c>
      <c r="C12" s="12"/>
      <c r="D12" s="13">
        <v>2</v>
      </c>
      <c r="E12" s="12" t="s">
        <v>17</v>
      </c>
      <c r="F12" s="12" t="s">
        <v>17</v>
      </c>
      <c r="G12" s="12" t="s">
        <v>17</v>
      </c>
      <c r="H12" s="12" t="s">
        <v>17</v>
      </c>
      <c r="I12" s="12" t="s">
        <v>17</v>
      </c>
      <c r="J12" s="13" t="s">
        <v>362</v>
      </c>
      <c r="K12" s="116"/>
      <c r="L12" s="3"/>
      <c r="M12" s="3"/>
    </row>
    <row r="13" spans="1:13" s="154" customFormat="1" ht="39.75" customHeight="1">
      <c r="A13" s="148" t="s">
        <v>256</v>
      </c>
      <c r="B13" s="149" t="s">
        <v>257</v>
      </c>
      <c r="C13" s="148">
        <v>1000</v>
      </c>
      <c r="D13" s="124" t="s">
        <v>17</v>
      </c>
      <c r="E13" s="234">
        <f>607/500</f>
        <v>1.214</v>
      </c>
      <c r="F13" s="125">
        <f>E13*1.21</f>
        <v>1.4689399999999999</v>
      </c>
      <c r="G13" s="126">
        <v>21</v>
      </c>
      <c r="H13" s="233">
        <f>E13*C13</f>
        <v>1214</v>
      </c>
      <c r="I13" s="233">
        <f>H13*1.21</f>
        <v>1468.94</v>
      </c>
      <c r="J13" s="125" t="s">
        <v>17</v>
      </c>
      <c r="K13" s="116"/>
      <c r="L13" s="3"/>
      <c r="M13" s="3"/>
    </row>
    <row r="14" spans="1:13" s="154" customFormat="1" ht="162.75" customHeight="1">
      <c r="A14" s="152" t="s">
        <v>258</v>
      </c>
      <c r="B14" s="153" t="s">
        <v>370</v>
      </c>
      <c r="C14" s="12"/>
      <c r="D14" s="13">
        <v>2</v>
      </c>
      <c r="E14" s="12" t="s">
        <v>17</v>
      </c>
      <c r="F14" s="12" t="s">
        <v>17</v>
      </c>
      <c r="G14" s="12" t="s">
        <v>17</v>
      </c>
      <c r="H14" s="12" t="s">
        <v>17</v>
      </c>
      <c r="I14" s="12" t="s">
        <v>17</v>
      </c>
      <c r="J14" s="13" t="s">
        <v>361</v>
      </c>
      <c r="K14" s="116"/>
      <c r="L14" s="3"/>
      <c r="M14" s="3"/>
    </row>
    <row r="15" spans="1:13" s="139" customFormat="1" ht="44.25" customHeight="1">
      <c r="A15" s="148" t="s">
        <v>259</v>
      </c>
      <c r="B15" s="149" t="s">
        <v>260</v>
      </c>
      <c r="C15" s="124">
        <v>1000</v>
      </c>
      <c r="D15" s="124" t="s">
        <v>17</v>
      </c>
      <c r="E15" s="234">
        <f>801/250</f>
        <v>3.2040000000000002</v>
      </c>
      <c r="F15" s="125">
        <f>E15*1.21</f>
        <v>3.8768400000000001</v>
      </c>
      <c r="G15" s="126">
        <v>21</v>
      </c>
      <c r="H15" s="233">
        <f>E15*C15</f>
        <v>3204</v>
      </c>
      <c r="I15" s="233">
        <f>H15*1.21</f>
        <v>3876.8399999999997</v>
      </c>
      <c r="J15" s="125" t="s">
        <v>17</v>
      </c>
      <c r="K15" s="116"/>
      <c r="L15" s="3"/>
      <c r="M15" s="3"/>
    </row>
    <row r="16" spans="1:13" ht="227.25" customHeight="1">
      <c r="A16" s="152" t="s">
        <v>261</v>
      </c>
      <c r="B16" s="153" t="s">
        <v>372</v>
      </c>
      <c r="C16" s="12"/>
      <c r="D16" s="13" t="s">
        <v>358</v>
      </c>
      <c r="E16" s="12" t="s">
        <v>17</v>
      </c>
      <c r="F16" s="12" t="s">
        <v>17</v>
      </c>
      <c r="G16" s="12" t="s">
        <v>17</v>
      </c>
      <c r="H16" s="12" t="s">
        <v>17</v>
      </c>
      <c r="I16" s="12" t="s">
        <v>17</v>
      </c>
      <c r="J16" s="13" t="s">
        <v>360</v>
      </c>
      <c r="K16" s="116"/>
      <c r="L16" s="3"/>
      <c r="M16" s="3"/>
    </row>
    <row r="17" spans="1:13" ht="27" customHeight="1">
      <c r="A17" s="148" t="s">
        <v>262</v>
      </c>
      <c r="B17" s="149" t="s">
        <v>263</v>
      </c>
      <c r="C17" s="148">
        <v>1000</v>
      </c>
      <c r="D17" s="124" t="s">
        <v>17</v>
      </c>
      <c r="E17" s="234">
        <f>144/50</f>
        <v>2.88</v>
      </c>
      <c r="F17" s="125">
        <f>E17*1.21</f>
        <v>3.4847999999999999</v>
      </c>
      <c r="G17" s="126">
        <v>21</v>
      </c>
      <c r="H17" s="233">
        <f>E17*C17</f>
        <v>2880</v>
      </c>
      <c r="I17" s="233">
        <f>H17*1.21</f>
        <v>3484.7999999999997</v>
      </c>
      <c r="J17" s="125" t="s">
        <v>17</v>
      </c>
      <c r="K17" s="116"/>
      <c r="L17" s="3"/>
      <c r="M17" s="3"/>
    </row>
    <row r="18" spans="1:13" ht="130.5" customHeight="1">
      <c r="A18" s="152" t="s">
        <v>264</v>
      </c>
      <c r="B18" s="153" t="s">
        <v>371</v>
      </c>
      <c r="C18" s="12"/>
      <c r="D18" s="13" t="s">
        <v>357</v>
      </c>
      <c r="E18" s="12" t="s">
        <v>17</v>
      </c>
      <c r="F18" s="12" t="s">
        <v>17</v>
      </c>
      <c r="G18" s="12" t="s">
        <v>17</v>
      </c>
      <c r="H18" s="12" t="s">
        <v>17</v>
      </c>
      <c r="I18" s="12" t="s">
        <v>17</v>
      </c>
      <c r="J18" s="13" t="s">
        <v>359</v>
      </c>
      <c r="K18" s="116"/>
      <c r="L18" s="3"/>
      <c r="M18" s="3"/>
    </row>
    <row r="19" spans="1:13" s="139" customFormat="1" ht="14.25" customHeight="1">
      <c r="A19" s="155"/>
      <c r="B19" s="156" t="s">
        <v>265</v>
      </c>
      <c r="C19" s="157" t="s">
        <v>17</v>
      </c>
      <c r="D19" s="157" t="s">
        <v>17</v>
      </c>
      <c r="E19" s="157" t="s">
        <v>17</v>
      </c>
      <c r="F19" s="157" t="s">
        <v>17</v>
      </c>
      <c r="G19" s="157" t="s">
        <v>17</v>
      </c>
      <c r="H19" s="235">
        <f>SUM(H7:H18)</f>
        <v>29944</v>
      </c>
      <c r="I19" s="235">
        <f>SUM(I7:I18)</f>
        <v>36232.239999999998</v>
      </c>
      <c r="J19" s="157" t="s">
        <v>17</v>
      </c>
      <c r="K19" s="116"/>
      <c r="L19" s="3"/>
      <c r="M19" s="3"/>
    </row>
    <row r="20" spans="1:13" ht="15" customHeight="1">
      <c r="A20" s="83"/>
      <c r="B20" s="48"/>
      <c r="C20" s="48"/>
      <c r="D20" s="48"/>
      <c r="E20" s="48"/>
      <c r="F20" s="48"/>
      <c r="G20" s="48"/>
      <c r="H20" s="48"/>
      <c r="I20" s="48"/>
      <c r="J20" s="48"/>
      <c r="K20" s="116"/>
      <c r="L20" s="3"/>
      <c r="M20" s="3"/>
    </row>
    <row r="21" spans="1:13" s="161" customFormat="1" ht="15" customHeight="1">
      <c r="A21" s="225" t="s">
        <v>113</v>
      </c>
      <c r="B21" s="225"/>
      <c r="C21" s="225"/>
      <c r="D21" s="225"/>
      <c r="E21" s="225"/>
      <c r="F21" s="225"/>
      <c r="G21" s="225"/>
      <c r="H21" s="225"/>
      <c r="I21" s="225"/>
      <c r="J21" s="225"/>
      <c r="K21" s="160"/>
    </row>
    <row r="22" spans="1:13" s="161" customFormat="1" ht="15" customHeight="1">
      <c r="A22" s="226" t="s">
        <v>114</v>
      </c>
      <c r="B22" s="226"/>
      <c r="C22" s="226"/>
      <c r="D22" s="226"/>
      <c r="E22" s="226"/>
      <c r="F22" s="226"/>
      <c r="G22" s="226"/>
      <c r="H22" s="226"/>
      <c r="I22" s="226"/>
      <c r="J22" s="226"/>
      <c r="K22" s="160"/>
    </row>
    <row r="23" spans="1:13" s="161" customFormat="1" ht="17.25" customHeight="1">
      <c r="A23" s="227" t="s">
        <v>115</v>
      </c>
      <c r="B23" s="227"/>
      <c r="C23" s="227"/>
      <c r="D23" s="227"/>
      <c r="E23" s="227"/>
      <c r="F23" s="227"/>
      <c r="G23" s="227"/>
      <c r="H23" s="227"/>
      <c r="I23" s="227"/>
      <c r="J23" s="227"/>
      <c r="K23" s="160"/>
    </row>
    <row r="24" spans="1:13" s="161" customFormat="1" ht="30" customHeight="1">
      <c r="A24" s="227" t="s">
        <v>116</v>
      </c>
      <c r="B24" s="227"/>
      <c r="C24" s="227"/>
      <c r="D24" s="227"/>
      <c r="E24" s="227"/>
      <c r="F24" s="227"/>
      <c r="G24" s="227"/>
      <c r="H24" s="227"/>
      <c r="I24" s="227"/>
      <c r="J24" s="227"/>
      <c r="K24" s="160"/>
    </row>
    <row r="25" spans="1:13" s="161" customFormat="1" ht="18.75" customHeight="1">
      <c r="A25" s="227" t="s">
        <v>117</v>
      </c>
      <c r="B25" s="227"/>
      <c r="C25" s="227"/>
      <c r="D25" s="227"/>
      <c r="E25" s="227"/>
      <c r="F25" s="227"/>
      <c r="G25" s="227"/>
      <c r="H25" s="227"/>
      <c r="I25" s="227"/>
      <c r="J25" s="227"/>
      <c r="K25" s="160"/>
    </row>
    <row r="26" spans="1:13" s="161" customFormat="1" ht="76.5" customHeight="1">
      <c r="A26" s="227" t="s">
        <v>118</v>
      </c>
      <c r="B26" s="227"/>
      <c r="C26" s="227"/>
      <c r="D26" s="227"/>
      <c r="E26" s="227"/>
      <c r="F26" s="227"/>
      <c r="G26" s="227"/>
      <c r="H26" s="227"/>
      <c r="I26" s="227"/>
      <c r="J26" s="227"/>
      <c r="K26" s="160"/>
    </row>
    <row r="27" spans="1:13" s="161" customFormat="1" ht="30.75" customHeight="1">
      <c r="A27" s="227" t="s">
        <v>119</v>
      </c>
      <c r="B27" s="227"/>
      <c r="C27" s="227"/>
      <c r="D27" s="227"/>
      <c r="E27" s="227"/>
      <c r="F27" s="227"/>
      <c r="G27" s="227"/>
      <c r="H27" s="227"/>
      <c r="I27" s="227"/>
      <c r="J27" s="227"/>
      <c r="K27" s="160"/>
    </row>
    <row r="28" spans="1:13" s="161" customFormat="1" ht="12.75" customHeight="1">
      <c r="A28" s="227" t="s">
        <v>120</v>
      </c>
      <c r="B28" s="227"/>
      <c r="C28" s="227"/>
      <c r="D28" s="227"/>
      <c r="E28" s="227"/>
      <c r="F28" s="227"/>
      <c r="G28" s="227"/>
      <c r="H28" s="227"/>
      <c r="I28" s="227"/>
      <c r="J28" s="227"/>
      <c r="K28" s="160"/>
    </row>
    <row r="29" spans="1:13" s="161" customFormat="1" ht="12.75" customHeight="1">
      <c r="A29" s="227" t="s">
        <v>121</v>
      </c>
      <c r="B29" s="227"/>
      <c r="C29" s="227"/>
      <c r="D29" s="227"/>
      <c r="E29" s="227"/>
      <c r="F29" s="227"/>
      <c r="G29" s="227"/>
      <c r="H29" s="227"/>
      <c r="I29" s="227"/>
      <c r="J29" s="227"/>
      <c r="K29" s="160"/>
    </row>
    <row r="30" spans="1:13" s="161" customFormat="1" ht="14.25" customHeight="1">
      <c r="A30" s="227" t="s">
        <v>122</v>
      </c>
      <c r="B30" s="227"/>
      <c r="C30" s="227"/>
      <c r="D30" s="227"/>
      <c r="E30" s="227"/>
      <c r="F30" s="227"/>
      <c r="G30" s="227"/>
      <c r="H30" s="227"/>
      <c r="I30" s="227"/>
      <c r="J30" s="227"/>
      <c r="K30" s="160"/>
    </row>
    <row r="31" spans="1:13" s="161" customFormat="1" ht="29.25" customHeight="1">
      <c r="A31" s="227" t="s">
        <v>123</v>
      </c>
      <c r="B31" s="227"/>
      <c r="C31" s="227"/>
      <c r="D31" s="227"/>
      <c r="E31" s="227"/>
      <c r="F31" s="227"/>
      <c r="G31" s="227"/>
      <c r="H31" s="227"/>
      <c r="I31" s="227"/>
      <c r="J31" s="227"/>
      <c r="K31" s="160"/>
    </row>
    <row r="32" spans="1:13" s="161" customFormat="1" ht="18.75" customHeight="1">
      <c r="A32" s="227" t="s">
        <v>124</v>
      </c>
      <c r="B32" s="227"/>
      <c r="C32" s="227"/>
      <c r="D32" s="227"/>
      <c r="E32" s="227"/>
      <c r="F32" s="227"/>
      <c r="G32" s="227"/>
      <c r="H32" s="227"/>
      <c r="I32" s="227"/>
      <c r="J32" s="227"/>
      <c r="K32" s="160"/>
    </row>
    <row r="33" spans="1:11" s="161" customFormat="1" ht="29.25" customHeight="1">
      <c r="A33" s="227" t="s">
        <v>125</v>
      </c>
      <c r="B33" s="227"/>
      <c r="C33" s="227"/>
      <c r="D33" s="227"/>
      <c r="E33" s="227"/>
      <c r="F33" s="227"/>
      <c r="G33" s="227"/>
      <c r="H33" s="227"/>
      <c r="I33" s="227"/>
      <c r="J33" s="227"/>
      <c r="K33" s="160"/>
    </row>
    <row r="34" spans="1:11" s="161" customFormat="1" ht="15.75" customHeight="1">
      <c r="A34" s="220" t="s">
        <v>242</v>
      </c>
      <c r="B34" s="220"/>
      <c r="C34" s="220"/>
      <c r="D34" s="220"/>
      <c r="E34" s="220"/>
      <c r="F34" s="220"/>
      <c r="G34" s="220"/>
      <c r="H34" s="220"/>
      <c r="I34" s="220"/>
      <c r="J34" s="220"/>
      <c r="K34" s="160"/>
    </row>
  </sheetData>
  <mergeCells count="17">
    <mergeCell ref="A32:J32"/>
    <mergeCell ref="A33:J33"/>
    <mergeCell ref="A34:J34"/>
    <mergeCell ref="A27:J27"/>
    <mergeCell ref="A28:J28"/>
    <mergeCell ref="A29:J29"/>
    <mergeCell ref="A30:J30"/>
    <mergeCell ref="A31:J31"/>
    <mergeCell ref="A22:J22"/>
    <mergeCell ref="A23:J23"/>
    <mergeCell ref="A24:J24"/>
    <mergeCell ref="A25:J25"/>
    <mergeCell ref="A26:J26"/>
    <mergeCell ref="A21:J21"/>
    <mergeCell ref="A1:J1"/>
    <mergeCell ref="A3:J3"/>
    <mergeCell ref="A4:J4"/>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opLeftCell="A7" zoomScale="80" zoomScaleNormal="80" workbookViewId="0">
      <selection activeCell="C8" sqref="C8"/>
    </sheetView>
  </sheetViews>
  <sheetFormatPr defaultColWidth="9.109375" defaultRowHeight="13.8"/>
  <cols>
    <col min="1" max="1" width="17.6640625" style="49" customWidth="1"/>
    <col min="2" max="2" width="45.6640625" style="137" customWidth="1"/>
    <col min="3" max="3" width="13.5546875" style="137" customWidth="1"/>
    <col min="4" max="4" width="14.44140625" style="137" customWidth="1"/>
    <col min="5" max="5" width="16.109375" style="137" customWidth="1"/>
    <col min="6" max="6" width="15.6640625" style="137" customWidth="1"/>
    <col min="7" max="9" width="17.6640625" style="137" customWidth="1"/>
    <col min="10" max="10" width="21.88671875" style="137" customWidth="1"/>
    <col min="11" max="16384" width="9.109375" style="137"/>
  </cols>
  <sheetData>
    <row r="1" spans="1:16" s="3" customFormat="1" ht="12.75" customHeight="1">
      <c r="A1" s="186" t="s">
        <v>0</v>
      </c>
      <c r="B1" s="186"/>
      <c r="C1" s="186"/>
      <c r="D1" s="186"/>
      <c r="E1" s="186"/>
      <c r="F1" s="186"/>
      <c r="G1" s="186"/>
      <c r="H1" s="186"/>
      <c r="I1" s="186"/>
      <c r="J1" s="186"/>
    </row>
    <row r="2" spans="1:16" s="3" customFormat="1">
      <c r="A2" s="4"/>
      <c r="B2" s="4"/>
      <c r="C2" s="4"/>
      <c r="D2" s="4"/>
      <c r="E2" s="4"/>
      <c r="F2" s="4"/>
      <c r="G2" s="4"/>
      <c r="H2" s="4"/>
      <c r="I2" s="4"/>
      <c r="J2" s="4"/>
    </row>
    <row r="3" spans="1:16" ht="17.25" customHeight="1">
      <c r="A3" s="221" t="s">
        <v>267</v>
      </c>
      <c r="B3" s="221"/>
      <c r="C3" s="221"/>
      <c r="D3" s="221"/>
      <c r="E3" s="221"/>
      <c r="F3" s="221"/>
      <c r="G3" s="221"/>
      <c r="H3" s="221"/>
      <c r="I3" s="221"/>
      <c r="J3" s="221"/>
    </row>
    <row r="4" spans="1:16" s="139" customFormat="1" ht="35.25" customHeight="1">
      <c r="A4" s="215" t="s">
        <v>268</v>
      </c>
      <c r="B4" s="215"/>
      <c r="C4" s="215"/>
      <c r="D4" s="215"/>
      <c r="E4" s="215"/>
      <c r="F4" s="215"/>
      <c r="G4" s="215"/>
      <c r="H4" s="215"/>
      <c r="I4" s="215"/>
      <c r="J4" s="215"/>
      <c r="K4" s="3"/>
      <c r="L4" s="3"/>
      <c r="M4" s="3"/>
      <c r="N4" s="3"/>
      <c r="O4" s="3"/>
      <c r="P4" s="3"/>
    </row>
    <row r="5" spans="1:16" s="3" customFormat="1" ht="105.6">
      <c r="A5" s="50" t="s">
        <v>3</v>
      </c>
      <c r="B5" s="51" t="s">
        <v>4</v>
      </c>
      <c r="C5" s="51" t="s">
        <v>5</v>
      </c>
      <c r="D5" s="51" t="s">
        <v>6</v>
      </c>
      <c r="E5" s="51" t="s">
        <v>7</v>
      </c>
      <c r="F5" s="51" t="s">
        <v>8</v>
      </c>
      <c r="G5" s="51" t="s">
        <v>9</v>
      </c>
      <c r="H5" s="51" t="s">
        <v>10</v>
      </c>
      <c r="I5" s="51" t="s">
        <v>11</v>
      </c>
      <c r="J5" s="140" t="s">
        <v>12</v>
      </c>
    </row>
    <row r="6" spans="1:16" ht="26.4">
      <c r="A6" s="141" t="s">
        <v>269</v>
      </c>
      <c r="B6" s="142" t="s">
        <v>270</v>
      </c>
      <c r="C6" s="141">
        <v>10000</v>
      </c>
      <c r="D6" s="143"/>
      <c r="E6" s="144"/>
      <c r="F6" s="145"/>
      <c r="G6" s="146"/>
      <c r="H6" s="144"/>
      <c r="I6" s="144"/>
      <c r="J6" s="147"/>
    </row>
    <row r="7" spans="1:16" s="166" customFormat="1" ht="39.6">
      <c r="A7" s="162" t="s">
        <v>271</v>
      </c>
      <c r="B7" s="163" t="s">
        <v>272</v>
      </c>
      <c r="C7" s="162">
        <v>10000</v>
      </c>
      <c r="D7" s="12" t="s">
        <v>17</v>
      </c>
      <c r="E7" s="235">
        <v>15</v>
      </c>
      <c r="F7" s="13">
        <f>E7*1.21</f>
        <v>18.149999999999999</v>
      </c>
      <c r="G7" s="61">
        <v>21</v>
      </c>
      <c r="H7" s="235">
        <f>C7*E7</f>
        <v>150000</v>
      </c>
      <c r="I7" s="235">
        <f>H7*1.21</f>
        <v>181500</v>
      </c>
      <c r="J7" s="164" t="s">
        <v>17</v>
      </c>
      <c r="K7" s="3"/>
      <c r="L7" s="3"/>
      <c r="M7" s="165"/>
      <c r="N7" s="165"/>
      <c r="O7" s="165"/>
      <c r="P7" s="165"/>
    </row>
    <row r="8" spans="1:16" s="151" customFormat="1" ht="250.8">
      <c r="A8" s="152" t="s">
        <v>273</v>
      </c>
      <c r="B8" s="153" t="s">
        <v>366</v>
      </c>
      <c r="C8" s="148"/>
      <c r="D8" s="13" t="s">
        <v>365</v>
      </c>
      <c r="E8" s="12" t="s">
        <v>17</v>
      </c>
      <c r="F8" s="12" t="s">
        <v>17</v>
      </c>
      <c r="G8" s="12" t="s">
        <v>17</v>
      </c>
      <c r="H8" s="12" t="s">
        <v>17</v>
      </c>
      <c r="I8" s="12" t="s">
        <v>17</v>
      </c>
      <c r="J8" s="13" t="s">
        <v>364</v>
      </c>
      <c r="K8" s="3"/>
      <c r="L8" s="3"/>
      <c r="M8" s="167"/>
      <c r="N8" s="167"/>
      <c r="O8" s="167"/>
      <c r="P8" s="167"/>
    </row>
    <row r="9" spans="1:16" s="139" customFormat="1">
      <c r="A9" s="155"/>
      <c r="B9" s="156" t="s">
        <v>265</v>
      </c>
      <c r="C9" s="157" t="s">
        <v>17</v>
      </c>
      <c r="D9" s="157" t="s">
        <v>17</v>
      </c>
      <c r="E9" s="157" t="s">
        <v>17</v>
      </c>
      <c r="F9" s="157" t="s">
        <v>17</v>
      </c>
      <c r="G9" s="157" t="s">
        <v>17</v>
      </c>
      <c r="H9" s="235">
        <f>SUM(H7)</f>
        <v>150000</v>
      </c>
      <c r="I9" s="235">
        <f>SUM(I7)</f>
        <v>181500</v>
      </c>
      <c r="J9" s="157" t="s">
        <v>17</v>
      </c>
      <c r="K9" s="3"/>
      <c r="L9" s="3"/>
      <c r="M9" s="3"/>
      <c r="N9" s="3"/>
      <c r="O9" s="3"/>
      <c r="P9" s="3"/>
    </row>
    <row r="10" spans="1:16">
      <c r="A10" s="83"/>
      <c r="B10" s="48"/>
      <c r="C10" s="48"/>
      <c r="D10" s="48"/>
      <c r="E10" s="48"/>
      <c r="F10" s="48"/>
      <c r="G10" s="48"/>
      <c r="H10" s="48"/>
      <c r="I10" s="48"/>
      <c r="J10" s="48"/>
      <c r="K10" s="3"/>
      <c r="L10" s="3"/>
      <c r="M10" s="3"/>
      <c r="N10" s="3"/>
      <c r="O10" s="3"/>
      <c r="P10" s="3"/>
    </row>
    <row r="11" spans="1:16" s="161" customFormat="1" ht="15" customHeight="1">
      <c r="A11" s="225" t="s">
        <v>113</v>
      </c>
      <c r="B11" s="225"/>
      <c r="C11" s="225"/>
      <c r="D11" s="225"/>
      <c r="E11" s="225"/>
      <c r="F11" s="225"/>
      <c r="G11" s="225"/>
      <c r="H11" s="225"/>
      <c r="I11" s="225"/>
      <c r="J11" s="225"/>
    </row>
    <row r="12" spans="1:16" s="161" customFormat="1" ht="15" customHeight="1">
      <c r="A12" s="226" t="s">
        <v>114</v>
      </c>
      <c r="B12" s="226"/>
      <c r="C12" s="226"/>
      <c r="D12" s="226"/>
      <c r="E12" s="226"/>
      <c r="F12" s="226"/>
      <c r="G12" s="226"/>
      <c r="H12" s="226"/>
      <c r="I12" s="226"/>
      <c r="J12" s="226"/>
    </row>
    <row r="13" spans="1:16" s="161" customFormat="1" ht="17.25" customHeight="1">
      <c r="A13" s="227" t="s">
        <v>115</v>
      </c>
      <c r="B13" s="227"/>
      <c r="C13" s="227"/>
      <c r="D13" s="227"/>
      <c r="E13" s="227"/>
      <c r="F13" s="227"/>
      <c r="G13" s="227"/>
      <c r="H13" s="227"/>
      <c r="I13" s="227"/>
      <c r="J13" s="227"/>
    </row>
    <row r="14" spans="1:16" s="161" customFormat="1" ht="30" customHeight="1">
      <c r="A14" s="227" t="s">
        <v>116</v>
      </c>
      <c r="B14" s="227"/>
      <c r="C14" s="227"/>
      <c r="D14" s="227"/>
      <c r="E14" s="227"/>
      <c r="F14" s="227"/>
      <c r="G14" s="227"/>
      <c r="H14" s="227"/>
      <c r="I14" s="227"/>
      <c r="J14" s="227"/>
    </row>
    <row r="15" spans="1:16" s="161" customFormat="1" ht="18.75" customHeight="1">
      <c r="A15" s="227" t="s">
        <v>117</v>
      </c>
      <c r="B15" s="227"/>
      <c r="C15" s="227"/>
      <c r="D15" s="227"/>
      <c r="E15" s="227"/>
      <c r="F15" s="227"/>
      <c r="G15" s="227"/>
      <c r="H15" s="227"/>
      <c r="I15" s="227"/>
      <c r="J15" s="227"/>
    </row>
    <row r="16" spans="1:16" s="161" customFormat="1" ht="76.5" customHeight="1">
      <c r="A16" s="227" t="s">
        <v>118</v>
      </c>
      <c r="B16" s="227"/>
      <c r="C16" s="227"/>
      <c r="D16" s="227"/>
      <c r="E16" s="227"/>
      <c r="F16" s="227"/>
      <c r="G16" s="227"/>
      <c r="H16" s="227"/>
      <c r="I16" s="227"/>
      <c r="J16" s="227"/>
    </row>
    <row r="17" spans="1:10" s="161" customFormat="1" ht="30.75" customHeight="1">
      <c r="A17" s="227" t="s">
        <v>119</v>
      </c>
      <c r="B17" s="227"/>
      <c r="C17" s="227"/>
      <c r="D17" s="227"/>
      <c r="E17" s="227"/>
      <c r="F17" s="227"/>
      <c r="G17" s="227"/>
      <c r="H17" s="227"/>
      <c r="I17" s="227"/>
      <c r="J17" s="227"/>
    </row>
    <row r="18" spans="1:10" s="161" customFormat="1" ht="12.75" customHeight="1">
      <c r="A18" s="228" t="s">
        <v>120</v>
      </c>
      <c r="B18" s="228"/>
      <c r="C18" s="228"/>
      <c r="D18" s="228"/>
      <c r="E18" s="228"/>
      <c r="F18" s="228"/>
      <c r="G18" s="228"/>
      <c r="H18" s="228"/>
      <c r="I18" s="228"/>
      <c r="J18" s="228"/>
    </row>
    <row r="19" spans="1:10" s="161" customFormat="1" ht="12.75" customHeight="1">
      <c r="A19" s="227" t="s">
        <v>121</v>
      </c>
      <c r="B19" s="227"/>
      <c r="C19" s="227"/>
      <c r="D19" s="227"/>
      <c r="E19" s="227"/>
      <c r="F19" s="227"/>
      <c r="G19" s="227"/>
      <c r="H19" s="227"/>
      <c r="I19" s="227"/>
      <c r="J19" s="227"/>
    </row>
    <row r="20" spans="1:10" s="161" customFormat="1" ht="14.25" customHeight="1">
      <c r="A20" s="227" t="s">
        <v>122</v>
      </c>
      <c r="B20" s="227"/>
      <c r="C20" s="227"/>
      <c r="D20" s="227"/>
      <c r="E20" s="227"/>
      <c r="F20" s="227"/>
      <c r="G20" s="227"/>
      <c r="H20" s="227"/>
      <c r="I20" s="227"/>
      <c r="J20" s="227"/>
    </row>
    <row r="21" spans="1:10" s="161" customFormat="1" ht="29.25" customHeight="1">
      <c r="A21" s="227" t="s">
        <v>123</v>
      </c>
      <c r="B21" s="227"/>
      <c r="C21" s="227"/>
      <c r="D21" s="227"/>
      <c r="E21" s="227"/>
      <c r="F21" s="227"/>
      <c r="G21" s="227"/>
      <c r="H21" s="227"/>
      <c r="I21" s="227"/>
      <c r="J21" s="227"/>
    </row>
    <row r="22" spans="1:10" s="161" customFormat="1" ht="18.75" customHeight="1">
      <c r="A22" s="227" t="s">
        <v>287</v>
      </c>
      <c r="B22" s="227"/>
      <c r="C22" s="227"/>
      <c r="D22" s="227"/>
      <c r="E22" s="227"/>
      <c r="F22" s="227"/>
      <c r="G22" s="227"/>
      <c r="H22" s="227"/>
      <c r="I22" s="227"/>
      <c r="J22" s="227"/>
    </row>
    <row r="23" spans="1:10" s="161" customFormat="1" ht="29.25" customHeight="1">
      <c r="A23" s="227" t="s">
        <v>125</v>
      </c>
      <c r="B23" s="227"/>
      <c r="C23" s="227"/>
      <c r="D23" s="227"/>
      <c r="E23" s="227"/>
      <c r="F23" s="227"/>
      <c r="G23" s="227"/>
      <c r="H23" s="227"/>
      <c r="I23" s="227"/>
      <c r="J23" s="227"/>
    </row>
    <row r="24" spans="1:10" s="161" customFormat="1" ht="15.75" customHeight="1">
      <c r="A24" s="227" t="s">
        <v>353</v>
      </c>
      <c r="B24" s="227"/>
      <c r="C24" s="227"/>
      <c r="D24" s="227"/>
      <c r="E24" s="227"/>
      <c r="F24" s="227"/>
      <c r="G24" s="227"/>
      <c r="H24" s="227"/>
      <c r="I24" s="227"/>
      <c r="J24" s="227"/>
    </row>
  </sheetData>
  <mergeCells count="17">
    <mergeCell ref="A22:J22"/>
    <mergeCell ref="A23:J23"/>
    <mergeCell ref="A24:J24"/>
    <mergeCell ref="A17:J17"/>
    <mergeCell ref="A18:J18"/>
    <mergeCell ref="A19:J19"/>
    <mergeCell ref="A20:J20"/>
    <mergeCell ref="A21:J21"/>
    <mergeCell ref="A12:J12"/>
    <mergeCell ref="A13:J13"/>
    <mergeCell ref="A14:J14"/>
    <mergeCell ref="A15:J15"/>
    <mergeCell ref="A16:J16"/>
    <mergeCell ref="A11:J11"/>
    <mergeCell ref="A1:J1"/>
    <mergeCell ref="A3:J3"/>
    <mergeCell ref="A4:J4"/>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zoomScale="80" zoomScaleNormal="80" workbookViewId="0">
      <selection activeCell="B8" sqref="B8"/>
    </sheetView>
  </sheetViews>
  <sheetFormatPr defaultColWidth="9.109375" defaultRowHeight="13.8"/>
  <cols>
    <col min="1" max="1" width="17.6640625" style="49" customWidth="1"/>
    <col min="2" max="2" width="30.6640625" style="137" customWidth="1"/>
    <col min="3" max="3" width="13.5546875" style="137" customWidth="1"/>
    <col min="4" max="4" width="14.44140625" style="137" customWidth="1"/>
    <col min="5" max="5" width="16.109375" style="137" customWidth="1"/>
    <col min="6" max="6" width="15.6640625" style="137" customWidth="1"/>
    <col min="7" max="9" width="17.6640625" style="137" customWidth="1"/>
    <col min="10" max="10" width="33.109375" style="137" customWidth="1"/>
    <col min="11" max="11" width="9.109375" style="137"/>
    <col min="12" max="12" width="10" style="137" customWidth="1"/>
    <col min="13" max="16384" width="9.109375" style="137"/>
  </cols>
  <sheetData>
    <row r="1" spans="1:17" s="3" customFormat="1" ht="12.75" customHeight="1">
      <c r="A1" s="186" t="s">
        <v>0</v>
      </c>
      <c r="B1" s="186"/>
      <c r="C1" s="186"/>
      <c r="D1" s="186"/>
      <c r="E1" s="186"/>
      <c r="F1" s="186"/>
      <c r="G1" s="186"/>
      <c r="H1" s="186"/>
      <c r="I1" s="186"/>
      <c r="J1" s="186"/>
    </row>
    <row r="2" spans="1:17" s="3" customFormat="1">
      <c r="A2" s="4"/>
      <c r="B2" s="4"/>
      <c r="C2" s="4"/>
      <c r="D2" s="4"/>
      <c r="E2" s="4"/>
      <c r="F2" s="4"/>
      <c r="G2" s="4"/>
      <c r="H2" s="4"/>
      <c r="I2" s="4"/>
      <c r="J2" s="4"/>
    </row>
    <row r="3" spans="1:17" s="169" customFormat="1" ht="21.75" customHeight="1">
      <c r="A3" s="229" t="s">
        <v>288</v>
      </c>
      <c r="B3" s="229"/>
      <c r="C3" s="229"/>
      <c r="D3" s="229"/>
      <c r="E3" s="229"/>
      <c r="F3" s="229"/>
      <c r="G3" s="229"/>
      <c r="H3" s="229"/>
      <c r="I3" s="229"/>
      <c r="J3" s="229"/>
    </row>
    <row r="4" spans="1:17" s="170" customFormat="1" ht="33" customHeight="1">
      <c r="A4" s="230" t="s">
        <v>289</v>
      </c>
      <c r="B4" s="230"/>
      <c r="C4" s="230"/>
      <c r="D4" s="230"/>
      <c r="E4" s="230"/>
      <c r="F4" s="230"/>
      <c r="G4" s="230"/>
      <c r="H4" s="230"/>
      <c r="I4" s="230"/>
      <c r="J4" s="230"/>
      <c r="K4" s="3"/>
      <c r="L4" s="3"/>
      <c r="M4" s="3"/>
      <c r="N4" s="3"/>
      <c r="O4" s="3"/>
      <c r="P4" s="3"/>
      <c r="Q4" s="3"/>
    </row>
    <row r="5" spans="1:17" s="3" customFormat="1" ht="105.6">
      <c r="A5" s="50" t="s">
        <v>3</v>
      </c>
      <c r="B5" s="51" t="s">
        <v>4</v>
      </c>
      <c r="C5" s="51" t="s">
        <v>5</v>
      </c>
      <c r="D5" s="51" t="s">
        <v>6</v>
      </c>
      <c r="E5" s="51" t="s">
        <v>7</v>
      </c>
      <c r="F5" s="51" t="s">
        <v>8</v>
      </c>
      <c r="G5" s="51" t="s">
        <v>9</v>
      </c>
      <c r="H5" s="51" t="s">
        <v>10</v>
      </c>
      <c r="I5" s="51" t="s">
        <v>11</v>
      </c>
      <c r="J5" s="51" t="s">
        <v>12</v>
      </c>
    </row>
    <row r="6" spans="1:17" s="3" customFormat="1" ht="34.200000000000003" customHeight="1">
      <c r="A6" s="171" t="s">
        <v>290</v>
      </c>
      <c r="B6" s="172" t="s">
        <v>291</v>
      </c>
      <c r="C6" s="141">
        <v>40320</v>
      </c>
      <c r="D6" s="143"/>
      <c r="E6" s="144"/>
      <c r="F6" s="145"/>
      <c r="G6" s="146"/>
      <c r="H6" s="144"/>
      <c r="I6" s="144"/>
      <c r="J6" s="144"/>
      <c r="K6" s="169"/>
      <c r="L6" s="169"/>
      <c r="M6" s="169"/>
      <c r="N6" s="169"/>
      <c r="O6" s="169"/>
      <c r="P6" s="169"/>
      <c r="Q6" s="169"/>
    </row>
    <row r="7" spans="1:17" s="154" customFormat="1" ht="39.6">
      <c r="A7" s="104" t="s">
        <v>292</v>
      </c>
      <c r="B7" s="173" t="s">
        <v>293</v>
      </c>
      <c r="C7" s="148">
        <v>40320</v>
      </c>
      <c r="D7" s="12" t="s">
        <v>17</v>
      </c>
      <c r="E7" s="13" t="s">
        <v>18</v>
      </c>
      <c r="F7" s="13" t="s">
        <v>18</v>
      </c>
      <c r="G7" s="61">
        <v>21</v>
      </c>
      <c r="H7" s="13" t="s">
        <v>18</v>
      </c>
      <c r="I7" s="13" t="s">
        <v>18</v>
      </c>
      <c r="J7" s="13" t="s">
        <v>17</v>
      </c>
      <c r="K7" s="3"/>
      <c r="L7" s="3"/>
      <c r="M7" s="3"/>
      <c r="N7" s="167"/>
      <c r="O7" s="167"/>
      <c r="P7" s="167"/>
      <c r="Q7" s="167"/>
    </row>
    <row r="8" spans="1:17" s="166" customFormat="1" ht="372" customHeight="1">
      <c r="A8" s="174" t="s">
        <v>294</v>
      </c>
      <c r="B8" s="175" t="s">
        <v>355</v>
      </c>
      <c r="C8" s="148" t="s">
        <v>17</v>
      </c>
      <c r="D8" s="13" t="s">
        <v>18</v>
      </c>
      <c r="E8" s="12" t="s">
        <v>17</v>
      </c>
      <c r="F8" s="12" t="s">
        <v>17</v>
      </c>
      <c r="G8" s="12" t="s">
        <v>17</v>
      </c>
      <c r="H8" s="12" t="s">
        <v>17</v>
      </c>
      <c r="I8" s="12" t="s">
        <v>17</v>
      </c>
      <c r="J8" s="13" t="s">
        <v>18</v>
      </c>
      <c r="K8" s="3"/>
      <c r="L8" s="3"/>
      <c r="M8" s="3"/>
      <c r="N8" s="165"/>
      <c r="O8" s="165"/>
      <c r="P8" s="165"/>
      <c r="Q8" s="165"/>
    </row>
    <row r="9" spans="1:17" ht="18">
      <c r="A9" s="152" t="s">
        <v>295</v>
      </c>
      <c r="B9" s="64" t="s">
        <v>137</v>
      </c>
      <c r="C9" s="12"/>
      <c r="D9" s="13" t="s">
        <v>18</v>
      </c>
      <c r="E9" s="12" t="s">
        <v>17</v>
      </c>
      <c r="F9" s="12" t="s">
        <v>17</v>
      </c>
      <c r="G9" s="12" t="s">
        <v>17</v>
      </c>
      <c r="H9" s="12" t="s">
        <v>17</v>
      </c>
      <c r="I9" s="12" t="s">
        <v>17</v>
      </c>
      <c r="J9" s="13" t="s">
        <v>18</v>
      </c>
      <c r="K9" s="169"/>
      <c r="L9" s="169"/>
      <c r="M9" s="169"/>
      <c r="N9" s="169"/>
      <c r="O9" s="169"/>
      <c r="P9" s="169"/>
      <c r="Q9" s="169"/>
    </row>
    <row r="10" spans="1:17" s="139" customFormat="1">
      <c r="A10" s="155"/>
      <c r="B10" s="156" t="s">
        <v>296</v>
      </c>
      <c r="C10" s="157" t="s">
        <v>17</v>
      </c>
      <c r="D10" s="157" t="s">
        <v>17</v>
      </c>
      <c r="E10" s="157" t="s">
        <v>17</v>
      </c>
      <c r="F10" s="157" t="s">
        <v>17</v>
      </c>
      <c r="G10" s="157" t="s">
        <v>17</v>
      </c>
      <c r="H10" s="13" t="s">
        <v>18</v>
      </c>
      <c r="I10" s="13" t="s">
        <v>18</v>
      </c>
      <c r="J10" s="157" t="s">
        <v>17</v>
      </c>
      <c r="K10" s="3"/>
      <c r="L10" s="3"/>
      <c r="M10" s="3"/>
      <c r="N10" s="3"/>
      <c r="O10" s="3"/>
      <c r="P10" s="3"/>
      <c r="Q10" s="3"/>
    </row>
    <row r="11" spans="1:17">
      <c r="A11" s="83"/>
      <c r="B11" s="48"/>
      <c r="C11" s="48"/>
      <c r="D11" s="48"/>
      <c r="E11" s="48"/>
      <c r="F11" s="48"/>
      <c r="G11" s="48"/>
      <c r="H11" s="48"/>
      <c r="I11" s="48"/>
      <c r="J11" s="48"/>
      <c r="K11" s="3"/>
      <c r="L11" s="3"/>
      <c r="M11" s="3"/>
      <c r="N11" s="3"/>
      <c r="O11" s="3"/>
      <c r="P11" s="3"/>
      <c r="Q11" s="3"/>
    </row>
    <row r="12" spans="1:17" ht="12.75" customHeight="1">
      <c r="A12" s="222" t="s">
        <v>297</v>
      </c>
      <c r="B12" s="222"/>
      <c r="C12" s="222"/>
      <c r="D12" s="222"/>
      <c r="E12" s="222"/>
      <c r="F12" s="222"/>
      <c r="G12" s="222"/>
      <c r="H12" s="222"/>
      <c r="I12" s="222"/>
      <c r="J12" s="222"/>
      <c r="K12" s="169"/>
      <c r="L12" s="169"/>
      <c r="M12" s="169"/>
      <c r="N12" s="169"/>
      <c r="O12" s="169"/>
      <c r="P12" s="169"/>
      <c r="Q12" s="169"/>
    </row>
    <row r="13" spans="1:17" customFormat="1" ht="12.75" customHeight="1">
      <c r="A13" s="203" t="s">
        <v>67</v>
      </c>
      <c r="B13" s="203"/>
      <c r="C13" s="203"/>
      <c r="D13" s="203"/>
      <c r="E13" s="203"/>
      <c r="F13" s="203"/>
      <c r="G13" s="203"/>
      <c r="H13" s="203"/>
      <c r="I13" s="203"/>
      <c r="J13" s="203"/>
      <c r="K13" s="3"/>
      <c r="L13" s="3"/>
      <c r="M13" s="3"/>
      <c r="N13" s="3"/>
      <c r="O13" s="3"/>
      <c r="P13" s="3"/>
      <c r="Q13" s="3"/>
    </row>
    <row r="14" spans="1:17" ht="12.75" customHeight="1">
      <c r="A14" s="158" t="s">
        <v>68</v>
      </c>
      <c r="B14" s="152" t="s">
        <v>69</v>
      </c>
      <c r="C14" s="223" t="s">
        <v>70</v>
      </c>
      <c r="D14" s="223"/>
      <c r="E14" s="223"/>
      <c r="F14" s="223"/>
      <c r="G14" s="223"/>
      <c r="H14" s="223"/>
      <c r="I14" s="223"/>
      <c r="J14" s="223"/>
      <c r="K14" s="3"/>
      <c r="L14" s="3"/>
      <c r="M14" s="3"/>
      <c r="N14" s="3"/>
      <c r="O14" s="3"/>
      <c r="P14" s="3"/>
      <c r="Q14" s="3"/>
    </row>
    <row r="15" spans="1:17" ht="118.8">
      <c r="A15" s="168" t="s">
        <v>71</v>
      </c>
      <c r="B15" s="176" t="s">
        <v>298</v>
      </c>
      <c r="C15" s="224" t="s">
        <v>18</v>
      </c>
      <c r="D15" s="224"/>
      <c r="E15" s="224"/>
      <c r="F15" s="224"/>
      <c r="G15" s="224"/>
      <c r="H15" s="224"/>
      <c r="I15" s="224"/>
      <c r="J15" s="224"/>
      <c r="K15" s="169"/>
      <c r="L15" s="169"/>
      <c r="M15" s="169"/>
      <c r="N15" s="169"/>
      <c r="O15" s="169"/>
      <c r="P15" s="169"/>
      <c r="Q15" s="169"/>
    </row>
    <row r="16" spans="1:17" ht="92.4">
      <c r="A16" s="176" t="s">
        <v>299</v>
      </c>
      <c r="B16" s="176" t="s">
        <v>300</v>
      </c>
      <c r="C16" s="224" t="s">
        <v>18</v>
      </c>
      <c r="D16" s="224"/>
      <c r="E16" s="224"/>
      <c r="F16" s="224"/>
      <c r="G16" s="224"/>
      <c r="H16" s="224"/>
      <c r="I16" s="224"/>
      <c r="J16" s="224"/>
      <c r="K16" s="3"/>
      <c r="L16" s="3"/>
      <c r="M16" s="3"/>
      <c r="N16" s="3"/>
      <c r="O16" s="3"/>
      <c r="P16" s="3"/>
      <c r="Q16" s="3"/>
    </row>
    <row r="17" spans="1:17" ht="118.8">
      <c r="A17" s="176" t="s">
        <v>301</v>
      </c>
      <c r="B17" s="176" t="s">
        <v>302</v>
      </c>
      <c r="C17" s="224" t="s">
        <v>18</v>
      </c>
      <c r="D17" s="224"/>
      <c r="E17" s="224"/>
      <c r="F17" s="224"/>
      <c r="G17" s="224"/>
      <c r="H17" s="224"/>
      <c r="I17" s="224"/>
      <c r="J17" s="224"/>
      <c r="K17" s="3"/>
      <c r="L17" s="3"/>
      <c r="M17" s="3"/>
      <c r="N17" s="3"/>
      <c r="O17" s="3"/>
      <c r="P17" s="3"/>
      <c r="Q17" s="3"/>
    </row>
    <row r="18" spans="1:17" ht="66">
      <c r="A18" s="176" t="s">
        <v>303</v>
      </c>
      <c r="B18" s="177" t="s">
        <v>304</v>
      </c>
      <c r="C18" s="224" t="s">
        <v>18</v>
      </c>
      <c r="D18" s="224"/>
      <c r="E18" s="224"/>
      <c r="F18" s="224"/>
      <c r="G18" s="224"/>
      <c r="H18" s="224"/>
      <c r="I18" s="224"/>
      <c r="J18" s="224"/>
      <c r="K18" s="169"/>
      <c r="L18" s="169"/>
      <c r="M18" s="169"/>
      <c r="N18" s="169"/>
      <c r="O18" s="169"/>
      <c r="P18" s="169"/>
      <c r="Q18" s="169"/>
    </row>
    <row r="19" spans="1:17" ht="39.6">
      <c r="A19" s="176" t="s">
        <v>305</v>
      </c>
      <c r="B19" s="176" t="s">
        <v>306</v>
      </c>
      <c r="C19" s="224" t="s">
        <v>18</v>
      </c>
      <c r="D19" s="224"/>
      <c r="E19" s="224"/>
      <c r="F19" s="224"/>
      <c r="G19" s="224"/>
      <c r="H19" s="224"/>
      <c r="I19" s="224"/>
      <c r="J19" s="224"/>
      <c r="K19" s="3"/>
      <c r="L19" s="3"/>
      <c r="M19" s="3"/>
      <c r="N19" s="3"/>
      <c r="O19" s="3"/>
      <c r="P19" s="3"/>
      <c r="Q19" s="3"/>
    </row>
    <row r="20" spans="1:17" ht="66">
      <c r="A20" s="176" t="s">
        <v>307</v>
      </c>
      <c r="B20" s="176" t="s">
        <v>308</v>
      </c>
      <c r="C20" s="224" t="s">
        <v>18</v>
      </c>
      <c r="D20" s="224"/>
      <c r="E20" s="224"/>
      <c r="F20" s="224"/>
      <c r="G20" s="224"/>
      <c r="H20" s="224"/>
      <c r="I20" s="224"/>
      <c r="J20" s="224"/>
      <c r="K20" s="3"/>
      <c r="L20" s="3"/>
      <c r="M20" s="3"/>
      <c r="N20" s="3"/>
      <c r="O20" s="3"/>
      <c r="P20" s="3"/>
      <c r="Q20" s="3"/>
    </row>
    <row r="21" spans="1:17" ht="92.4">
      <c r="A21" s="176" t="s">
        <v>309</v>
      </c>
      <c r="B21" s="176" t="s">
        <v>310</v>
      </c>
      <c r="C21" s="224" t="s">
        <v>18</v>
      </c>
      <c r="D21" s="224"/>
      <c r="E21" s="224"/>
      <c r="F21" s="224"/>
      <c r="G21" s="224"/>
      <c r="H21" s="224"/>
      <c r="I21" s="224"/>
      <c r="J21" s="224"/>
      <c r="K21" s="169"/>
      <c r="L21" s="169"/>
      <c r="M21" s="169"/>
      <c r="N21" s="169"/>
      <c r="O21" s="169"/>
      <c r="P21" s="169"/>
      <c r="Q21" s="169"/>
    </row>
    <row r="22" spans="1:17" ht="39.6">
      <c r="A22" s="176" t="s">
        <v>311</v>
      </c>
      <c r="B22" s="178" t="s">
        <v>312</v>
      </c>
      <c r="C22" s="224" t="s">
        <v>18</v>
      </c>
      <c r="D22" s="224"/>
      <c r="E22" s="224"/>
      <c r="F22" s="224"/>
      <c r="G22" s="224"/>
      <c r="H22" s="224"/>
      <c r="I22" s="224"/>
      <c r="J22" s="224"/>
      <c r="K22" s="3"/>
      <c r="L22" s="3"/>
      <c r="M22" s="3"/>
      <c r="N22" s="3"/>
      <c r="O22" s="3"/>
      <c r="P22" s="3"/>
      <c r="Q22" s="3"/>
    </row>
    <row r="23" spans="1:17" ht="39.6">
      <c r="A23" s="176" t="s">
        <v>313</v>
      </c>
      <c r="B23" s="178" t="s">
        <v>314</v>
      </c>
      <c r="C23" s="224" t="s">
        <v>18</v>
      </c>
      <c r="D23" s="224"/>
      <c r="E23" s="224"/>
      <c r="F23" s="224"/>
      <c r="G23" s="224"/>
      <c r="H23" s="224"/>
      <c r="I23" s="224"/>
      <c r="J23" s="224"/>
    </row>
    <row r="24" spans="1:17" ht="66">
      <c r="A24" s="176" t="s">
        <v>315</v>
      </c>
      <c r="B24" s="178" t="s">
        <v>316</v>
      </c>
      <c r="C24" s="224" t="s">
        <v>18</v>
      </c>
      <c r="D24" s="224"/>
      <c r="E24" s="224"/>
      <c r="F24" s="224"/>
      <c r="G24" s="224"/>
      <c r="H24" s="224"/>
      <c r="I24" s="224"/>
      <c r="J24" s="224"/>
    </row>
    <row r="25" spans="1:17" ht="26.4">
      <c r="A25" s="176" t="s">
        <v>317</v>
      </c>
      <c r="B25" s="178" t="s">
        <v>318</v>
      </c>
      <c r="C25" s="224" t="s">
        <v>18</v>
      </c>
      <c r="D25" s="224"/>
      <c r="E25" s="224"/>
      <c r="F25" s="224"/>
      <c r="G25" s="224"/>
      <c r="H25" s="224"/>
      <c r="I25" s="224"/>
      <c r="J25" s="224"/>
    </row>
    <row r="26" spans="1:17" ht="39.6">
      <c r="A26" s="176" t="s">
        <v>319</v>
      </c>
      <c r="B26" s="178" t="s">
        <v>320</v>
      </c>
      <c r="C26" s="224" t="s">
        <v>18</v>
      </c>
      <c r="D26" s="224"/>
      <c r="E26" s="224"/>
      <c r="F26" s="224"/>
      <c r="G26" s="224"/>
      <c r="H26" s="224"/>
      <c r="I26" s="224"/>
      <c r="J26" s="224"/>
    </row>
    <row r="27" spans="1:17" s="161" customFormat="1" ht="15" customHeight="1">
      <c r="A27" s="196" t="s">
        <v>113</v>
      </c>
      <c r="B27" s="196"/>
      <c r="C27" s="196"/>
      <c r="D27" s="196"/>
      <c r="E27" s="196"/>
      <c r="F27" s="196"/>
      <c r="G27" s="196"/>
      <c r="H27" s="196"/>
      <c r="I27" s="196"/>
      <c r="J27" s="196"/>
    </row>
    <row r="28" spans="1:17" s="180" customFormat="1" ht="12.75" customHeight="1">
      <c r="A28" s="231" t="s">
        <v>321</v>
      </c>
      <c r="B28" s="231"/>
      <c r="C28" s="231"/>
      <c r="D28" s="231"/>
      <c r="E28" s="231"/>
      <c r="F28" s="231"/>
      <c r="G28" s="231"/>
      <c r="H28" s="231"/>
      <c r="I28" s="231"/>
      <c r="J28" s="231"/>
      <c r="K28" s="179"/>
      <c r="L28" s="179"/>
      <c r="M28" s="179"/>
    </row>
    <row r="29" spans="1:17" s="180" customFormat="1" ht="23.25" customHeight="1">
      <c r="A29" s="232" t="s">
        <v>322</v>
      </c>
      <c r="B29" s="232"/>
      <c r="C29" s="232"/>
      <c r="D29" s="232"/>
      <c r="E29" s="232"/>
      <c r="F29" s="232"/>
      <c r="G29" s="232"/>
      <c r="H29" s="232"/>
      <c r="I29" s="232"/>
      <c r="J29" s="232"/>
      <c r="K29" s="179"/>
      <c r="L29" s="179"/>
      <c r="M29" s="179"/>
    </row>
    <row r="30" spans="1:17" s="180" customFormat="1" ht="23.25" customHeight="1">
      <c r="A30" s="232" t="s">
        <v>116</v>
      </c>
      <c r="B30" s="232"/>
      <c r="C30" s="232"/>
      <c r="D30" s="232"/>
      <c r="E30" s="232"/>
      <c r="F30" s="232"/>
      <c r="G30" s="232"/>
      <c r="H30" s="232"/>
      <c r="I30" s="232"/>
      <c r="J30" s="232"/>
      <c r="K30" s="179"/>
      <c r="L30" s="179"/>
      <c r="M30" s="179"/>
    </row>
    <row r="31" spans="1:17" s="180" customFormat="1" ht="12.75" customHeight="1">
      <c r="A31" s="232" t="s">
        <v>323</v>
      </c>
      <c r="B31" s="232"/>
      <c r="C31" s="232"/>
      <c r="D31" s="232"/>
      <c r="E31" s="232"/>
      <c r="F31" s="232"/>
      <c r="G31" s="232"/>
      <c r="H31" s="232"/>
      <c r="I31" s="232"/>
      <c r="J31" s="232"/>
      <c r="K31" s="179"/>
      <c r="L31" s="179"/>
      <c r="M31" s="179"/>
    </row>
    <row r="32" spans="1:17" s="180" customFormat="1" ht="45.75" customHeight="1">
      <c r="A32" s="232" t="s">
        <v>118</v>
      </c>
      <c r="B32" s="232"/>
      <c r="C32" s="232"/>
      <c r="D32" s="232"/>
      <c r="E32" s="232"/>
      <c r="F32" s="232"/>
      <c r="G32" s="232"/>
      <c r="H32" s="232"/>
      <c r="I32" s="232"/>
      <c r="J32" s="232"/>
      <c r="K32" s="179"/>
      <c r="L32" s="179"/>
      <c r="M32" s="179"/>
    </row>
    <row r="33" spans="1:13" s="180" customFormat="1" ht="12.75" customHeight="1">
      <c r="A33" s="232" t="s">
        <v>119</v>
      </c>
      <c r="B33" s="232"/>
      <c r="C33" s="232"/>
      <c r="D33" s="232"/>
      <c r="E33" s="232"/>
      <c r="F33" s="232"/>
      <c r="G33" s="232"/>
      <c r="H33" s="232"/>
      <c r="I33" s="232"/>
      <c r="J33" s="232"/>
      <c r="K33" s="179"/>
      <c r="L33" s="179"/>
      <c r="M33" s="179"/>
    </row>
    <row r="34" spans="1:13" s="180" customFormat="1" ht="23.25" customHeight="1">
      <c r="A34" s="232" t="s">
        <v>120</v>
      </c>
      <c r="B34" s="232"/>
      <c r="C34" s="232"/>
      <c r="D34" s="232"/>
      <c r="E34" s="232"/>
      <c r="F34" s="232"/>
      <c r="G34" s="232"/>
      <c r="H34" s="232"/>
      <c r="I34" s="232"/>
      <c r="J34" s="232"/>
      <c r="K34" s="179"/>
      <c r="L34" s="179"/>
      <c r="M34" s="179"/>
    </row>
    <row r="35" spans="1:13" s="180" customFormat="1" ht="12.75" customHeight="1">
      <c r="A35" s="232" t="s">
        <v>121</v>
      </c>
      <c r="B35" s="232"/>
      <c r="C35" s="232"/>
      <c r="D35" s="232"/>
      <c r="E35" s="232"/>
      <c r="F35" s="232"/>
      <c r="G35" s="232"/>
      <c r="H35" s="232"/>
      <c r="I35" s="232"/>
      <c r="J35" s="232"/>
      <c r="K35" s="179"/>
      <c r="L35" s="179"/>
      <c r="M35" s="179"/>
    </row>
    <row r="36" spans="1:13" s="180" customFormat="1" ht="12.75" customHeight="1">
      <c r="A36" s="232" t="s">
        <v>122</v>
      </c>
      <c r="B36" s="232"/>
      <c r="C36" s="232"/>
      <c r="D36" s="232"/>
      <c r="E36" s="232"/>
      <c r="F36" s="232"/>
      <c r="G36" s="232"/>
      <c r="H36" s="232"/>
      <c r="I36" s="232"/>
      <c r="J36" s="232"/>
      <c r="K36" s="179"/>
      <c r="L36" s="179"/>
      <c r="M36" s="179"/>
    </row>
    <row r="37" spans="1:13" s="180" customFormat="1" ht="23.25" customHeight="1">
      <c r="A37" s="232" t="s">
        <v>324</v>
      </c>
      <c r="B37" s="232"/>
      <c r="C37" s="232"/>
      <c r="D37" s="232"/>
      <c r="E37" s="232"/>
      <c r="F37" s="232"/>
      <c r="G37" s="232"/>
      <c r="H37" s="232"/>
      <c r="I37" s="232"/>
      <c r="J37" s="232"/>
      <c r="K37" s="179"/>
      <c r="L37" s="179"/>
      <c r="M37" s="179"/>
    </row>
    <row r="38" spans="1:13" s="180" customFormat="1" ht="12.75" customHeight="1">
      <c r="A38" s="232" t="s">
        <v>325</v>
      </c>
      <c r="B38" s="232"/>
      <c r="C38" s="232"/>
      <c r="D38" s="232"/>
      <c r="E38" s="232"/>
      <c r="F38" s="232"/>
      <c r="G38" s="232"/>
      <c r="H38" s="232"/>
      <c r="I38" s="232"/>
      <c r="J38" s="232"/>
      <c r="K38" s="179"/>
      <c r="L38" s="179"/>
      <c r="M38" s="179"/>
    </row>
    <row r="39" spans="1:13" s="180" customFormat="1" ht="23.25" customHeight="1">
      <c r="A39" s="232" t="s">
        <v>326</v>
      </c>
      <c r="B39" s="232"/>
      <c r="C39" s="232"/>
      <c r="D39" s="232"/>
      <c r="E39" s="232"/>
      <c r="F39" s="232"/>
      <c r="G39" s="232"/>
      <c r="H39" s="232"/>
      <c r="I39" s="232"/>
      <c r="J39" s="232"/>
      <c r="K39" s="179"/>
      <c r="L39" s="179"/>
      <c r="M39" s="179"/>
    </row>
    <row r="40" spans="1:13" s="161" customFormat="1" ht="15.75" customHeight="1">
      <c r="A40" s="210" t="s">
        <v>162</v>
      </c>
      <c r="B40" s="210"/>
      <c r="C40" s="210"/>
      <c r="D40" s="210"/>
      <c r="E40" s="210"/>
      <c r="F40" s="210"/>
      <c r="G40" s="210"/>
      <c r="H40" s="210"/>
      <c r="I40" s="210"/>
      <c r="J40" s="210"/>
    </row>
  </sheetData>
  <mergeCells count="32">
    <mergeCell ref="A39:J39"/>
    <mergeCell ref="A40:J40"/>
    <mergeCell ref="A34:J34"/>
    <mergeCell ref="A35:J35"/>
    <mergeCell ref="A36:J36"/>
    <mergeCell ref="A37:J37"/>
    <mergeCell ref="A38:J38"/>
    <mergeCell ref="A29:J29"/>
    <mergeCell ref="A30:J30"/>
    <mergeCell ref="A31:J31"/>
    <mergeCell ref="A32:J32"/>
    <mergeCell ref="A33:J33"/>
    <mergeCell ref="C24:J24"/>
    <mergeCell ref="C25:J25"/>
    <mergeCell ref="C26:J26"/>
    <mergeCell ref="A27:J27"/>
    <mergeCell ref="A28:J28"/>
    <mergeCell ref="C19:J19"/>
    <mergeCell ref="C20:J20"/>
    <mergeCell ref="C21:J21"/>
    <mergeCell ref="C22:J22"/>
    <mergeCell ref="C23:J23"/>
    <mergeCell ref="C14:J14"/>
    <mergeCell ref="C15:J15"/>
    <mergeCell ref="C16:J16"/>
    <mergeCell ref="C17:J17"/>
    <mergeCell ref="C18:J18"/>
    <mergeCell ref="A1:J1"/>
    <mergeCell ref="A3:J3"/>
    <mergeCell ref="A4:J4"/>
    <mergeCell ref="A12:J12"/>
    <mergeCell ref="A13:J13"/>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zoomScale="80" zoomScaleNormal="80" workbookViewId="0">
      <selection activeCell="K1" sqref="K1"/>
    </sheetView>
  </sheetViews>
  <sheetFormatPr defaultColWidth="9.109375" defaultRowHeight="13.8"/>
  <cols>
    <col min="1" max="1" width="17.6640625" style="49" customWidth="1"/>
    <col min="2" max="2" width="48.33203125" style="137" customWidth="1"/>
    <col min="3" max="3" width="13.5546875" style="137" customWidth="1"/>
    <col min="4" max="4" width="14.44140625" style="137" customWidth="1"/>
    <col min="5" max="5" width="16.109375" style="137" customWidth="1"/>
    <col min="6" max="6" width="15.6640625" style="137" customWidth="1"/>
    <col min="7" max="9" width="17.6640625" style="137" customWidth="1"/>
    <col min="10" max="10" width="33.109375" style="137" customWidth="1"/>
    <col min="11" max="11" width="9.109375" style="137"/>
    <col min="12" max="12" width="10" style="137" customWidth="1"/>
    <col min="13" max="16384" width="9.109375" style="137"/>
  </cols>
  <sheetData>
    <row r="1" spans="1:13" s="3" customFormat="1" ht="12.75" customHeight="1">
      <c r="A1" s="186" t="s">
        <v>0</v>
      </c>
      <c r="B1" s="186"/>
      <c r="C1" s="186"/>
      <c r="D1" s="186"/>
      <c r="E1" s="186"/>
      <c r="F1" s="186"/>
      <c r="G1" s="186"/>
      <c r="H1" s="186"/>
      <c r="I1" s="186"/>
      <c r="J1" s="186"/>
    </row>
    <row r="2" spans="1:13" s="3" customFormat="1">
      <c r="A2" s="4"/>
      <c r="B2" s="4"/>
      <c r="C2" s="4"/>
      <c r="D2" s="4"/>
      <c r="E2" s="4"/>
      <c r="F2" s="4"/>
      <c r="G2" s="4"/>
      <c r="H2" s="4"/>
      <c r="I2" s="4"/>
      <c r="J2" s="4"/>
    </row>
    <row r="3" spans="1:13" s="169" customFormat="1" ht="21.75" customHeight="1">
      <c r="A3" s="229" t="s">
        <v>327</v>
      </c>
      <c r="B3" s="229"/>
      <c r="C3" s="229"/>
      <c r="D3" s="229"/>
      <c r="E3" s="229"/>
      <c r="F3" s="229"/>
      <c r="G3" s="229"/>
      <c r="H3" s="229"/>
      <c r="I3" s="229"/>
      <c r="J3" s="229"/>
      <c r="K3" s="3"/>
      <c r="L3" s="3"/>
      <c r="M3" s="3"/>
    </row>
    <row r="4" spans="1:13" s="170" customFormat="1" ht="31.5" customHeight="1">
      <c r="A4" s="230" t="s">
        <v>328</v>
      </c>
      <c r="B4" s="230"/>
      <c r="C4" s="230"/>
      <c r="D4" s="230"/>
      <c r="E4" s="230"/>
      <c r="F4" s="230"/>
      <c r="G4" s="230"/>
      <c r="H4" s="230"/>
      <c r="I4" s="230"/>
      <c r="J4" s="230"/>
      <c r="K4" s="3"/>
      <c r="L4" s="3"/>
      <c r="M4" s="3"/>
    </row>
    <row r="5" spans="1:13" s="3" customFormat="1" ht="105.6">
      <c r="A5" s="50" t="s">
        <v>3</v>
      </c>
      <c r="B5" s="51" t="s">
        <v>4</v>
      </c>
      <c r="C5" s="51" t="s">
        <v>5</v>
      </c>
      <c r="D5" s="51" t="s">
        <v>6</v>
      </c>
      <c r="E5" s="51" t="s">
        <v>7</v>
      </c>
      <c r="F5" s="51" t="s">
        <v>8</v>
      </c>
      <c r="G5" s="51" t="s">
        <v>9</v>
      </c>
      <c r="H5" s="51" t="s">
        <v>10</v>
      </c>
      <c r="I5" s="51" t="s">
        <v>11</v>
      </c>
      <c r="J5" s="51" t="s">
        <v>12</v>
      </c>
    </row>
    <row r="6" spans="1:13" s="3" customFormat="1" ht="26.4">
      <c r="A6" s="171" t="s">
        <v>329</v>
      </c>
      <c r="B6" s="172" t="s">
        <v>330</v>
      </c>
      <c r="C6" s="141">
        <v>672</v>
      </c>
      <c r="D6" s="143"/>
      <c r="E6" s="144"/>
      <c r="F6" s="145"/>
      <c r="G6" s="146"/>
      <c r="H6" s="144"/>
      <c r="I6" s="144"/>
      <c r="J6" s="144"/>
    </row>
    <row r="7" spans="1:13" s="154" customFormat="1" ht="26.4">
      <c r="A7" s="104" t="s">
        <v>331</v>
      </c>
      <c r="B7" s="173" t="s">
        <v>332</v>
      </c>
      <c r="C7" s="148"/>
      <c r="D7" s="12" t="s">
        <v>17</v>
      </c>
      <c r="E7" s="13" t="s">
        <v>18</v>
      </c>
      <c r="F7" s="13" t="s">
        <v>18</v>
      </c>
      <c r="G7" s="61">
        <v>21</v>
      </c>
      <c r="H7" s="13" t="s">
        <v>18</v>
      </c>
      <c r="I7" s="13" t="s">
        <v>18</v>
      </c>
      <c r="J7" s="13" t="s">
        <v>17</v>
      </c>
      <c r="K7" s="3"/>
      <c r="L7" s="3"/>
      <c r="M7" s="3"/>
    </row>
    <row r="8" spans="1:13" s="166" customFormat="1" ht="244.5" customHeight="1">
      <c r="A8" s="174" t="s">
        <v>333</v>
      </c>
      <c r="B8" s="175" t="s">
        <v>334</v>
      </c>
      <c r="C8" s="148">
        <v>672</v>
      </c>
      <c r="D8" s="13" t="s">
        <v>18</v>
      </c>
      <c r="E8" s="12" t="s">
        <v>17</v>
      </c>
      <c r="F8" s="12" t="s">
        <v>17</v>
      </c>
      <c r="G8" s="12" t="s">
        <v>17</v>
      </c>
      <c r="H8" s="12" t="s">
        <v>17</v>
      </c>
      <c r="I8" s="12" t="s">
        <v>17</v>
      </c>
      <c r="J8" s="13" t="s">
        <v>18</v>
      </c>
      <c r="K8" s="3"/>
      <c r="L8" s="3"/>
      <c r="M8" s="3"/>
    </row>
    <row r="9" spans="1:13">
      <c r="A9" s="152" t="s">
        <v>335</v>
      </c>
      <c r="B9" s="64" t="s">
        <v>137</v>
      </c>
      <c r="C9" s="12"/>
      <c r="D9" s="13" t="s">
        <v>18</v>
      </c>
      <c r="E9" s="12" t="s">
        <v>17</v>
      </c>
      <c r="F9" s="12" t="s">
        <v>17</v>
      </c>
      <c r="G9" s="12" t="s">
        <v>17</v>
      </c>
      <c r="H9" s="12" t="s">
        <v>17</v>
      </c>
      <c r="I9" s="12" t="s">
        <v>17</v>
      </c>
      <c r="J9" s="13" t="s">
        <v>18</v>
      </c>
      <c r="K9" s="3"/>
      <c r="L9" s="3"/>
      <c r="M9" s="3"/>
    </row>
    <row r="10" spans="1:13" s="139" customFormat="1">
      <c r="A10" s="155"/>
      <c r="B10" s="156" t="s">
        <v>336</v>
      </c>
      <c r="C10" s="157" t="s">
        <v>17</v>
      </c>
      <c r="D10" s="157" t="s">
        <v>17</v>
      </c>
      <c r="E10" s="157" t="s">
        <v>17</v>
      </c>
      <c r="F10" s="157" t="s">
        <v>17</v>
      </c>
      <c r="G10" s="157" t="s">
        <v>17</v>
      </c>
      <c r="H10" s="13" t="s">
        <v>18</v>
      </c>
      <c r="I10" s="13" t="s">
        <v>18</v>
      </c>
      <c r="J10" s="157" t="s">
        <v>17</v>
      </c>
      <c r="K10" s="3"/>
      <c r="L10" s="3"/>
      <c r="M10" s="3"/>
    </row>
    <row r="11" spans="1:13">
      <c r="A11" s="83"/>
      <c r="B11" s="48"/>
      <c r="C11" s="48"/>
      <c r="D11" s="48"/>
      <c r="E11" s="48"/>
      <c r="F11" s="48"/>
      <c r="G11" s="48"/>
      <c r="H11" s="48"/>
      <c r="I11" s="48"/>
      <c r="J11" s="48"/>
      <c r="K11" s="3"/>
      <c r="L11" s="3"/>
      <c r="M11" s="3"/>
    </row>
    <row r="12" spans="1:13" ht="12.75" customHeight="1">
      <c r="A12" s="222" t="s">
        <v>297</v>
      </c>
      <c r="B12" s="222"/>
      <c r="C12" s="222"/>
      <c r="D12" s="222"/>
      <c r="E12" s="222"/>
      <c r="F12" s="222"/>
      <c r="G12" s="222"/>
      <c r="H12" s="222"/>
      <c r="I12" s="222"/>
      <c r="J12" s="222"/>
      <c r="K12" s="3"/>
      <c r="L12" s="3"/>
      <c r="M12" s="3"/>
    </row>
    <row r="13" spans="1:13" customFormat="1" ht="12.75" customHeight="1">
      <c r="A13" s="203" t="s">
        <v>67</v>
      </c>
      <c r="B13" s="203"/>
      <c r="C13" s="203"/>
      <c r="D13" s="203"/>
      <c r="E13" s="203"/>
      <c r="F13" s="203"/>
      <c r="G13" s="203"/>
      <c r="H13" s="203"/>
      <c r="I13" s="203"/>
      <c r="J13" s="203"/>
      <c r="K13" s="3"/>
      <c r="L13" s="3"/>
      <c r="M13" s="3"/>
    </row>
    <row r="14" spans="1:13" ht="12.75" customHeight="1">
      <c r="A14" s="158" t="s">
        <v>68</v>
      </c>
      <c r="B14" s="152" t="s">
        <v>69</v>
      </c>
      <c r="C14" s="223" t="s">
        <v>70</v>
      </c>
      <c r="D14" s="223"/>
      <c r="E14" s="223"/>
      <c r="F14" s="223"/>
      <c r="G14" s="223"/>
      <c r="H14" s="223"/>
      <c r="I14" s="223"/>
      <c r="J14" s="223"/>
      <c r="K14" s="3"/>
      <c r="L14" s="3"/>
      <c r="M14" s="3"/>
    </row>
    <row r="15" spans="1:13" ht="66">
      <c r="A15" s="168" t="s">
        <v>71</v>
      </c>
      <c r="B15" s="176" t="s">
        <v>298</v>
      </c>
      <c r="C15" s="224" t="s">
        <v>18</v>
      </c>
      <c r="D15" s="224"/>
      <c r="E15" s="224"/>
      <c r="F15" s="224"/>
      <c r="G15" s="224"/>
      <c r="H15" s="224"/>
      <c r="I15" s="224"/>
      <c r="J15" s="224"/>
      <c r="K15" s="3"/>
      <c r="L15" s="3"/>
      <c r="M15" s="3"/>
    </row>
    <row r="16" spans="1:13" ht="66">
      <c r="A16" s="176" t="s">
        <v>299</v>
      </c>
      <c r="B16" s="176" t="s">
        <v>300</v>
      </c>
      <c r="C16" s="224" t="s">
        <v>18</v>
      </c>
      <c r="D16" s="224"/>
      <c r="E16" s="224"/>
      <c r="F16" s="224"/>
      <c r="G16" s="224"/>
      <c r="H16" s="224"/>
      <c r="I16" s="224"/>
      <c r="J16" s="224"/>
      <c r="K16" s="3"/>
      <c r="L16" s="3"/>
      <c r="M16" s="3"/>
    </row>
    <row r="17" spans="1:13" ht="66">
      <c r="A17" s="176" t="s">
        <v>301</v>
      </c>
      <c r="B17" s="176" t="s">
        <v>302</v>
      </c>
      <c r="C17" s="224" t="s">
        <v>18</v>
      </c>
      <c r="D17" s="224"/>
      <c r="E17" s="224"/>
      <c r="F17" s="224"/>
      <c r="G17" s="224"/>
      <c r="H17" s="224"/>
      <c r="I17" s="224"/>
      <c r="J17" s="224"/>
      <c r="K17" s="3"/>
      <c r="L17" s="3"/>
      <c r="M17" s="3"/>
    </row>
    <row r="18" spans="1:13" ht="39.6">
      <c r="A18" s="176" t="s">
        <v>303</v>
      </c>
      <c r="B18" s="177" t="s">
        <v>304</v>
      </c>
      <c r="C18" s="224" t="s">
        <v>18</v>
      </c>
      <c r="D18" s="224"/>
      <c r="E18" s="224"/>
      <c r="F18" s="224"/>
      <c r="G18" s="224"/>
      <c r="H18" s="224"/>
      <c r="I18" s="224"/>
      <c r="J18" s="224"/>
    </row>
    <row r="19" spans="1:13" ht="26.4">
      <c r="A19" s="176" t="s">
        <v>305</v>
      </c>
      <c r="B19" s="176" t="s">
        <v>306</v>
      </c>
      <c r="C19" s="224" t="s">
        <v>18</v>
      </c>
      <c r="D19" s="224"/>
      <c r="E19" s="224"/>
      <c r="F19" s="224"/>
      <c r="G19" s="224"/>
      <c r="H19" s="224"/>
      <c r="I19" s="224"/>
      <c r="J19" s="224"/>
    </row>
    <row r="20" spans="1:13" ht="39.6">
      <c r="A20" s="176" t="s">
        <v>307</v>
      </c>
      <c r="B20" s="176" t="s">
        <v>308</v>
      </c>
      <c r="C20" s="224" t="s">
        <v>18</v>
      </c>
      <c r="D20" s="224"/>
      <c r="E20" s="224"/>
      <c r="F20" s="224"/>
      <c r="G20" s="224"/>
      <c r="H20" s="224"/>
      <c r="I20" s="224"/>
      <c r="J20" s="224"/>
    </row>
    <row r="21" spans="1:13" ht="52.8">
      <c r="A21" s="176" t="s">
        <v>309</v>
      </c>
      <c r="B21" s="176" t="s">
        <v>310</v>
      </c>
      <c r="C21" s="224" t="s">
        <v>18</v>
      </c>
      <c r="D21" s="224"/>
      <c r="E21" s="224"/>
      <c r="F21" s="224"/>
      <c r="G21" s="224"/>
      <c r="H21" s="224"/>
      <c r="I21" s="224"/>
      <c r="J21" s="224"/>
    </row>
    <row r="22" spans="1:13" ht="39.6">
      <c r="A22" s="176" t="s">
        <v>311</v>
      </c>
      <c r="B22" s="178" t="s">
        <v>312</v>
      </c>
      <c r="C22" s="224" t="s">
        <v>18</v>
      </c>
      <c r="D22" s="224"/>
      <c r="E22" s="224"/>
      <c r="F22" s="224"/>
      <c r="G22" s="224"/>
      <c r="H22" s="224"/>
      <c r="I22" s="224"/>
      <c r="J22" s="224"/>
    </row>
    <row r="23" spans="1:13" ht="26.4">
      <c r="A23" s="176" t="s">
        <v>313</v>
      </c>
      <c r="B23" s="178" t="s">
        <v>314</v>
      </c>
      <c r="C23" s="224" t="s">
        <v>18</v>
      </c>
      <c r="D23" s="224"/>
      <c r="E23" s="224"/>
      <c r="F23" s="224"/>
      <c r="G23" s="224"/>
      <c r="H23" s="224"/>
      <c r="I23" s="224"/>
      <c r="J23" s="224"/>
    </row>
    <row r="24" spans="1:13" ht="39.6">
      <c r="A24" s="176" t="s">
        <v>315</v>
      </c>
      <c r="B24" s="178" t="s">
        <v>316</v>
      </c>
      <c r="C24" s="224" t="s">
        <v>18</v>
      </c>
      <c r="D24" s="224"/>
      <c r="E24" s="224"/>
      <c r="F24" s="224"/>
      <c r="G24" s="224"/>
      <c r="H24" s="224"/>
      <c r="I24" s="224"/>
      <c r="J24" s="224"/>
    </row>
    <row r="25" spans="1:13" ht="26.4">
      <c r="A25" s="176" t="s">
        <v>317</v>
      </c>
      <c r="B25" s="178" t="s">
        <v>318</v>
      </c>
      <c r="C25" s="224" t="s">
        <v>18</v>
      </c>
      <c r="D25" s="224"/>
      <c r="E25" s="224"/>
      <c r="F25" s="224"/>
      <c r="G25" s="224"/>
      <c r="H25" s="224"/>
      <c r="I25" s="224"/>
      <c r="J25" s="224"/>
    </row>
    <row r="26" spans="1:13" ht="26.4">
      <c r="A26" s="176" t="s">
        <v>319</v>
      </c>
      <c r="B26" s="178" t="s">
        <v>320</v>
      </c>
      <c r="C26" s="224" t="s">
        <v>18</v>
      </c>
      <c r="D26" s="224"/>
      <c r="E26" s="224"/>
      <c r="F26" s="224"/>
      <c r="G26" s="224"/>
      <c r="H26" s="224"/>
      <c r="I26" s="224"/>
      <c r="J26" s="224"/>
    </row>
    <row r="27" spans="1:13" s="161" customFormat="1" ht="15" customHeight="1">
      <c r="A27" s="196" t="s">
        <v>113</v>
      </c>
      <c r="B27" s="196"/>
      <c r="C27" s="196"/>
      <c r="D27" s="196"/>
      <c r="E27" s="196"/>
      <c r="F27" s="196"/>
      <c r="G27" s="196"/>
      <c r="H27" s="196"/>
      <c r="I27" s="196"/>
      <c r="J27" s="196"/>
    </row>
    <row r="28" spans="1:13" s="180" customFormat="1" ht="12.75" customHeight="1">
      <c r="A28" s="231" t="s">
        <v>321</v>
      </c>
      <c r="B28" s="231"/>
      <c r="C28" s="231"/>
      <c r="D28" s="231"/>
      <c r="E28" s="231"/>
      <c r="F28" s="231"/>
      <c r="G28" s="231"/>
      <c r="H28" s="231"/>
      <c r="I28" s="231"/>
      <c r="J28" s="231"/>
      <c r="K28" s="179"/>
      <c r="L28" s="179"/>
      <c r="M28" s="179"/>
    </row>
    <row r="29" spans="1:13" s="180" customFormat="1" ht="23.25" customHeight="1">
      <c r="A29" s="232" t="s">
        <v>322</v>
      </c>
      <c r="B29" s="232"/>
      <c r="C29" s="232"/>
      <c r="D29" s="232"/>
      <c r="E29" s="232"/>
      <c r="F29" s="232"/>
      <c r="G29" s="232"/>
      <c r="H29" s="232"/>
      <c r="I29" s="232"/>
      <c r="J29" s="232"/>
      <c r="K29" s="179"/>
      <c r="L29" s="179"/>
      <c r="M29" s="179"/>
    </row>
    <row r="30" spans="1:13" s="180" customFormat="1" ht="23.25" customHeight="1">
      <c r="A30" s="232" t="s">
        <v>116</v>
      </c>
      <c r="B30" s="232"/>
      <c r="C30" s="232"/>
      <c r="D30" s="232"/>
      <c r="E30" s="232"/>
      <c r="F30" s="232"/>
      <c r="G30" s="232"/>
      <c r="H30" s="232"/>
      <c r="I30" s="232"/>
      <c r="J30" s="232"/>
      <c r="K30" s="179"/>
      <c r="L30" s="179"/>
      <c r="M30" s="179"/>
    </row>
    <row r="31" spans="1:13" s="180" customFormat="1" ht="12.75" customHeight="1">
      <c r="A31" s="232" t="s">
        <v>323</v>
      </c>
      <c r="B31" s="232"/>
      <c r="C31" s="232"/>
      <c r="D31" s="232"/>
      <c r="E31" s="232"/>
      <c r="F31" s="232"/>
      <c r="G31" s="232"/>
      <c r="H31" s="232"/>
      <c r="I31" s="232"/>
      <c r="J31" s="232"/>
      <c r="K31" s="179"/>
      <c r="L31" s="179"/>
      <c r="M31" s="179"/>
    </row>
    <row r="32" spans="1:13" s="180" customFormat="1" ht="45.75" customHeight="1">
      <c r="A32" s="232" t="s">
        <v>118</v>
      </c>
      <c r="B32" s="232"/>
      <c r="C32" s="232"/>
      <c r="D32" s="232"/>
      <c r="E32" s="232"/>
      <c r="F32" s="232"/>
      <c r="G32" s="232"/>
      <c r="H32" s="232"/>
      <c r="I32" s="232"/>
      <c r="J32" s="232"/>
      <c r="K32" s="179"/>
      <c r="L32" s="179"/>
      <c r="M32" s="179"/>
    </row>
    <row r="33" spans="1:13" s="180" customFormat="1" ht="12.75" customHeight="1">
      <c r="A33" s="232" t="s">
        <v>119</v>
      </c>
      <c r="B33" s="232"/>
      <c r="C33" s="232"/>
      <c r="D33" s="232"/>
      <c r="E33" s="232"/>
      <c r="F33" s="232"/>
      <c r="G33" s="232"/>
      <c r="H33" s="232"/>
      <c r="I33" s="232"/>
      <c r="J33" s="232"/>
      <c r="K33" s="179"/>
      <c r="L33" s="179"/>
      <c r="M33" s="179"/>
    </row>
    <row r="34" spans="1:13" s="180" customFormat="1" ht="23.25" customHeight="1">
      <c r="A34" s="232" t="s">
        <v>120</v>
      </c>
      <c r="B34" s="232"/>
      <c r="C34" s="232"/>
      <c r="D34" s="232"/>
      <c r="E34" s="232"/>
      <c r="F34" s="232"/>
      <c r="G34" s="232"/>
      <c r="H34" s="232"/>
      <c r="I34" s="232"/>
      <c r="J34" s="232"/>
      <c r="K34" s="179"/>
      <c r="L34" s="179"/>
      <c r="M34" s="179"/>
    </row>
    <row r="35" spans="1:13" s="180" customFormat="1" ht="12.75" customHeight="1">
      <c r="A35" s="232" t="s">
        <v>121</v>
      </c>
      <c r="B35" s="232"/>
      <c r="C35" s="232"/>
      <c r="D35" s="232"/>
      <c r="E35" s="232"/>
      <c r="F35" s="232"/>
      <c r="G35" s="232"/>
      <c r="H35" s="232"/>
      <c r="I35" s="232"/>
      <c r="J35" s="232"/>
      <c r="K35" s="179"/>
      <c r="L35" s="179"/>
      <c r="M35" s="179"/>
    </row>
    <row r="36" spans="1:13" s="180" customFormat="1" ht="12.75" customHeight="1">
      <c r="A36" s="232" t="s">
        <v>122</v>
      </c>
      <c r="B36" s="232"/>
      <c r="C36" s="232"/>
      <c r="D36" s="232"/>
      <c r="E36" s="232"/>
      <c r="F36" s="232"/>
      <c r="G36" s="232"/>
      <c r="H36" s="232"/>
      <c r="I36" s="232"/>
      <c r="J36" s="232"/>
      <c r="K36" s="179"/>
      <c r="L36" s="179"/>
      <c r="M36" s="179"/>
    </row>
    <row r="37" spans="1:13" s="180" customFormat="1" ht="23.25" customHeight="1">
      <c r="A37" s="232" t="s">
        <v>324</v>
      </c>
      <c r="B37" s="232"/>
      <c r="C37" s="232"/>
      <c r="D37" s="232"/>
      <c r="E37" s="232"/>
      <c r="F37" s="232"/>
      <c r="G37" s="232"/>
      <c r="H37" s="232"/>
      <c r="I37" s="232"/>
      <c r="J37" s="232"/>
      <c r="K37" s="179"/>
      <c r="L37" s="179"/>
      <c r="M37" s="179"/>
    </row>
    <row r="38" spans="1:13" s="180" customFormat="1" ht="12.75" customHeight="1">
      <c r="A38" s="232" t="s">
        <v>325</v>
      </c>
      <c r="B38" s="232"/>
      <c r="C38" s="232"/>
      <c r="D38" s="232"/>
      <c r="E38" s="232"/>
      <c r="F38" s="232"/>
      <c r="G38" s="232"/>
      <c r="H38" s="232"/>
      <c r="I38" s="232"/>
      <c r="J38" s="232"/>
      <c r="K38" s="179"/>
      <c r="L38" s="179"/>
      <c r="M38" s="179"/>
    </row>
    <row r="39" spans="1:13" s="180" customFormat="1" ht="23.25" customHeight="1">
      <c r="A39" s="232" t="s">
        <v>326</v>
      </c>
      <c r="B39" s="232"/>
      <c r="C39" s="232"/>
      <c r="D39" s="232"/>
      <c r="E39" s="232"/>
      <c r="F39" s="232"/>
      <c r="G39" s="232"/>
      <c r="H39" s="232"/>
      <c r="I39" s="232"/>
      <c r="J39" s="232"/>
      <c r="K39" s="179"/>
      <c r="L39" s="179"/>
      <c r="M39" s="179"/>
    </row>
    <row r="40" spans="1:13" s="161" customFormat="1" ht="15.75" customHeight="1">
      <c r="A40" s="210" t="s">
        <v>162</v>
      </c>
      <c r="B40" s="210"/>
      <c r="C40" s="210"/>
      <c r="D40" s="210"/>
      <c r="E40" s="210"/>
      <c r="F40" s="210"/>
      <c r="G40" s="210"/>
      <c r="H40" s="210"/>
      <c r="I40" s="210"/>
      <c r="J40" s="210"/>
    </row>
  </sheetData>
  <mergeCells count="32">
    <mergeCell ref="A39:J39"/>
    <mergeCell ref="A40:J40"/>
    <mergeCell ref="A34:J34"/>
    <mergeCell ref="A35:J35"/>
    <mergeCell ref="A36:J36"/>
    <mergeCell ref="A37:J37"/>
    <mergeCell ref="A38:J38"/>
    <mergeCell ref="A29:J29"/>
    <mergeCell ref="A30:J30"/>
    <mergeCell ref="A31:J31"/>
    <mergeCell ref="A32:J32"/>
    <mergeCell ref="A33:J33"/>
    <mergeCell ref="C24:J24"/>
    <mergeCell ref="C25:J25"/>
    <mergeCell ref="C26:J26"/>
    <mergeCell ref="A27:J27"/>
    <mergeCell ref="A28:J28"/>
    <mergeCell ref="C19:J19"/>
    <mergeCell ref="C20:J20"/>
    <mergeCell ref="C21:J21"/>
    <mergeCell ref="C22:J22"/>
    <mergeCell ref="C23:J23"/>
    <mergeCell ref="C14:J14"/>
    <mergeCell ref="C15:J15"/>
    <mergeCell ref="C16:J16"/>
    <mergeCell ref="C17:J17"/>
    <mergeCell ref="C18:J18"/>
    <mergeCell ref="A1:J1"/>
    <mergeCell ref="A3:J3"/>
    <mergeCell ref="A4:J4"/>
    <mergeCell ref="A12:J12"/>
    <mergeCell ref="A13:J13"/>
  </mergeCell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80" zoomScaleNormal="80" workbookViewId="0">
      <selection activeCell="A39" sqref="A39:J39"/>
    </sheetView>
  </sheetViews>
  <sheetFormatPr defaultColWidth="9.109375" defaultRowHeight="13.8"/>
  <cols>
    <col min="1" max="1" width="17.6640625" style="49" customWidth="1"/>
    <col min="2" max="2" width="45.6640625" style="137" customWidth="1"/>
    <col min="3" max="3" width="13.5546875" style="137" customWidth="1"/>
    <col min="4" max="4" width="14.44140625" style="137" customWidth="1"/>
    <col min="5" max="5" width="16.109375" style="137" customWidth="1"/>
    <col min="6" max="6" width="15.6640625" style="137" customWidth="1"/>
    <col min="7" max="9" width="17.6640625" style="137" customWidth="1"/>
    <col min="10" max="10" width="21.88671875" style="137" customWidth="1"/>
    <col min="11" max="11" width="9.109375" style="138"/>
    <col min="12" max="12" width="9.109375" style="137"/>
    <col min="13" max="13" width="10" style="137" customWidth="1"/>
    <col min="14" max="16384" width="9.109375" style="137"/>
  </cols>
  <sheetData>
    <row r="1" spans="1:14" s="3" customFormat="1" ht="12.75" customHeight="1">
      <c r="A1" s="186" t="s">
        <v>0</v>
      </c>
      <c r="B1" s="186"/>
      <c r="C1" s="186"/>
      <c r="D1" s="186"/>
      <c r="E1" s="186"/>
      <c r="F1" s="186"/>
      <c r="G1" s="186"/>
      <c r="H1" s="186"/>
      <c r="I1" s="186"/>
      <c r="J1" s="186"/>
      <c r="K1" s="116"/>
    </row>
    <row r="2" spans="1:14" s="3" customFormat="1">
      <c r="A2" s="4"/>
      <c r="B2" s="4"/>
      <c r="C2" s="4"/>
      <c r="D2" s="4"/>
      <c r="E2" s="4"/>
      <c r="F2" s="4"/>
      <c r="G2" s="4"/>
      <c r="H2" s="4"/>
      <c r="I2" s="4"/>
      <c r="J2" s="4"/>
      <c r="K2" s="116"/>
    </row>
    <row r="3" spans="1:14" ht="23.25" customHeight="1">
      <c r="A3" s="221" t="s">
        <v>337</v>
      </c>
      <c r="B3" s="221"/>
      <c r="C3" s="221"/>
      <c r="D3" s="221"/>
      <c r="E3" s="221"/>
      <c r="F3" s="221"/>
      <c r="G3" s="221"/>
      <c r="H3" s="221"/>
      <c r="I3" s="221"/>
      <c r="J3" s="221"/>
      <c r="K3" s="116"/>
      <c r="L3" s="3"/>
      <c r="M3" s="3"/>
      <c r="N3" s="3"/>
    </row>
    <row r="4" spans="1:14" s="139" customFormat="1" ht="42" customHeight="1">
      <c r="A4" s="215" t="s">
        <v>338</v>
      </c>
      <c r="B4" s="215"/>
      <c r="C4" s="215"/>
      <c r="D4" s="215"/>
      <c r="E4" s="215"/>
      <c r="F4" s="215"/>
      <c r="G4" s="215"/>
      <c r="H4" s="215"/>
      <c r="I4" s="215"/>
      <c r="J4" s="215"/>
      <c r="K4" s="116"/>
      <c r="L4" s="3"/>
      <c r="M4" s="3"/>
      <c r="N4" s="3"/>
    </row>
    <row r="5" spans="1:14" s="3" customFormat="1" ht="99.75" customHeight="1">
      <c r="A5" s="50" t="s">
        <v>3</v>
      </c>
      <c r="B5" s="51" t="s">
        <v>4</v>
      </c>
      <c r="C5" s="51" t="s">
        <v>5</v>
      </c>
      <c r="D5" s="51" t="s">
        <v>6</v>
      </c>
      <c r="E5" s="51" t="s">
        <v>7</v>
      </c>
      <c r="F5" s="51" t="s">
        <v>8</v>
      </c>
      <c r="G5" s="51" t="s">
        <v>9</v>
      </c>
      <c r="H5" s="51" t="s">
        <v>10</v>
      </c>
      <c r="I5" s="51" t="s">
        <v>11</v>
      </c>
      <c r="J5" s="140" t="s">
        <v>12</v>
      </c>
      <c r="K5" s="116"/>
    </row>
    <row r="6" spans="1:14" ht="29.25" customHeight="1">
      <c r="A6" s="141" t="s">
        <v>339</v>
      </c>
      <c r="B6" s="142" t="s">
        <v>340</v>
      </c>
      <c r="C6" s="141">
        <v>33000</v>
      </c>
      <c r="D6" s="143"/>
      <c r="E6" s="144"/>
      <c r="F6" s="145"/>
      <c r="G6" s="146"/>
      <c r="H6" s="144"/>
      <c r="I6" s="144"/>
      <c r="J6" s="144"/>
      <c r="K6" s="116"/>
      <c r="L6" s="3"/>
      <c r="M6" s="3"/>
      <c r="N6" s="3"/>
    </row>
    <row r="7" spans="1:14" s="151" customFormat="1" ht="25.5" customHeight="1">
      <c r="A7" s="148" t="s">
        <v>341</v>
      </c>
      <c r="B7" s="149" t="s">
        <v>342</v>
      </c>
      <c r="C7" s="148">
        <v>30000</v>
      </c>
      <c r="D7" s="124" t="s">
        <v>17</v>
      </c>
      <c r="E7" s="125" t="s">
        <v>18</v>
      </c>
      <c r="F7" s="125" t="s">
        <v>18</v>
      </c>
      <c r="G7" s="126">
        <v>21</v>
      </c>
      <c r="H7" s="125" t="s">
        <v>18</v>
      </c>
      <c r="I7" s="125" t="s">
        <v>18</v>
      </c>
      <c r="J7" s="125" t="s">
        <v>17</v>
      </c>
      <c r="K7" s="116"/>
      <c r="L7" s="3"/>
      <c r="M7" s="3"/>
      <c r="N7" s="3"/>
    </row>
    <row r="8" spans="1:14" s="154" customFormat="1" ht="235.5" customHeight="1">
      <c r="A8" s="152" t="s">
        <v>343</v>
      </c>
      <c r="B8" s="153" t="s">
        <v>344</v>
      </c>
      <c r="C8" s="12"/>
      <c r="D8" s="13" t="s">
        <v>18</v>
      </c>
      <c r="E8" s="12" t="s">
        <v>17</v>
      </c>
      <c r="F8" s="12" t="s">
        <v>17</v>
      </c>
      <c r="G8" s="12" t="s">
        <v>17</v>
      </c>
      <c r="H8" s="12" t="s">
        <v>17</v>
      </c>
      <c r="I8" s="12" t="s">
        <v>17</v>
      </c>
      <c r="J8" s="13" t="s">
        <v>18</v>
      </c>
      <c r="K8" s="116"/>
      <c r="L8" s="3"/>
      <c r="M8" s="3"/>
      <c r="N8" s="3"/>
    </row>
    <row r="9" spans="1:14" s="154" customFormat="1" ht="22.5" customHeight="1">
      <c r="A9" s="152" t="s">
        <v>345</v>
      </c>
      <c r="B9" s="64" t="s">
        <v>137</v>
      </c>
      <c r="C9" s="12"/>
      <c r="D9" s="13" t="s">
        <v>18</v>
      </c>
      <c r="E9" s="12" t="s">
        <v>17</v>
      </c>
      <c r="F9" s="12" t="s">
        <v>17</v>
      </c>
      <c r="G9" s="12" t="s">
        <v>17</v>
      </c>
      <c r="H9" s="12" t="s">
        <v>17</v>
      </c>
      <c r="I9" s="12" t="s">
        <v>17</v>
      </c>
      <c r="J9" s="13" t="s">
        <v>18</v>
      </c>
      <c r="K9" s="116"/>
      <c r="L9" s="3"/>
      <c r="M9" s="3"/>
      <c r="N9" s="3"/>
    </row>
    <row r="10" spans="1:14" s="139" customFormat="1" ht="28.5" customHeight="1">
      <c r="A10" s="148" t="s">
        <v>346</v>
      </c>
      <c r="B10" s="149" t="s">
        <v>347</v>
      </c>
      <c r="C10" s="124">
        <v>3000</v>
      </c>
      <c r="D10" s="124" t="s">
        <v>17</v>
      </c>
      <c r="E10" s="125" t="s">
        <v>18</v>
      </c>
      <c r="F10" s="125" t="s">
        <v>18</v>
      </c>
      <c r="G10" s="126">
        <v>21</v>
      </c>
      <c r="H10" s="125" t="s">
        <v>18</v>
      </c>
      <c r="I10" s="125" t="s">
        <v>18</v>
      </c>
      <c r="J10" s="125" t="s">
        <v>17</v>
      </c>
      <c r="K10" s="116"/>
      <c r="L10" s="3"/>
      <c r="M10" s="3"/>
      <c r="N10" s="3"/>
    </row>
    <row r="11" spans="1:14" ht="201.75" customHeight="1">
      <c r="A11" s="152" t="s">
        <v>348</v>
      </c>
      <c r="B11" s="153" t="s">
        <v>349</v>
      </c>
      <c r="C11" s="12" t="s">
        <v>17</v>
      </c>
      <c r="D11" s="13" t="s">
        <v>18</v>
      </c>
      <c r="E11" s="12" t="s">
        <v>17</v>
      </c>
      <c r="F11" s="12" t="s">
        <v>17</v>
      </c>
      <c r="G11" s="12" t="s">
        <v>17</v>
      </c>
      <c r="H11" s="12" t="s">
        <v>17</v>
      </c>
      <c r="I11" s="12" t="s">
        <v>17</v>
      </c>
      <c r="J11" s="13" t="s">
        <v>18</v>
      </c>
      <c r="K11" s="116"/>
      <c r="L11" s="3"/>
      <c r="M11" s="3"/>
      <c r="N11" s="3"/>
    </row>
    <row r="12" spans="1:14" ht="27.75" customHeight="1">
      <c r="A12" s="152" t="s">
        <v>350</v>
      </c>
      <c r="B12" s="64" t="s">
        <v>137</v>
      </c>
      <c r="C12" s="12"/>
      <c r="D12" s="13" t="s">
        <v>18</v>
      </c>
      <c r="E12" s="12" t="s">
        <v>17</v>
      </c>
      <c r="F12" s="12" t="s">
        <v>17</v>
      </c>
      <c r="G12" s="12" t="s">
        <v>17</v>
      </c>
      <c r="H12" s="12" t="s">
        <v>17</v>
      </c>
      <c r="I12" s="12" t="s">
        <v>17</v>
      </c>
      <c r="J12" s="13" t="s">
        <v>18</v>
      </c>
      <c r="M12" s="181">
        <f>SUM(M7:M11)</f>
        <v>0</v>
      </c>
      <c r="N12" s="182"/>
    </row>
    <row r="13" spans="1:14" s="139" customFormat="1" ht="14.25" customHeight="1">
      <c r="A13" s="155"/>
      <c r="B13" s="156" t="s">
        <v>265</v>
      </c>
      <c r="C13" s="157" t="s">
        <v>17</v>
      </c>
      <c r="D13" s="157" t="s">
        <v>17</v>
      </c>
      <c r="E13" s="157" t="s">
        <v>17</v>
      </c>
      <c r="F13" s="157" t="s">
        <v>17</v>
      </c>
      <c r="G13" s="157" t="s">
        <v>17</v>
      </c>
      <c r="H13" s="13" t="s">
        <v>18</v>
      </c>
      <c r="I13" s="13" t="s">
        <v>18</v>
      </c>
      <c r="J13" s="157" t="s">
        <v>17</v>
      </c>
      <c r="K13" s="183"/>
    </row>
    <row r="14" spans="1:14" ht="15" customHeight="1">
      <c r="A14" s="83"/>
      <c r="B14" s="48"/>
      <c r="C14" s="48"/>
      <c r="D14" s="48"/>
      <c r="E14" s="48"/>
      <c r="F14" s="48"/>
      <c r="G14" s="48"/>
      <c r="H14" s="48"/>
      <c r="I14" s="48"/>
      <c r="J14" s="48"/>
    </row>
    <row r="15" spans="1:14" ht="42.75" customHeight="1">
      <c r="A15" s="222" t="s">
        <v>266</v>
      </c>
      <c r="B15" s="222"/>
      <c r="C15" s="222"/>
      <c r="D15" s="222"/>
      <c r="E15" s="222"/>
      <c r="F15" s="222"/>
      <c r="G15" s="222"/>
      <c r="H15" s="222"/>
      <c r="I15" s="222"/>
      <c r="J15" s="222"/>
    </row>
    <row r="16" spans="1:14" customFormat="1" ht="12.75" customHeight="1">
      <c r="A16" s="203" t="s">
        <v>67</v>
      </c>
      <c r="B16" s="203"/>
      <c r="C16" s="203"/>
      <c r="D16" s="203"/>
      <c r="E16" s="203"/>
      <c r="F16" s="203"/>
      <c r="G16" s="203"/>
      <c r="H16" s="203"/>
      <c r="I16" s="203"/>
      <c r="J16" s="203"/>
      <c r="K16" s="115"/>
    </row>
    <row r="17" spans="1:11" ht="45" customHeight="1">
      <c r="A17" s="158" t="s">
        <v>68</v>
      </c>
      <c r="B17" s="152" t="s">
        <v>69</v>
      </c>
      <c r="C17" s="223" t="s">
        <v>70</v>
      </c>
      <c r="D17" s="223"/>
      <c r="E17" s="223"/>
      <c r="F17" s="223"/>
      <c r="G17" s="223"/>
      <c r="H17" s="223"/>
      <c r="I17" s="223"/>
      <c r="J17" s="223"/>
    </row>
    <row r="18" spans="1:11" ht="25.5" customHeight="1">
      <c r="A18" s="168" t="s">
        <v>71</v>
      </c>
      <c r="B18" s="153" t="s">
        <v>351</v>
      </c>
      <c r="C18" s="224" t="s">
        <v>18</v>
      </c>
      <c r="D18" s="224"/>
      <c r="E18" s="224"/>
      <c r="F18" s="224"/>
      <c r="G18" s="224"/>
      <c r="H18" s="224"/>
      <c r="I18" s="224"/>
      <c r="J18" s="224"/>
    </row>
    <row r="19" spans="1:11" ht="36.75" customHeight="1">
      <c r="A19" s="82" t="s">
        <v>274</v>
      </c>
      <c r="B19" s="153" t="s">
        <v>275</v>
      </c>
      <c r="C19" s="224" t="s">
        <v>18</v>
      </c>
      <c r="D19" s="224"/>
      <c r="E19" s="224"/>
      <c r="F19" s="224"/>
      <c r="G19" s="224"/>
      <c r="H19" s="224"/>
      <c r="I19" s="224"/>
      <c r="J19" s="224"/>
    </row>
    <row r="20" spans="1:11" ht="50.25" customHeight="1">
      <c r="A20" s="82" t="s">
        <v>276</v>
      </c>
      <c r="B20" s="153" t="s">
        <v>277</v>
      </c>
      <c r="C20" s="224" t="s">
        <v>18</v>
      </c>
      <c r="D20" s="224"/>
      <c r="E20" s="224"/>
      <c r="F20" s="224"/>
      <c r="G20" s="224"/>
      <c r="H20" s="224"/>
      <c r="I20" s="224"/>
      <c r="J20" s="224"/>
    </row>
    <row r="21" spans="1:11" ht="45" customHeight="1">
      <c r="A21" s="82" t="s">
        <v>278</v>
      </c>
      <c r="B21" s="153" t="s">
        <v>279</v>
      </c>
      <c r="C21" s="224" t="s">
        <v>18</v>
      </c>
      <c r="D21" s="224"/>
      <c r="E21" s="224"/>
      <c r="F21" s="224"/>
      <c r="G21" s="224"/>
      <c r="H21" s="224"/>
      <c r="I21" s="224"/>
      <c r="J21" s="224"/>
    </row>
    <row r="22" spans="1:11" ht="44.25" customHeight="1">
      <c r="A22" s="82" t="s">
        <v>280</v>
      </c>
      <c r="B22" s="153" t="s">
        <v>281</v>
      </c>
      <c r="C22" s="224" t="s">
        <v>18</v>
      </c>
      <c r="D22" s="224"/>
      <c r="E22" s="224"/>
      <c r="F22" s="224"/>
      <c r="G22" s="224"/>
      <c r="H22" s="224"/>
      <c r="I22" s="224"/>
      <c r="J22" s="224"/>
    </row>
    <row r="23" spans="1:11" ht="237.6">
      <c r="A23" s="82" t="s">
        <v>282</v>
      </c>
      <c r="B23" s="153" t="s">
        <v>352</v>
      </c>
      <c r="C23" s="224" t="s">
        <v>18</v>
      </c>
      <c r="D23" s="224"/>
      <c r="E23" s="224"/>
      <c r="F23" s="224"/>
      <c r="G23" s="224"/>
      <c r="H23" s="224"/>
      <c r="I23" s="224"/>
      <c r="J23" s="224"/>
    </row>
    <row r="24" spans="1:11" ht="24.75" customHeight="1">
      <c r="A24" s="82" t="s">
        <v>283</v>
      </c>
      <c r="B24" s="153" t="s">
        <v>284</v>
      </c>
      <c r="C24" s="224" t="s">
        <v>18</v>
      </c>
      <c r="D24" s="224"/>
      <c r="E24" s="224"/>
      <c r="F24" s="224"/>
      <c r="G24" s="224"/>
      <c r="H24" s="224"/>
      <c r="I24" s="224"/>
      <c r="J24" s="224"/>
    </row>
    <row r="25" spans="1:11" ht="39" customHeight="1">
      <c r="A25" s="82" t="s">
        <v>285</v>
      </c>
      <c r="B25" s="159" t="s">
        <v>286</v>
      </c>
      <c r="C25" s="224" t="s">
        <v>18</v>
      </c>
      <c r="D25" s="224"/>
      <c r="E25" s="224"/>
      <c r="F25" s="224"/>
      <c r="G25" s="224"/>
      <c r="H25" s="224"/>
      <c r="I25" s="224"/>
      <c r="J25" s="224"/>
    </row>
    <row r="26" spans="1:11" s="161" customFormat="1" ht="15" customHeight="1">
      <c r="A26" s="225" t="s">
        <v>113</v>
      </c>
      <c r="B26" s="225"/>
      <c r="C26" s="225"/>
      <c r="D26" s="225"/>
      <c r="E26" s="225"/>
      <c r="F26" s="225"/>
      <c r="G26" s="225"/>
      <c r="H26" s="225"/>
      <c r="I26" s="225"/>
      <c r="J26" s="225"/>
      <c r="K26" s="160"/>
    </row>
    <row r="27" spans="1:11" s="161" customFormat="1" ht="15" customHeight="1">
      <c r="A27" s="226" t="s">
        <v>114</v>
      </c>
      <c r="B27" s="226"/>
      <c r="C27" s="226"/>
      <c r="D27" s="226"/>
      <c r="E27" s="226"/>
      <c r="F27" s="226"/>
      <c r="G27" s="226"/>
      <c r="H27" s="226"/>
      <c r="I27" s="226"/>
      <c r="J27" s="226"/>
      <c r="K27" s="160"/>
    </row>
    <row r="28" spans="1:11" s="161" customFormat="1" ht="17.25" customHeight="1">
      <c r="A28" s="227" t="s">
        <v>115</v>
      </c>
      <c r="B28" s="227"/>
      <c r="C28" s="227"/>
      <c r="D28" s="227"/>
      <c r="E28" s="227"/>
      <c r="F28" s="227"/>
      <c r="G28" s="227"/>
      <c r="H28" s="227"/>
      <c r="I28" s="227"/>
      <c r="J28" s="227"/>
      <c r="K28" s="160"/>
    </row>
    <row r="29" spans="1:11" s="161" customFormat="1" ht="30" customHeight="1">
      <c r="A29" s="227" t="s">
        <v>116</v>
      </c>
      <c r="B29" s="227"/>
      <c r="C29" s="227"/>
      <c r="D29" s="227"/>
      <c r="E29" s="227"/>
      <c r="F29" s="227"/>
      <c r="G29" s="227"/>
      <c r="H29" s="227"/>
      <c r="I29" s="227"/>
      <c r="J29" s="227"/>
      <c r="K29" s="160"/>
    </row>
    <row r="30" spans="1:11" s="161" customFormat="1" ht="18.75" customHeight="1">
      <c r="A30" s="227" t="s">
        <v>117</v>
      </c>
      <c r="B30" s="227"/>
      <c r="C30" s="227"/>
      <c r="D30" s="227"/>
      <c r="E30" s="227"/>
      <c r="F30" s="227"/>
      <c r="G30" s="227"/>
      <c r="H30" s="227"/>
      <c r="I30" s="227"/>
      <c r="J30" s="227"/>
      <c r="K30" s="160"/>
    </row>
    <row r="31" spans="1:11" s="161" customFormat="1" ht="76.5" customHeight="1">
      <c r="A31" s="227" t="s">
        <v>118</v>
      </c>
      <c r="B31" s="227"/>
      <c r="C31" s="227"/>
      <c r="D31" s="227"/>
      <c r="E31" s="227"/>
      <c r="F31" s="227"/>
      <c r="G31" s="227"/>
      <c r="H31" s="227"/>
      <c r="I31" s="227"/>
      <c r="J31" s="227"/>
      <c r="K31" s="160"/>
    </row>
    <row r="32" spans="1:11" s="161" customFormat="1" ht="30.75" customHeight="1">
      <c r="A32" s="227" t="s">
        <v>119</v>
      </c>
      <c r="B32" s="227"/>
      <c r="C32" s="227"/>
      <c r="D32" s="227"/>
      <c r="E32" s="227"/>
      <c r="F32" s="227"/>
      <c r="G32" s="227"/>
      <c r="H32" s="227"/>
      <c r="I32" s="227"/>
      <c r="J32" s="227"/>
      <c r="K32" s="160"/>
    </row>
    <row r="33" spans="1:11" s="161" customFormat="1" ht="12.75" customHeight="1">
      <c r="A33" s="227" t="s">
        <v>120</v>
      </c>
      <c r="B33" s="227"/>
      <c r="C33" s="227"/>
      <c r="D33" s="227"/>
      <c r="E33" s="227"/>
      <c r="F33" s="227"/>
      <c r="G33" s="227"/>
      <c r="H33" s="227"/>
      <c r="I33" s="227"/>
      <c r="J33" s="227"/>
      <c r="K33" s="160"/>
    </row>
    <row r="34" spans="1:11" s="161" customFormat="1" ht="12.75" customHeight="1">
      <c r="A34" s="227" t="s">
        <v>121</v>
      </c>
      <c r="B34" s="227"/>
      <c r="C34" s="227"/>
      <c r="D34" s="227"/>
      <c r="E34" s="227"/>
      <c r="F34" s="227"/>
      <c r="G34" s="227"/>
      <c r="H34" s="227"/>
      <c r="I34" s="227"/>
      <c r="J34" s="227"/>
      <c r="K34" s="160"/>
    </row>
    <row r="35" spans="1:11" s="161" customFormat="1" ht="14.25" customHeight="1">
      <c r="A35" s="227" t="s">
        <v>122</v>
      </c>
      <c r="B35" s="227"/>
      <c r="C35" s="227"/>
      <c r="D35" s="227"/>
      <c r="E35" s="227"/>
      <c r="F35" s="227"/>
      <c r="G35" s="227"/>
      <c r="H35" s="227"/>
      <c r="I35" s="227"/>
      <c r="J35" s="227"/>
      <c r="K35" s="160"/>
    </row>
    <row r="36" spans="1:11" s="161" customFormat="1" ht="29.25" customHeight="1">
      <c r="A36" s="227" t="s">
        <v>123</v>
      </c>
      <c r="B36" s="227"/>
      <c r="C36" s="227"/>
      <c r="D36" s="227"/>
      <c r="E36" s="227"/>
      <c r="F36" s="227"/>
      <c r="G36" s="227"/>
      <c r="H36" s="227"/>
      <c r="I36" s="227"/>
      <c r="J36" s="227"/>
      <c r="K36" s="160"/>
    </row>
    <row r="37" spans="1:11" s="161" customFormat="1" ht="18.75" customHeight="1">
      <c r="A37" s="227" t="s">
        <v>124</v>
      </c>
      <c r="B37" s="227"/>
      <c r="C37" s="227"/>
      <c r="D37" s="227"/>
      <c r="E37" s="227"/>
      <c r="F37" s="227"/>
      <c r="G37" s="227"/>
      <c r="H37" s="227"/>
      <c r="I37" s="227"/>
      <c r="J37" s="227"/>
      <c r="K37" s="160"/>
    </row>
    <row r="38" spans="1:11" s="161" customFormat="1" ht="29.25" customHeight="1">
      <c r="A38" s="227" t="s">
        <v>125</v>
      </c>
      <c r="B38" s="227"/>
      <c r="C38" s="227"/>
      <c r="D38" s="227"/>
      <c r="E38" s="227"/>
      <c r="F38" s="227"/>
      <c r="G38" s="227"/>
      <c r="H38" s="227"/>
      <c r="I38" s="227"/>
      <c r="J38" s="227"/>
      <c r="K38" s="160"/>
    </row>
    <row r="39" spans="1:11" s="185" customFormat="1" ht="15.75" customHeight="1">
      <c r="A39" s="227" t="s">
        <v>354</v>
      </c>
      <c r="B39" s="227"/>
      <c r="C39" s="227"/>
      <c r="D39" s="227"/>
      <c r="E39" s="227"/>
      <c r="F39" s="227"/>
      <c r="G39" s="227"/>
      <c r="H39" s="227"/>
      <c r="I39" s="227"/>
      <c r="J39" s="227"/>
      <c r="K39" s="184"/>
    </row>
  </sheetData>
  <mergeCells count="28">
    <mergeCell ref="A37:J37"/>
    <mergeCell ref="A38:J38"/>
    <mergeCell ref="A39:J39"/>
    <mergeCell ref="A32:J32"/>
    <mergeCell ref="A33:J33"/>
    <mergeCell ref="A34:J34"/>
    <mergeCell ref="A35:J35"/>
    <mergeCell ref="A36:J36"/>
    <mergeCell ref="A27:J27"/>
    <mergeCell ref="A28:J28"/>
    <mergeCell ref="A29:J29"/>
    <mergeCell ref="A30:J30"/>
    <mergeCell ref="A31:J31"/>
    <mergeCell ref="C22:J22"/>
    <mergeCell ref="C23:J23"/>
    <mergeCell ref="C24:J24"/>
    <mergeCell ref="C25:J25"/>
    <mergeCell ref="A26:J26"/>
    <mergeCell ref="C17:J17"/>
    <mergeCell ref="C18:J18"/>
    <mergeCell ref="C19:J19"/>
    <mergeCell ref="C20:J20"/>
    <mergeCell ref="C21:J21"/>
    <mergeCell ref="A1:J1"/>
    <mergeCell ref="A3:J3"/>
    <mergeCell ref="A4:J4"/>
    <mergeCell ref="A15:J15"/>
    <mergeCell ref="A16:J16"/>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1d. </vt:lpstr>
      <vt:lpstr> 2d.  </vt:lpstr>
      <vt:lpstr>3d. </vt:lpstr>
      <vt:lpstr>4d. </vt:lpstr>
      <vt:lpstr>5d.</vt:lpstr>
      <vt:lpstr>6d.</vt:lpstr>
      <vt:lpstr>7d.</vt:lpstr>
      <vt:lpstr>8d.</vt:lpstr>
      <vt:lpstr>9d.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mariusg</cp:lastModifiedBy>
  <cp:revision>5</cp:revision>
  <cp:lastPrinted>2025-10-10T11:23:00Z</cp:lastPrinted>
  <dcterms:created xsi:type="dcterms:W3CDTF">2017-07-19T12:25:00Z</dcterms:created>
  <dcterms:modified xsi:type="dcterms:W3CDTF">2025-12-01T14:15:54Z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0x01010097C101AD87FD6B4FBB7D581CFEEC0063</vt:lpwstr>
  </property>
  <property fmtid="{D5CDD505-2E9C-101B-9397-08002B2CF9AE}" pid="3" name="ICV">
    <vt:lpwstr>ACF0ED86A1C84C75849B505A5BB45DCA</vt:lpwstr>
  </property>
  <property fmtid="{D5CDD505-2E9C-101B-9397-08002B2CF9AE}" pid="4" name="KSOProductBuildVer">
    <vt:lpwstr>1033-12.2.0.23131</vt:lpwstr>
  </property>
</Properties>
</file>