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miškininkystės paslaugų pirkimas 2026 metams\1 pirkimas\sutartys\59pd_Germanavicius\ikelimas\"/>
    </mc:Choice>
  </mc:AlternateContent>
  <bookViews>
    <workbookView xWindow="0" yWindow="0" windowWidth="25200" windowHeight="11985" activeTab="1"/>
  </bookViews>
  <sheets>
    <sheet name="ikainiai" sheetId="4" r:id="rId1"/>
    <sheet name="grafikas" sheetId="2" r:id="rId2"/>
  </sheets>
  <definedNames>
    <definedName name="_xlnm._FilterDatabase" localSheetId="1" hidden="1">grafikas!$A$10:$O$22</definedName>
    <definedName name="_xlnm._FilterDatabase" localSheetId="0" hidden="1">ikainiai!$A$9:$E$24</definedName>
    <definedName name="_Hlk20222976" localSheetId="0">ikainiai!#REF!</definedName>
    <definedName name="_Hlk24298643" localSheetId="0">ikainiai!#REF!</definedName>
    <definedName name="_Hlk24306250" localSheetId="0">ikainiai!#REF!</definedName>
    <definedName name="_Hlk24373229" localSheetId="1">grafikas!#REF!</definedName>
    <definedName name="_Hlk24373699" localSheetId="1">grafikas!#REF!</definedName>
    <definedName name="_xlnm.Print_Area" localSheetId="0">ikainiai!$A$1:$E$21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4" l="1"/>
  <c r="G19" i="4"/>
  <c r="G17" i="4"/>
  <c r="G22" i="4" s="1"/>
  <c r="G23" i="4" l="1"/>
  <c r="G24" i="4" s="1"/>
  <c r="E11" i="4"/>
  <c r="E12" i="4"/>
  <c r="E13" i="4"/>
  <c r="E14" i="4"/>
  <c r="E15" i="4"/>
  <c r="E16" i="4"/>
  <c r="E17" i="4"/>
  <c r="E18" i="4"/>
  <c r="E19" i="4"/>
  <c r="E20" i="4"/>
  <c r="E21" i="4"/>
  <c r="E10" i="4"/>
  <c r="C1" i="4"/>
  <c r="J26" i="2"/>
</calcChain>
</file>

<file path=xl/sharedStrings.xml><?xml version="1.0" encoding="utf-8"?>
<sst xmlns="http://schemas.openxmlformats.org/spreadsheetml/2006/main" count="80" uniqueCount="42">
  <si>
    <t xml:space="preserve">              </t>
  </si>
  <si>
    <t>Rokiškis</t>
  </si>
  <si>
    <t>Paslaugų pavadinimas</t>
  </si>
  <si>
    <t>Mato vnt.</t>
  </si>
  <si>
    <t xml:space="preserve">Mėnesiai </t>
  </si>
  <si>
    <t>Miško atkūrimas, įveisimas ir atsodinimas (medžių ir krūmų sodinimas)</t>
  </si>
  <si>
    <t>Želdinių, žėlinių ir medelių kamienų apsauga nuo kanopinių žvėrių daromos žalos</t>
  </si>
  <si>
    <t xml:space="preserve">Želdinių, žėlinių apsauga nuo kanopinių žvėrių bei vabzdžių daromos žalos </t>
  </si>
  <si>
    <t>Preliminarus  kiekis</t>
  </si>
  <si>
    <t>VĮVMU Rokiškio regioninis padalinys</t>
  </si>
  <si>
    <t>Paslaugos</t>
  </si>
  <si>
    <t>Paslaugų bazinis įkainis už mato vnt., be PVM</t>
  </si>
  <si>
    <t>Paslaugų bazinis įkainis už mato vnt., su PVM</t>
  </si>
  <si>
    <t>Eur/ha</t>
  </si>
  <si>
    <t>Miško želdinių ir žėlinių  priežiūra šalinant žabus ir žolinę augmeniją.</t>
  </si>
  <si>
    <t>Eur/km</t>
  </si>
  <si>
    <t>Kvartalinių ir ribinių linijų priežiūra</t>
  </si>
  <si>
    <t>Eur/tūkst.vnt.</t>
  </si>
  <si>
    <t xml:space="preserve"> Miškininkystės paslaugų          </t>
  </si>
  <si>
    <t>Paslaugų teikėjas</t>
  </si>
  <si>
    <t>Griovių šlaitų ir pagriovių priežiūra</t>
  </si>
  <si>
    <t>Pakelių priežiūra</t>
  </si>
  <si>
    <t>Želdinių, žėlinių apsauga nuo kanopinių žvėrių daromos žalos, tveriant vielos tinklo tvorą</t>
  </si>
  <si>
    <t>Eur/m</t>
  </si>
  <si>
    <t>Sodmenų transportavimo paslaugos</t>
  </si>
  <si>
    <t>Jaunuolynų ugdymas ir/ar retinimo kirtimai, negaminant likvidinės medienos</t>
  </si>
  <si>
    <t>VĮ VALSTYBINIŲ MIŠKŲ URĖDIJOS ROKIŠKIO REGIONINIS PADALINYS</t>
  </si>
  <si>
    <t>2026-</t>
  </si>
  <si>
    <t xml:space="preserve">teikimo sutarties Nr. </t>
  </si>
  <si>
    <t>66-VP-</t>
  </si>
  <si>
    <t>TIEKĖJO PASIŪLYTI  PASLAUGŲ BAZINIAI ĮKAINIAI</t>
  </si>
  <si>
    <t>Rokiškio regioninis padalinys</t>
  </si>
  <si>
    <t>Želdavietės paruošimas miško sodmenų sodinimui iškertant nepageidaujamus medžius, krūmus.</t>
  </si>
  <si>
    <t>Želdavietės paruošimas miško sodmenų sodinimui cheminiu būdu pašalinant nepageidaujamą augmeniją</t>
  </si>
  <si>
    <t>Miškininkystės paslaugų teikimo VĮ Valstybinių miškų urėdijos  Rokiškio  regioniniam padaliniui 2026 metams grafikas:</t>
  </si>
  <si>
    <t>MIŠKININKYSTĖS PASLAUGŲ TEIKIMO SUTARTIES Nr. 66-VP-             GRAFIKAS</t>
  </si>
  <si>
    <t>PIRKĖJAS</t>
  </si>
  <si>
    <t>TIEKĖJAS</t>
  </si>
  <si>
    <t>3 priedas Tiekėjo pasiūlyti baziniai įkainiai</t>
  </si>
  <si>
    <t>Vyganto Germanavičiaus IĮ</t>
  </si>
  <si>
    <t>Tūkst.vnt.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</si>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</sst>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14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2" fontId="2" fillId="0" borderId="0" xfId="0" applyNumberFormat="1" applyFont="1"/>
    <xf numFmtId="2" fontId="1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2" fontId="2" fillId="0" borderId="0" xfId="0" applyNumberFormat="1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4"/>
  <sheetViews>
    <sheetView topLeftCell="A5" zoomScaleNormal="100" workbookViewId="0">
      <selection activeCell="J29" sqref="J29"/>
    </sheetView>
  </sheetViews>
  <sheetFormatPr defaultColWidth="9.140625" defaultRowHeight="15.75" x14ac:dyDescent="0.25"/>
  <cols>
    <col min="1" max="1" width="1.42578125" style="5" customWidth="1"/>
    <col min="2" max="2" width="44.7109375" style="5" customWidth="1"/>
    <col min="3" max="3" width="14" style="5" customWidth="1"/>
    <col min="4" max="4" width="12.7109375" style="5" customWidth="1"/>
    <col min="5" max="5" width="12.7109375" style="8" customWidth="1"/>
    <col min="6" max="6" width="0" style="5" hidden="1" customWidth="1"/>
    <col min="7" max="7" width="10.7109375" style="20" hidden="1" customWidth="1"/>
    <col min="8" max="16384" width="9.140625" style="5"/>
  </cols>
  <sheetData>
    <row r="1" spans="1:7" s="1" customFormat="1" x14ac:dyDescent="0.25">
      <c r="A1" s="1" t="s">
        <v>0</v>
      </c>
      <c r="C1" s="2" t="str">
        <f>+grafikas!A4</f>
        <v>2026-</v>
      </c>
      <c r="D1" s="3" t="s">
        <v>18</v>
      </c>
      <c r="E1" s="4"/>
      <c r="G1" s="19"/>
    </row>
    <row r="2" spans="1:7" s="1" customFormat="1" x14ac:dyDescent="0.25">
      <c r="C2" s="3" t="s">
        <v>28</v>
      </c>
      <c r="D2" s="3"/>
      <c r="E2" s="29" t="s">
        <v>29</v>
      </c>
      <c r="G2" s="19"/>
    </row>
    <row r="3" spans="1:7" x14ac:dyDescent="0.25">
      <c r="C3" s="36" t="s">
        <v>38</v>
      </c>
      <c r="D3" s="36"/>
      <c r="E3" s="36"/>
    </row>
    <row r="5" spans="1:7" x14ac:dyDescent="0.25">
      <c r="A5" s="37" t="s">
        <v>30</v>
      </c>
      <c r="B5" s="37"/>
      <c r="C5" s="37"/>
      <c r="D5" s="37"/>
      <c r="E5" s="37"/>
    </row>
    <row r="6" spans="1:7" x14ac:dyDescent="0.25">
      <c r="A6" s="22"/>
      <c r="B6" s="22"/>
      <c r="C6" s="22"/>
      <c r="D6" s="22"/>
      <c r="E6" s="22"/>
    </row>
    <row r="7" spans="1:7" x14ac:dyDescent="0.25">
      <c r="A7" s="37" t="s">
        <v>31</v>
      </c>
      <c r="B7" s="37"/>
      <c r="C7" s="37"/>
      <c r="D7" s="37"/>
      <c r="E7" s="37"/>
    </row>
    <row r="9" spans="1:7" ht="78.599999999999994" customHeight="1" x14ac:dyDescent="0.25">
      <c r="B9" s="6" t="s">
        <v>10</v>
      </c>
      <c r="C9" s="6" t="s">
        <v>3</v>
      </c>
      <c r="D9" s="6" t="s">
        <v>11</v>
      </c>
      <c r="E9" s="6" t="s">
        <v>12</v>
      </c>
    </row>
    <row r="10" spans="1:7" ht="31.5" hidden="1" x14ac:dyDescent="0.25">
      <c r="B10" s="23" t="s">
        <v>32</v>
      </c>
      <c r="C10" s="6" t="s">
        <v>13</v>
      </c>
      <c r="D10" s="7">
        <v>0</v>
      </c>
      <c r="E10" s="7">
        <f>D10*1.21</f>
        <v>0</v>
      </c>
    </row>
    <row r="11" spans="1:7" ht="31.5" hidden="1" x14ac:dyDescent="0.25">
      <c r="B11" s="23" t="s">
        <v>14</v>
      </c>
      <c r="C11" s="6" t="s">
        <v>13</v>
      </c>
      <c r="D11" s="7">
        <v>0</v>
      </c>
      <c r="E11" s="7">
        <f t="shared" ref="E11:E21" si="0">D11*1.21</f>
        <v>0</v>
      </c>
    </row>
    <row r="12" spans="1:7" ht="31.5" hidden="1" x14ac:dyDescent="0.25">
      <c r="B12" s="23" t="s">
        <v>25</v>
      </c>
      <c r="C12" s="6" t="s">
        <v>13</v>
      </c>
      <c r="D12" s="7">
        <v>0</v>
      </c>
      <c r="E12" s="7">
        <f t="shared" si="0"/>
        <v>0</v>
      </c>
    </row>
    <row r="13" spans="1:7" hidden="1" x14ac:dyDescent="0.25">
      <c r="B13" s="23" t="s">
        <v>20</v>
      </c>
      <c r="C13" s="6" t="s">
        <v>13</v>
      </c>
      <c r="D13" s="7">
        <v>0</v>
      </c>
      <c r="E13" s="7">
        <f t="shared" si="0"/>
        <v>0</v>
      </c>
    </row>
    <row r="14" spans="1:7" hidden="1" x14ac:dyDescent="0.25">
      <c r="B14" s="23" t="s">
        <v>21</v>
      </c>
      <c r="C14" s="6" t="s">
        <v>15</v>
      </c>
      <c r="D14" s="7">
        <v>0</v>
      </c>
      <c r="E14" s="7">
        <f t="shared" si="0"/>
        <v>0</v>
      </c>
    </row>
    <row r="15" spans="1:7" hidden="1" x14ac:dyDescent="0.25">
      <c r="B15" s="23" t="s">
        <v>16</v>
      </c>
      <c r="C15" s="6" t="s">
        <v>15</v>
      </c>
      <c r="D15" s="7">
        <v>0</v>
      </c>
      <c r="E15" s="7">
        <f t="shared" si="0"/>
        <v>0</v>
      </c>
    </row>
    <row r="16" spans="1:7" ht="47.25" hidden="1" x14ac:dyDescent="0.25">
      <c r="B16" s="23" t="s">
        <v>33</v>
      </c>
      <c r="C16" s="6" t="s">
        <v>13</v>
      </c>
      <c r="D16" s="7">
        <v>0</v>
      </c>
      <c r="E16" s="7">
        <f t="shared" si="0"/>
        <v>0</v>
      </c>
    </row>
    <row r="17" spans="2:7" ht="31.5" x14ac:dyDescent="0.25">
      <c r="B17" s="23" t="s">
        <v>5</v>
      </c>
      <c r="C17" s="6" t="s">
        <v>17</v>
      </c>
      <c r="D17" s="7">
        <v>184</v>
      </c>
      <c r="E17" s="7">
        <f t="shared" si="0"/>
        <v>222.64</v>
      </c>
      <c r="F17" s="5">
        <v>214</v>
      </c>
      <c r="G17" s="20">
        <f>+D17*F17</f>
        <v>39376</v>
      </c>
    </row>
    <row r="18" spans="2:7" ht="31.5" x14ac:dyDescent="0.25">
      <c r="B18" s="23" t="s">
        <v>7</v>
      </c>
      <c r="C18" s="6" t="s">
        <v>17</v>
      </c>
      <c r="D18" s="7">
        <v>28</v>
      </c>
      <c r="E18" s="7">
        <f t="shared" si="0"/>
        <v>33.879999999999995</v>
      </c>
      <c r="F18" s="5">
        <v>247</v>
      </c>
      <c r="G18" s="20">
        <f t="shared" ref="G18:G19" si="1">+D18*F18</f>
        <v>6916</v>
      </c>
    </row>
    <row r="19" spans="2:7" ht="31.5" x14ac:dyDescent="0.25">
      <c r="B19" s="23" t="s">
        <v>6</v>
      </c>
      <c r="C19" s="6" t="s">
        <v>17</v>
      </c>
      <c r="D19" s="7">
        <v>407</v>
      </c>
      <c r="E19" s="7">
        <f t="shared" si="0"/>
        <v>492.46999999999997</v>
      </c>
      <c r="F19" s="5">
        <v>33</v>
      </c>
      <c r="G19" s="20">
        <f t="shared" si="1"/>
        <v>13431</v>
      </c>
    </row>
    <row r="20" spans="2:7" ht="31.5" hidden="1" x14ac:dyDescent="0.25">
      <c r="B20" s="23" t="s">
        <v>22</v>
      </c>
      <c r="C20" s="6" t="s">
        <v>23</v>
      </c>
      <c r="D20" s="7">
        <v>0</v>
      </c>
      <c r="E20" s="7">
        <f t="shared" si="0"/>
        <v>0</v>
      </c>
    </row>
    <row r="21" spans="2:7" hidden="1" x14ac:dyDescent="0.25">
      <c r="B21" s="23" t="s">
        <v>24</v>
      </c>
      <c r="C21" s="6" t="s">
        <v>15</v>
      </c>
      <c r="D21" s="7">
        <v>0</v>
      </c>
      <c r="E21" s="7">
        <f t="shared" si="0"/>
        <v>0</v>
      </c>
    </row>
    <row r="22" spans="2:7" x14ac:dyDescent="0.25">
      <c r="G22" s="20">
        <f>SUM(G17:G21)</f>
        <v>59723</v>
      </c>
    </row>
    <row r="23" spans="2:7" x14ac:dyDescent="0.25">
      <c r="G23" s="20">
        <f>+G22*0.21</f>
        <v>12541.83</v>
      </c>
    </row>
    <row r="24" spans="2:7" x14ac:dyDescent="0.25">
      <c r="G24" s="20">
        <f>+G22+G23</f>
        <v>72264.83</v>
      </c>
    </row>
  </sheetData>
  <autoFilter ref="A9:E24">
    <filterColumn colId="3">
      <filters blank="1">
        <filter val="184,00"/>
        <filter val="28,00"/>
        <filter val="407,00"/>
      </filters>
    </filterColumn>
  </autoFilter>
  <mergeCells count="3">
    <mergeCell ref="C3:E3"/>
    <mergeCell ref="A5:E5"/>
    <mergeCell ref="A7:E7"/>
  </mergeCells>
  <pageMargins left="1.1811023622047245" right="0.39370078740157483" top="0.78740157480314965" bottom="0.78740157480314965" header="0" footer="0"/>
  <pageSetup paperSize="9" scale="98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O29"/>
  <sheetViews>
    <sheetView tabSelected="1" zoomScaleNormal="100" workbookViewId="0">
      <selection activeCell="J29" sqref="J29"/>
    </sheetView>
  </sheetViews>
  <sheetFormatPr defaultColWidth="9.140625" defaultRowHeight="12.75" x14ac:dyDescent="0.2"/>
  <cols>
    <col min="1" max="1" width="31" style="10" customWidth="1"/>
    <col min="2" max="2" width="9.140625" style="11"/>
    <col min="3" max="3" width="9.140625" style="10"/>
    <col min="4" max="15" width="7.28515625" style="10" customWidth="1"/>
    <col min="16" max="16384" width="9.140625" style="10"/>
  </cols>
  <sheetData>
    <row r="2" spans="1:15" ht="15.75" x14ac:dyDescent="0.25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s="9" customFormat="1" ht="15.75" x14ac:dyDescent="0.25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s="9" customFormat="1" ht="15.75" x14ac:dyDescent="0.25">
      <c r="A4" s="41" t="s">
        <v>27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s="9" customFormat="1" ht="15.75" x14ac:dyDescent="0.25">
      <c r="A5" s="40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s="9" customFormat="1" ht="15.75" x14ac:dyDescent="0.25">
      <c r="A6" s="28" t="s">
        <v>19</v>
      </c>
      <c r="B6" s="18" t="s">
        <v>39</v>
      </c>
    </row>
    <row r="7" spans="1:15" s="9" customFormat="1" ht="18" customHeight="1" x14ac:dyDescent="0.25">
      <c r="A7" s="43" t="s">
        <v>34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9" spans="1:15" ht="22.5" customHeight="1" x14ac:dyDescent="0.2">
      <c r="A9" s="42" t="s">
        <v>2</v>
      </c>
      <c r="B9" s="42" t="s">
        <v>3</v>
      </c>
      <c r="C9" s="42" t="s">
        <v>8</v>
      </c>
      <c r="D9" s="42" t="s">
        <v>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5" ht="22.5" customHeight="1" x14ac:dyDescent="0.2">
      <c r="A10" s="42"/>
      <c r="B10" s="42"/>
      <c r="C10" s="42"/>
      <c r="D10" s="21">
        <v>1</v>
      </c>
      <c r="E10" s="21">
        <v>2</v>
      </c>
      <c r="F10" s="21">
        <v>3</v>
      </c>
      <c r="G10" s="21">
        <v>4</v>
      </c>
      <c r="H10" s="21">
        <v>5</v>
      </c>
      <c r="I10" s="21">
        <v>6</v>
      </c>
      <c r="J10" s="21">
        <v>7</v>
      </c>
      <c r="K10" s="21">
        <v>8</v>
      </c>
      <c r="L10" s="21">
        <v>9</v>
      </c>
      <c r="M10" s="21">
        <v>10</v>
      </c>
      <c r="N10" s="21">
        <v>11</v>
      </c>
      <c r="O10" s="21">
        <v>12</v>
      </c>
    </row>
    <row r="11" spans="1:15" s="13" customFormat="1" ht="50.25" hidden="1" customHeight="1" x14ac:dyDescent="0.2">
      <c r="A11" s="27" t="s">
        <v>32</v>
      </c>
      <c r="B11" s="12" t="s">
        <v>13</v>
      </c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s="13" customFormat="1" ht="35.25" hidden="1" customHeight="1" x14ac:dyDescent="0.2">
      <c r="A12" s="27" t="s">
        <v>14</v>
      </c>
      <c r="B12" s="12" t="s">
        <v>13</v>
      </c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13" customFormat="1" ht="48.75" hidden="1" customHeight="1" x14ac:dyDescent="0.2">
      <c r="A13" s="27" t="s">
        <v>25</v>
      </c>
      <c r="B13" s="12" t="s">
        <v>13</v>
      </c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13" customFormat="1" ht="22.5" hidden="1" customHeight="1" x14ac:dyDescent="0.2">
      <c r="A14" s="27" t="s">
        <v>20</v>
      </c>
      <c r="B14" s="12" t="s">
        <v>13</v>
      </c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13" customFormat="1" ht="22.5" hidden="1" customHeight="1" x14ac:dyDescent="0.2">
      <c r="A15" s="27" t="s">
        <v>21</v>
      </c>
      <c r="B15" s="12" t="s">
        <v>15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13" customFormat="1" ht="18.75" hidden="1" customHeight="1" x14ac:dyDescent="0.2">
      <c r="A16" s="27" t="s">
        <v>16</v>
      </c>
      <c r="B16" s="12" t="s">
        <v>15</v>
      </c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13" customFormat="1" ht="66" hidden="1" customHeight="1" x14ac:dyDescent="0.2">
      <c r="A17" s="27" t="s">
        <v>33</v>
      </c>
      <c r="B17" s="12" t="s">
        <v>13</v>
      </c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35" customFormat="1" ht="50.25" customHeight="1" x14ac:dyDescent="0.25">
      <c r="A18" s="33" t="s">
        <v>5</v>
      </c>
      <c r="B18" s="34" t="s">
        <v>40</v>
      </c>
      <c r="C18" s="30">
        <v>214</v>
      </c>
      <c r="D18" s="31"/>
      <c r="E18" s="31"/>
      <c r="F18" s="31" t="s">
        <v>41</v>
      </c>
      <c r="G18" s="31" t="s">
        <v>41</v>
      </c>
      <c r="H18" s="31" t="s">
        <v>41</v>
      </c>
      <c r="I18" s="31"/>
      <c r="J18" s="31"/>
      <c r="K18" s="31"/>
      <c r="L18" s="31"/>
      <c r="M18" s="31" t="s">
        <v>41</v>
      </c>
      <c r="N18" s="31"/>
      <c r="O18" s="31"/>
    </row>
    <row r="19" spans="1:15" s="35" customFormat="1" ht="47.25" x14ac:dyDescent="0.25">
      <c r="A19" s="33" t="s">
        <v>7</v>
      </c>
      <c r="B19" s="34" t="s">
        <v>40</v>
      </c>
      <c r="C19" s="30">
        <v>247</v>
      </c>
      <c r="D19" s="31"/>
      <c r="E19" s="31"/>
      <c r="F19" s="31"/>
      <c r="G19" s="31"/>
      <c r="H19" s="31"/>
      <c r="I19" s="31"/>
      <c r="J19" s="31"/>
      <c r="K19" s="31"/>
      <c r="L19" s="31" t="s">
        <v>41</v>
      </c>
      <c r="M19" s="31" t="s">
        <v>41</v>
      </c>
      <c r="N19" s="31"/>
      <c r="O19" s="31"/>
    </row>
    <row r="20" spans="1:15" s="35" customFormat="1" ht="47.25" x14ac:dyDescent="0.25">
      <c r="A20" s="33" t="s">
        <v>6</v>
      </c>
      <c r="B20" s="34" t="s">
        <v>40</v>
      </c>
      <c r="C20" s="30">
        <v>33</v>
      </c>
      <c r="D20" s="31"/>
      <c r="E20" s="31"/>
      <c r="F20" s="31"/>
      <c r="G20" s="31"/>
      <c r="H20" s="31"/>
      <c r="I20" s="31"/>
      <c r="J20" s="31"/>
      <c r="K20" s="31"/>
      <c r="L20" s="31"/>
      <c r="M20" s="31" t="s">
        <v>41</v>
      </c>
      <c r="N20" s="31"/>
      <c r="O20" s="31"/>
    </row>
    <row r="21" spans="1:15" s="15" customFormat="1" ht="51" hidden="1" customHeight="1" x14ac:dyDescent="0.2">
      <c r="A21" s="27" t="s">
        <v>22</v>
      </c>
      <c r="B21" s="14" t="s">
        <v>23</v>
      </c>
      <c r="C21" s="12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15" customFormat="1" ht="31.5" hidden="1" x14ac:dyDescent="0.2">
      <c r="A22" s="27" t="s">
        <v>24</v>
      </c>
      <c r="B22" s="14" t="s">
        <v>15</v>
      </c>
      <c r="C22" s="12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15" customFormat="1" ht="15.75" x14ac:dyDescent="0.2">
      <c r="A23" s="2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5" spans="1:15" s="9" customFormat="1" ht="15.75" x14ac:dyDescent="0.25">
      <c r="A25" s="16" t="s">
        <v>36</v>
      </c>
      <c r="B25" s="17"/>
      <c r="J25" s="9" t="s">
        <v>37</v>
      </c>
    </row>
    <row r="26" spans="1:15" s="9" customFormat="1" ht="15.75" x14ac:dyDescent="0.25">
      <c r="A26" s="16" t="s">
        <v>9</v>
      </c>
      <c r="B26" s="17"/>
      <c r="J26" s="32" t="str">
        <f>+B6</f>
        <v>Vyganto Germanavičiaus IĮ</v>
      </c>
    </row>
    <row r="27" spans="1:15" ht="15.75" x14ac:dyDescent="0.25">
      <c r="A27" s="16"/>
    </row>
    <row r="28" spans="1:15" ht="15.75" x14ac:dyDescent="0.25">
      <c r="A28" s="16"/>
    </row>
    <row r="29" spans="1:15" s="9" customFormat="1" ht="15.75" x14ac:dyDescent="0.25">
      <c r="A29" s="16"/>
      <c r="B29" s="17"/>
      <c r="J29" s="32"/>
    </row>
  </sheetData>
  <autoFilter ref="A10:O22">
    <filterColumn colId="2">
      <customFilters>
        <customFilter operator="notEqual" val=" "/>
      </customFilters>
    </filterColumn>
  </autoFilter>
  <mergeCells count="9">
    <mergeCell ref="A2:O2"/>
    <mergeCell ref="A3:O3"/>
    <mergeCell ref="A5:O5"/>
    <mergeCell ref="A4:O4"/>
    <mergeCell ref="A9:A10"/>
    <mergeCell ref="B9:B10"/>
    <mergeCell ref="C9:C10"/>
    <mergeCell ref="D9:O9"/>
    <mergeCell ref="A7:O7"/>
  </mergeCells>
  <pageMargins left="0.39370078740157483" right="0.39370078740157483" top="1.3779527559055118" bottom="0.39370078740157483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9157743BE1E488313AB32CAACD34C" ma:contentTypeVersion="18" ma:contentTypeDescription="Create a new document." ma:contentTypeScope="" ma:versionID="51aec3e3c3b1a7ff227749f956718b9e">
  <xsd:schema xmlns:xsd="http://www.w3.org/2001/XMLSchema" xmlns:xs="http://www.w3.org/2001/XMLSchema" xmlns:p="http://schemas.microsoft.com/office/2006/metadata/properties" xmlns:ns3="843d39bb-4014-4ce1-9440-d02536fdc998" xmlns:ns4="c283debe-29ed-4223-bb99-f61535530956" targetNamespace="http://schemas.microsoft.com/office/2006/metadata/properties" ma:root="true" ma:fieldsID="18a4fac6ca27896c94219aacf0c78f87" ns3:_="" ns4:_="">
    <xsd:import namespace="843d39bb-4014-4ce1-9440-d02536fdc998"/>
    <xsd:import namespace="c283debe-29ed-4223-bb99-f615355309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d39bb-4014-4ce1-9440-d02536fdc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debe-29ed-4223-bb99-f615355309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3d39bb-4014-4ce1-9440-d02536fdc998" xsi:nil="true"/>
  </documentManagement>
</p:properties>
</file>

<file path=customXml/itemProps1.xml><?xml version="1.0" encoding="utf-8"?>
<ds:datastoreItem xmlns:ds="http://schemas.openxmlformats.org/officeDocument/2006/customXml" ds:itemID="{B881FDC0-6D9F-45FE-A146-36DC3A43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d39bb-4014-4ce1-9440-d02536fdc998"/>
    <ds:schemaRef ds:uri="c283debe-29ed-4223-bb99-f61535530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F9F409-F8B1-423E-8C31-033D9BB0D3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9C153-4EBF-47F2-AF06-05C3FA8A7544}">
  <ds:schemaRefs>
    <ds:schemaRef ds:uri="843d39bb-4014-4ce1-9440-d02536fdc998"/>
    <ds:schemaRef ds:uri="http://schemas.microsoft.com/office/2006/documentManagement/types"/>
    <ds:schemaRef ds:uri="http://purl.org/dc/elements/1.1/"/>
    <ds:schemaRef ds:uri="c283debe-29ed-4223-bb99-f61535530956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ikainiai</vt:lpstr>
      <vt:lpstr>grafikas</vt:lpstr>
      <vt:lpstr>ikainiai!Print_Area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2026-01-12T14:19:06Z</cp:lastPrinted>
  <dcterms:created xsi:type="dcterms:W3CDTF">2020-01-10T13:49:53Z</dcterms:created>
  <dcterms:modified xsi:type="dcterms:W3CDTF">2026-01-23T12:40:38Z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0x0101005E59157743BE1E488313AB32CAACD34C</vt:lpwstr>
  </property>
</Properties>
</file>