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kacinskas\Desktop\11 Sutartis\Mediq Lietuva\"/>
    </mc:Choice>
  </mc:AlternateContent>
  <xr:revisionPtr revIDLastSave="0" documentId="13_ncr:1_{855EF7CB-A5C8-49A8-99FC-D8C66ED11100}" xr6:coauthVersionLast="47" xr6:coauthVersionMax="47" xr10:uidLastSave="{00000000-0000-0000-0000-000000000000}"/>
  <workbookProtection workbookAlgorithmName="SHA-512" workbookHashValue="lNqJ17dYfE+vHX6qI10jIhrurh8V69rF2UvdRDiCC/m3u3aquBQUhnmH05EnypJJ/4Hol0lY4H4s8Vxd2ysxyw==" workbookSaltValue="TsCyCELh4iQrrc/1/kBiiw==" workbookSpinCount="100000" lockStructure="1"/>
  <bookViews>
    <workbookView xWindow="-240" yWindow="675" windowWidth="25185" windowHeight="10770" xr2:uid="{00000000-000D-0000-FFFF-FFFF00000000}"/>
  </bookViews>
  <sheets>
    <sheet name="Pasiūlymas" sheetId="1" r:id="rId1"/>
    <sheet name="Subtiekėjai ir priedai" sheetId="2" state="hidden" r:id="rId2"/>
    <sheet name="Bendrieji reikalavimai"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1" l="1"/>
  <c r="F68" i="1"/>
  <c r="G81" i="1" s="1"/>
  <c r="G58" i="1"/>
  <c r="F40" i="1"/>
  <c r="F57" i="1" s="1"/>
  <c r="F58" i="1" s="1"/>
  <c r="F59" i="1" s="1"/>
  <c r="G21" i="1"/>
  <c r="G57" i="1" l="1"/>
  <c r="F81" i="1"/>
  <c r="F82" i="1" s="1"/>
  <c r="F83" i="1" s="1"/>
</calcChain>
</file>

<file path=xl/sharedStrings.xml><?xml version="1.0" encoding="utf-8"?>
<sst xmlns="http://schemas.openxmlformats.org/spreadsheetml/2006/main" count="188" uniqueCount="169">
  <si>
    <t>PIRKIMO SĄLYGŲ PRIEDAS "PASIŪLYMO FORMA"</t>
  </si>
  <si>
    <t>ANESTEZIJOS IR REANIMACIJOS PRIETAISAI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</si>
  <si>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</si>
  <si>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</si>
  <si>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</si>
  <si>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</si>
  <si>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</si>
  <si>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</si>
  <si>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</si>
  <si>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</si>
  <si>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</si>
  <si>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</si>
  <si>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</si>
  <si>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</si>
  <si>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</si>
  <si>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</si>
  <si>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</si>
  <si>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</si>
  <si>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</si>
  <si>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</si>
  <si>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</si>
  <si>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</si>
  <si>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</si>
  <si>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</si>
  <si>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</si>
  <si>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</si>
  <si>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</si>
  <si>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</si>
  <si>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</si>
  <si>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</si>
  <si>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</si>
  <si>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</si>
  <si>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</si>
  <si>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</si>
  <si>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parametro reikšmė su nuoroda į konkretų pasiūlymo puslapį, pateiktą dokumentą</t>
  </si>
  <si>
    <t>vnt.</t>
  </si>
  <si>
    <t>Suma be PVM</t>
  </si>
  <si>
    <t>Taikomas PVM dydis (%)</t>
  </si>
  <si>
    <t>PVM suma</t>
  </si>
  <si>
    <t>Suma su PVM</t>
  </si>
  <si>
    <t>2. DALIS</t>
  </si>
  <si>
    <t>PACIENTŲ ŠILDYMO ĮRANGA</t>
  </si>
  <si>
    <t>2.</t>
  </si>
  <si>
    <t>Pacientų šildymo įranga</t>
  </si>
  <si>
    <t>2.1.</t>
  </si>
  <si>
    <t>2.1.1.</t>
  </si>
  <si>
    <t>Pacientų šildymo sistemos su pūtimo sistemomis</t>
  </si>
  <si>
    <t>2.1.2.</t>
  </si>
  <si>
    <t xml:space="preserve">Konvekcinis paciento šildymo per specialų apklotą/paklotą pučiant šiltą orą aparatas  </t>
  </si>
  <si>
    <t>2.1.3.</t>
  </si>
  <si>
    <t>Sumontuotas ant specialaus mobilaus vežimėlio (stovo) su krepšiu arba specialiu skyreliu ar niša, skirtu įrenginio priedams (apklotams) sudėti; lengvai nuimamas nuo vežimėlio, pernešamas rankenos pagalba.</t>
  </si>
  <si>
    <t>2.1.4.</t>
  </si>
  <si>
    <t xml:space="preserve">Prietaiso svoris ≤ 7,3 kg.  </t>
  </si>
  <si>
    <t>2.1.5.</t>
  </si>
  <si>
    <t xml:space="preserve">Prietaiso išoriniai matmenys ne didesni kaip 33 cm x 36 cm x 60 cm (IxPxA).  </t>
  </si>
  <si>
    <t>2.1.6.</t>
  </si>
  <si>
    <t xml:space="preserve">Oro tiekimo į apklotą žarnos ilgis 1,5 - 2,2 m ilgio  </t>
  </si>
  <si>
    <t>2.1.7.</t>
  </si>
  <si>
    <t xml:space="preserve">Šildymo įrenginio našumas ne mažiau 1100l/min.  </t>
  </si>
  <si>
    <t>2.1.8.</t>
  </si>
  <si>
    <t xml:space="preserve">Oro filtruojamas HEPA arba ne prasčiau kaip MERV 14 oro filtru  </t>
  </si>
  <si>
    <t>2.1.9.</t>
  </si>
  <si>
    <t xml:space="preserve">Komplektaciją sudaro:1. visos įrenginio eksploatavimui reikalingos sudėtinės dalys, įskaitant šiltam orui tiekti žarną; 2. mobilus stovas arba vežimėlis įrenginio tvirtinimui; 3. ne mažiau kaip 10 vnt. vienkartinių apklotų, skirtų visam kūnui. </t>
  </si>
  <si>
    <t>2.1.10.</t>
  </si>
  <si>
    <t xml:space="preserve">Maitinimas iš 220V ± 10% / 50Hz elektros tinklo </t>
  </si>
  <si>
    <t>2.1.11.</t>
  </si>
  <si>
    <t xml:space="preserve">Triukšmingumas ≤ 56 dBa.  </t>
  </si>
  <si>
    <t>2.1.12.</t>
  </si>
  <si>
    <t xml:space="preserve">Mobilus stovas arba vežimėlis:1. Jei siūlomas mobilus stovas, jis turi būti reguliuojamo aukščio. Aukščio reguliavimo ribos ne siauresnės kaip 70-90 cm. Jei siūlomas vežimėlis jo aukštis gali būti nereguliuojamas; 2. su ne mažiau kaip 4 ratukais; 3. su krepšiu arba specialiu skyreliu antklodėms laikyti.  </t>
  </si>
  <si>
    <t>2.1.13.</t>
  </si>
  <si>
    <t>Įrenginio valdymo ir kontrolės blokas:1. su tiekiamo oro temperatūros indikatoriumi; 2. su garsine ir vaizdine aliarmo sistema, suveikiančia įrenginio normalaus darbo sutrikimo atveju; 3. su automatine prietaiso išsijungimo sistema. Pučiamo oro temperatūra ne didesnė kaip 55°C ±5 laipsniai.</t>
  </si>
  <si>
    <t>2.1.14.</t>
  </si>
  <si>
    <t xml:space="preserve">Temperatūriniai darbo režimai: 1. pučiamas aplinkos temperatūros oras (nešildytas); 2. pučiamas iki pasirinktos temperatūros pašildytas oras; 3. temperatūros pasirinkimo variantai 32±2°C ir/arba 38±2°C ir 43±2°C; 4. palaikomos temperatūros tikslumas ne daugiau kaip ± 2.5ºC .  </t>
  </si>
  <si>
    <t>2.1.15.</t>
  </si>
  <si>
    <t>Vizualiniai ir garsiniai aliarmai</t>
  </si>
  <si>
    <t>2.1.16.</t>
  </si>
  <si>
    <t xml:space="preserve">Techniniai aliarmai: 1. viršytos temperatūros aliarmas; 2. galimybė laikinai išjungti aliarmus.  </t>
  </si>
  <si>
    <t>Dalies biudžetas su PVM: 24000 Eur</t>
  </si>
  <si>
    <t>3. DALIS</t>
  </si>
  <si>
    <t>VIDEOLARINGOSKOPAS</t>
  </si>
  <si>
    <t>3.</t>
  </si>
  <si>
    <t>Videolaringoskopas</t>
  </si>
  <si>
    <t>3.1.</t>
  </si>
  <si>
    <t>Videolaringoskopas skirtas vizualizacijai, trachėjos intubavimui.</t>
  </si>
  <si>
    <t>Hugemed, VL3R</t>
  </si>
  <si>
    <t>3.1.1.</t>
  </si>
  <si>
    <t>Paskirtis - nešiomas, vaizdo laringoskopas su integruotu LED ar lygiaverčiu šviesios šaltiniu ir kamera, rodantis kvėpavimo takų ir intubacijos vaizdą realiuoju laiku.</t>
  </si>
  <si>
    <t>Nešiojamas videolaringoskopas su LED šviesos šaltiniu, kamera, rodantis kvėpavimo takų intubacijos vaizdą realiu laiku (gamintojo bukletas 1 psl.)</t>
  </si>
  <si>
    <t>3.1.2.</t>
  </si>
  <si>
    <t>Ekranas:                                                                                                                                                                                                                                                                                                                                                                                  1. Įstrižainė ≥ 3 coliai;                                                                                                                                                                                                                                                                                                                                                             2. Spalvotas;                                                                                                                                                                                                                                                                                                                                                                          3. Raiška ≥ (640 x 480) taškų;                                                                                                                                                                                                                                                                                                                                                 4. Reguliuojamas matymo kampas:                                                                                                                                                                                                                                                                                                                                4.1. aukštyn / žemyn: ≥ 135°;                                                                                                                                                                                                                                                                                                                                           4.2. kairėn / dešinėn ≥ 180°;</t>
  </si>
  <si>
    <t>1. Įstrižainė - 3,5 colio (gamintojo bukletas 1 psl) 2. Spalvotas 3. Raiška 640x480 4. Reguliuojamas matymo kampas: aukštyn/žemyn 140º, kairėn/dešinėn 180º</t>
  </si>
  <si>
    <t>3.1.3.</t>
  </si>
  <si>
    <t>Papildoma informacija ekrane:                                                                                                                                                                                                                                                                                                                                          1. Baterijos įkrovimo lygio indikacija;                                                                                                                                                                                                                                                                                                                                 2. Datos ir laiko indikacija;</t>
  </si>
  <si>
    <t>1. Baterijos įkrovimo lygio indikacija 2. Data ir laikas (gamintojo instrukcija 18 psl.), nuotrauka</t>
  </si>
  <si>
    <t>3.1.4.</t>
  </si>
  <si>
    <t>Galima išsaugoti nuotraukas, vaizdo įrašus:                                                                                                                                                                                                                                                                                                                       1. Nuotraukos ar vaizdo įrašai išsaugomi vidinėje atmintyje ar papildomoje SD, TF kortelėje ar lygiavertėje laikmenoje;                                                                                                                                                                                                           2. Nuotraukų ir vaizdo klipų įrašymas vykdomas mygtuko pagalba;                                                                                                                                                                                                                                                                           3. Atmintis, SD, TF kortelės, ar lygiavertės laikmenos talpa ne mažesnė kaip: 8 Gb;</t>
  </si>
  <si>
    <t>1. Nuotraukos ir vaizdo įrašai išsaugomi vidinėje atmintyje bei SD kortelėje. 2. Nuotraukų ar vaizdo įrašymas atliekamas vieno mygtuko paspaudimu. 3. SD kortelės talpa 8 Gb (gamintojo bukletas 1 psl.)</t>
  </si>
  <si>
    <t>3.1.5.</t>
  </si>
  <si>
    <t>Laringoskopo mentelės:                                                                                                                                                                                                                                                                                                                                                     1. Daugkartinio naudojimo;                                                                                                                                                                                                                                                                                                                                                 2. Mentelės pagamintos iš nerūdijančio plieno, titano ar lygiavertės medžiagos;</t>
  </si>
  <si>
    <t>Laringoskopo mentelės pagamintos iš 316 medicininio nerūdijančio plieno (gamintojo bukletas 1 psl.)</t>
  </si>
  <si>
    <t>3.1.6.</t>
  </si>
  <si>
    <t>Kameros rezoliucija: ne mažiau kaip 2M pikseliai;</t>
  </si>
  <si>
    <t>Kameros rezoliucija - 2M pikseliai (gamintojo bukletas psl. 1)</t>
  </si>
  <si>
    <t>3.1.7.</t>
  </si>
  <si>
    <t>Kameros apžvalgos kampas: ne mažiau 65°;</t>
  </si>
  <si>
    <t>66° (gamintojo bukletas psl. 1)</t>
  </si>
  <si>
    <t>3.1.8.</t>
  </si>
  <si>
    <t>Kameros šviesos šaltinio intensyvumas: ne mažiau 800 lux;</t>
  </si>
  <si>
    <t>800 Lux (gamintojo bukletas psl. 1)</t>
  </si>
  <si>
    <t>3.1.9.</t>
  </si>
  <si>
    <t>Apsaugos nuo rasojimo: būtina;</t>
  </si>
  <si>
    <t>Apsauga nuo rasojimo yra (gamintojo instrukcija psl. 34)</t>
  </si>
  <si>
    <t>3.1.10.</t>
  </si>
  <si>
    <t>Laringoskopo baterija: įkraunama ličio jonų ar lygiavertė baterija;</t>
  </si>
  <si>
    <t>Įkraunama ličio jonų</t>
  </si>
  <si>
    <t>3.1.11.</t>
  </si>
  <si>
    <t>Nepertraukiamas darbo laikas: ne mažiau kaip 120 minučių;</t>
  </si>
  <si>
    <t>120-150 min.</t>
  </si>
  <si>
    <t>3.1.12.</t>
  </si>
  <si>
    <t>Video laringoskopo komplektą sudaro:                                                                                                                                                                                                                                                                                                                            1. Prietaisas su mentelių rinkiniu - 1 vnt.;                                                                                                                                                                                                                                                                                                                       2. Daugkartinė MAC2 dydžio  mentelė – 1 vnt.;                                                                                                                                                                                                                                                                                                             3. Daugkartinė MAC3 dydžio  mentelė – 1 vnt.;                                                                                                                                                                                                                                                                                                             4. Daugkartinė MAC4 dydžio  mentelė – 1 vnt.;                                                                                                                                                                                                                                                                                                             5. Laringoskopo pakrovėjas – 1 vnt.</t>
  </si>
  <si>
    <t>Prietaisas, MAC2, MAC3, MAC4 mentelė, laringoskopo pakrovėjas</t>
  </si>
  <si>
    <t>Dalies biudžetas su PVM: 5000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</si>
  <si>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</si>
  <si>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</si>
  <si>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</si>
  <si>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</si>
  <si>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</si>
  <si>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</si>
  <si>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</si>
  <si>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</si>
  <si>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</si>
  <si>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</si>
  <si>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</si>
  <si>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</si>
  <si>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</si>
  <si>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</si>
  <si>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</si>
  <si>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</si>
  <si>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</si>
  <si>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</si>
  <si>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</si>
  <si>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</si>
  <si>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</si>
  <si>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</si>
  <si>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15742 2025-12-08 15:29:36</t>
  </si>
  <si>
    <t>Bendrieji reikalavimai</t>
  </si>
  <si>
    <t>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Pateikti minimalūs reikalavimai. Tiekėjai gali siūlyti geresnių charakteristikų pirkimo objektą.</t>
  </si>
  <si>
    <r>
      <rPr>
        <b/>
        <sz val="10"/>
        <color theme="1"/>
        <rFont val="Calibri"/>
        <family val="2"/>
        <scheme val="major"/>
      </rPr>
      <t>Kartu su Pasiūlymu</t>
    </r>
    <r>
      <rPr>
        <sz val="10"/>
        <color theme="1"/>
        <rFont val="Calibri"/>
        <family val="2"/>
        <scheme val="major"/>
      </rPr>
      <t xml:space="preserve"> privaloma pateikti atitikimą techniniams reikalavimams (įrangos papildomos (-ų) funkcijos (-ų)- jei taikoma) patvirtinančią gamintojo dokumentaciją (gamintojo parengtus katalogus ir siūlomų prekių techninių charakteristikų aprašymus,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Originaliame gamintojo dokumente privalo būti atžyma, kurį techninės specifikacijos reikalavimų lentelės parametrą patvirtina nurodytas parametras. Pateikiamos skaitmeninės dokumentų kopijos.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</si>
  <si>
    <r>
      <t>Siūlomos sterilizatorius privalo turėti CE sertifikatą arba EB deklaraciją. Tiekėjas įsipareigoja</t>
    </r>
    <r>
      <rPr>
        <b/>
        <sz val="10"/>
        <color theme="1"/>
        <rFont val="Calibri"/>
        <family val="2"/>
        <scheme val="major"/>
      </rPr>
      <t xml:space="preserve"> kartu su Pasiūlymu </t>
    </r>
    <r>
      <rPr>
        <sz val="10"/>
        <color theme="1"/>
        <rFont val="Calibri"/>
        <family val="2"/>
        <scheme val="major"/>
      </rPr>
      <t>pateikti CE sertifikato arba gamintojo EB atitikties deklaracijos kopiją pagal Europos Parlamento ir Tarybos reglamento (ES) 2017/745 arba (ES) 2017/746 nuostatas.</t>
    </r>
  </si>
  <si>
    <r>
      <rPr>
        <b/>
        <sz val="10"/>
        <rFont val="Calibri"/>
        <family val="2"/>
        <scheme val="major"/>
      </rPr>
      <t>Kartu su įranga</t>
    </r>
    <r>
      <rPr>
        <sz val="10"/>
        <rFont val="Calibri"/>
        <family val="2"/>
        <scheme val="major"/>
      </rPr>
      <t xml:space="preserve"> pateikiama dokumentacija: Naudojimo instrukcija lietuvių ir anglų kalba.</t>
    </r>
  </si>
  <si>
    <t>Garantinio aptarnavimo laikotarpis: Ne mažiau kaip 2 metai. 
Garantinio laikotarpio metu garantuojamas nemokamas siūlomų prekių remontas, įskaitant, bet neapsiribojant remontui atlikti reikalingas detales bei medžiagas, techninę apžiūrą bei techninės būklės patikrinimą (gamintojo rekomenduojamu periodiškumu), įskaitant techninei priežiūrai atlikti reikalingas detales ir medžiagas.</t>
  </si>
  <si>
    <t>Tiekėjas privalo įrangą pristatyti, iškrauti, pervežti į eksploatavimo vietą, instaliuoti/sumontuoti, po montavimo likusias įpakavimo medžiagas išvežti (utilizuoti) ir apmokyti vartotojus. Įrangos pristatymo, iškrovimo, pervežimo į eksploatavimo vietą, instaliavimo/sumontavimo, po montavimo likusių įpakavimo medžiagų išvežimo (utilizavimo) ir vartotojų apmokymo išlaidos turi būti įskaičiuotos į pasiūlymo kainą.</t>
  </si>
  <si>
    <t>Prietaiso svoris 7,3 kg.  Katalogas nr.1, psl 27.</t>
  </si>
  <si>
    <t>Prietaiso išoriniai matmenys 33 × 36 × 33 cm (IxPxA).  Katalogas nr.1, psl 27.</t>
  </si>
  <si>
    <t>Sumontuotas ant specialaus mobilaus vežimėlio su specialiu skyreliu /niša, skirtu įrenginio priedams (apklotams) sudėti; lengvai nuimamas nuo vežimėlio, pernešamas rankenos pagalba. Katalogas nr2., psl.1.</t>
  </si>
  <si>
    <t>Oro tiekimo į apklotą žarnos ilgis 1,83 m ilgio . Katalogas nr3, psl 1.</t>
  </si>
  <si>
    <t>Šildymo įrenginio našumas 1380 l/min.  Katalogas nr.1, psl 28.</t>
  </si>
  <si>
    <t xml:space="preserve">Komplektaciją sudaro:1. visos įrenginio eksploatavimui reikalingos sudėtinės dalys, įskaitant šiltam orui tiekti žarną; 2. mobilus  vežimėlis įrenginio tvirtinimui; 3. 10 vnt. vienkartinių apklotų, skirtų visam kūnui. Katalogas nr. 2, psl.1., Katalogas nr.4 , psl 3.  </t>
  </si>
  <si>
    <t>Maitinimas iš 220V ± 10% / 50Hz elektros tinklo . Katalogas nr.1, psl 28.</t>
  </si>
  <si>
    <t>Triukšmingumas ≤ 56 dBa.  Katalogas nr.1, psl 27.</t>
  </si>
  <si>
    <t>Mobilus  vežimėlis: 1.siūlomas vežimėlis jo aukštis  nereguliuojamas; 2. su  4 ratukais; 3. specialiu skyreliu antklodėms laikyti.  Katalogas nr.2, psl 1.</t>
  </si>
  <si>
    <t>Įrenginio valdymo ir kontrolės blokas:1. su tiekiamo oro temperatūros indikatoriumi; 2. su garsine ir vaizdine aliarmo sistema, suveikiančia įrenginio normalaus darbo sutrikimo atveju; 3. su automatine prietaiso išsijungimo sistema. Pučiamo oro temperatūra ne didesnė kaip 56°C  laipsniai. Katalogas nr.1, psl 7 ir 27.</t>
  </si>
  <si>
    <t>Temperatūriniai darbo režimai: 1. pučiamas aplinkos temperatūros oras (nešildytas); 2. pučiamas iki pasirinktos temperatūros pašildytas oras; 3. temperatūros pasirinkimo variantai 32°C ir/arba 38°C ir 43°C; 4. palaikomos temperatūros tikslumas ne daugiau kaip ± 1.5ºC .  Katalogas nr.1, psl 7 ir 27.</t>
  </si>
  <si>
    <t>Vizualiniai ir garsiniai aliarmai. Katalogas nr.1, psl 7 ir 9.</t>
  </si>
  <si>
    <t>Techniniai aliarmai: 1. viršytos temperatūros aliarmas; 2. galimybė laikinai išjungti aliarmus.  Katalogas nr.1, psl 9 ir 27.</t>
  </si>
  <si>
    <t>Oro filtruojamas HEPA 0.2 oro filtru .Katalogas nr.1, psl 27.</t>
  </si>
  <si>
    <t>Pacientų šildymo sistemos su pūtimo sistemomis. Katalogas nr.1, psl 2.</t>
  </si>
  <si>
    <t>Konvekcinis paciento šildymo per specialų apklotą/paklotą pučiant šiltą orą aparatas . Katalogas nr.1, psl 2.</t>
  </si>
  <si>
    <t>3M, Bair Hugger 775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</si>
</sst>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0"/>
      <color theme="1"/>
      <name val="Calibri"/>
      <family val="2"/>
      <scheme val="major"/>
    </font>
    <font>
      <sz val="10"/>
      <color theme="1"/>
      <name val="Calibri"/>
      <family val="2"/>
      <scheme val="major"/>
    </font>
    <font>
      <sz val="10"/>
      <name val="Calibri"/>
      <family val="2"/>
      <scheme val="major"/>
    </font>
    <font>
      <b/>
      <sz val="10"/>
      <name val="Calibri"/>
      <family val="2"/>
      <scheme val="major"/>
    </font>
    <font>
      <sz val="10"/>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2" fillId="4" borderId="23" xfId="0" applyFont="1" applyFill="1" applyBorder="1" applyAlignment="1">
      <alignment wrapText="1"/>
    </xf>
    <xf numFmtId="0" fontId="1" fillId="4" borderId="23" xfId="0" applyFont="1" applyFill="1" applyBorder="1" applyAlignment="1">
      <alignment wrapText="1"/>
    </xf>
    <xf numFmtId="0" fontId="5" fillId="6" borderId="0" xfId="0" applyFont="1" applyFill="1" applyAlignment="1">
      <alignment vertical="top"/>
    </xf>
    <xf numFmtId="0" fontId="5" fillId="6" borderId="0" xfId="0" applyFont="1" applyFill="1" applyAlignment="1">
      <alignment horizontal="center" wrapText="1"/>
    </xf>
    <xf numFmtId="0" fontId="6" fillId="7" borderId="0" xfId="0" applyFont="1" applyFill="1" applyAlignment="1">
      <alignment horizontal="center" vertical="center"/>
    </xf>
    <xf numFmtId="0" fontId="6" fillId="7" borderId="0" xfId="0" applyFont="1" applyFill="1" applyAlignment="1">
      <alignment horizontal="justify" vertical="center" wrapText="1"/>
    </xf>
    <xf numFmtId="0" fontId="6" fillId="7" borderId="0" xfId="0" applyFont="1" applyFill="1" applyAlignment="1">
      <alignment horizontal="justify" vertical="distributed" wrapText="1"/>
    </xf>
    <xf numFmtId="0" fontId="6" fillId="8" borderId="0" xfId="0" applyFont="1" applyFill="1" applyAlignment="1">
      <alignment vertical="top" wrapText="1"/>
    </xf>
    <xf numFmtId="0" fontId="7" fillId="8" borderId="0" xfId="0" applyFont="1" applyFill="1" applyAlignment="1">
      <alignment vertical="center" wrapText="1"/>
    </xf>
    <xf numFmtId="0" fontId="9" fillId="8" borderId="0" xfId="0" applyFont="1" applyFill="1" applyAlignment="1">
      <alignment wrapText="1"/>
    </xf>
    <xf numFmtId="0" fontId="1" fillId="5" borderId="1" xfId="0" applyFont="1" applyFill="1" applyBorder="1" applyProtection="1">
      <protection locked="0"/>
    </xf>
    <xf numFmtId="0" fontId="1" fillId="5" borderId="0" xfId="0" applyFont="1" applyFill="1" applyProtection="1">
      <protection locked="0"/>
    </xf>
    <xf numFmtId="0" fontId="1" fillId="5" borderId="23" xfId="0" applyFont="1" applyFill="1" applyBorder="1" applyAlignment="1" applyProtection="1">
      <alignment wrapText="1"/>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3"/>
  <sheetViews>
    <sheetView tabSelected="1" topLeftCell="A44" zoomScale="55" zoomScaleNormal="55" workbookViewId="0">
      <selection activeCell="A87" sqref="A87:XFD108"/>
    </sheetView>
  </sheetViews>
  <sheetFormatPr defaultColWidth="10.875" defaultRowHeight="15" x14ac:dyDescent="0.25"/>
  <cols>
    <col min="1" max="1" width="9.125" style="1" customWidth="1"/>
    <col min="2" max="2" width="78" style="1" customWidth="1"/>
    <col min="3" max="3" width="29.375" style="1" customWidth="1"/>
    <col min="4" max="4" width="22" style="1" customWidth="1"/>
    <col min="5" max="5" width="22.75" style="1" customWidth="1"/>
    <col min="6" max="6" width="21.375" style="1" customWidth="1"/>
    <col min="7" max="7" width="35.5" style="1" customWidth="1"/>
    <col min="8" max="8" width="57.37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hidden="1" x14ac:dyDescent="0.25">
      <c r="B7" s="2"/>
    </row>
    <row r="8" spans="1:6" hidden="1" x14ac:dyDescent="0.25">
      <c r="A8" s="4" t="s">
        <v>4</v>
      </c>
      <c r="B8" s="31"/>
    </row>
    <row r="9" spans="1:6" hidden="1" x14ac:dyDescent="0.25">
      <c r="A9" s="4" t="s">
        <v>5</v>
      </c>
      <c r="B9" s="31"/>
    </row>
    <row r="10" spans="1:6" hidden="1" x14ac:dyDescent="0.25">
      <c r="A10" s="4" t="s">
        <v>6</v>
      </c>
      <c r="B10" s="31"/>
    </row>
    <row r="11" spans="1:6" hidden="1" x14ac:dyDescent="0.25"/>
    <row r="12" spans="1:6" ht="15.75" hidden="1" x14ac:dyDescent="0.25">
      <c r="A12" s="40" t="s">
        <v>7</v>
      </c>
      <c r="B12" s="41"/>
      <c r="C12" s="37"/>
      <c r="D12" s="38"/>
      <c r="E12" s="38"/>
      <c r="F12" s="39"/>
    </row>
    <row r="13" spans="1:6" ht="15.95" hidden="1" customHeight="1" x14ac:dyDescent="0.25">
      <c r="A13" s="45" t="s">
        <v>8</v>
      </c>
      <c r="B13" s="46"/>
      <c r="C13" s="37"/>
      <c r="D13" s="38"/>
      <c r="E13" s="38"/>
      <c r="F13" s="39"/>
    </row>
    <row r="14" spans="1:6" ht="15.95" hidden="1" customHeight="1" x14ac:dyDescent="0.25">
      <c r="A14" s="45" t="s">
        <v>9</v>
      </c>
      <c r="B14" s="46"/>
      <c r="C14" s="37"/>
      <c r="D14" s="38"/>
      <c r="E14" s="38"/>
      <c r="F14" s="39"/>
    </row>
    <row r="15" spans="1:6" ht="15.95" hidden="1" customHeight="1" x14ac:dyDescent="0.25">
      <c r="A15" s="40" t="s">
        <v>10</v>
      </c>
      <c r="B15" s="41"/>
      <c r="C15" s="37"/>
      <c r="D15" s="38"/>
      <c r="E15" s="38"/>
      <c r="F15" s="39"/>
    </row>
    <row r="16" spans="1:6" ht="63" hidden="1" customHeight="1" x14ac:dyDescent="0.25">
      <c r="A16" s="49" t="s">
        <v>11</v>
      </c>
      <c r="B16" s="46"/>
      <c r="C16" s="37"/>
      <c r="D16" s="38"/>
      <c r="E16" s="38"/>
      <c r="F16" s="39"/>
    </row>
    <row r="17" spans="1:7" ht="15.95" hidden="1" customHeight="1" x14ac:dyDescent="0.25">
      <c r="A17" s="40" t="s">
        <v>12</v>
      </c>
      <c r="B17" s="41"/>
      <c r="C17" s="37"/>
      <c r="D17" s="38"/>
      <c r="E17" s="38"/>
      <c r="F17" s="39"/>
    </row>
    <row r="18" spans="1:7" ht="15.95" hidden="1" customHeight="1" x14ac:dyDescent="0.25">
      <c r="A18" s="40" t="s">
        <v>13</v>
      </c>
      <c r="B18" s="41"/>
      <c r="C18" s="37"/>
      <c r="D18" s="38"/>
      <c r="E18" s="38"/>
      <c r="F18" s="39"/>
    </row>
    <row r="19" spans="1:7" ht="48" hidden="1" customHeight="1" x14ac:dyDescent="0.25">
      <c r="A19" s="40" t="s">
        <v>14</v>
      </c>
      <c r="B19" s="41"/>
      <c r="C19" s="37"/>
      <c r="D19" s="38"/>
      <c r="E19" s="38"/>
      <c r="F19" s="39"/>
    </row>
    <row r="20" spans="1:7" ht="54.95" hidden="1" customHeight="1" x14ac:dyDescent="0.25">
      <c r="A20" s="40" t="s">
        <v>15</v>
      </c>
      <c r="B20" s="41"/>
      <c r="C20" s="37"/>
      <c r="D20" s="38"/>
      <c r="E20" s="38"/>
      <c r="F20" s="39"/>
    </row>
    <row r="21" spans="1:7" ht="71.099999999999994" hidden="1" customHeight="1" x14ac:dyDescent="0.25">
      <c r="A21" s="42" t="s">
        <v>16</v>
      </c>
      <c r="B21" s="43"/>
      <c r="C21" s="47"/>
      <c r="D21" s="48"/>
      <c r="E21" s="48"/>
      <c r="F21" s="4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0"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x14ac:dyDescent="0.25">
      <c r="A30" s="14" t="s">
        <v>24</v>
      </c>
      <c r="D30" s="32"/>
    </row>
    <row r="31" spans="1:7" x14ac:dyDescent="0.25">
      <c r="A31" s="14" t="s">
        <v>25</v>
      </c>
    </row>
    <row r="35" spans="1:8" x14ac:dyDescent="0.25">
      <c r="A35" s="13" t="s">
        <v>40</v>
      </c>
      <c r="B35" s="13" t="s">
        <v>41</v>
      </c>
    </row>
    <row r="37" spans="1:8" x14ac:dyDescent="0.25">
      <c r="A37" s="13" t="s">
        <v>26</v>
      </c>
    </row>
    <row r="38" spans="1:8" ht="30" x14ac:dyDescent="0.25">
      <c r="A38" s="15" t="s">
        <v>27</v>
      </c>
      <c r="B38" s="15" t="s">
        <v>28</v>
      </c>
      <c r="C38" s="15" t="s">
        <v>29</v>
      </c>
      <c r="D38" s="15" t="s">
        <v>30</v>
      </c>
      <c r="E38" s="15" t="s">
        <v>31</v>
      </c>
      <c r="F38" s="15" t="s">
        <v>32</v>
      </c>
      <c r="G38" s="15" t="s">
        <v>33</v>
      </c>
      <c r="H38" s="21" t="s">
        <v>34</v>
      </c>
    </row>
    <row r="39" spans="1:8" x14ac:dyDescent="0.25">
      <c r="A39" s="15" t="s">
        <v>42</v>
      </c>
      <c r="B39" s="15" t="s">
        <v>43</v>
      </c>
      <c r="C39" s="16"/>
      <c r="D39" s="16"/>
      <c r="E39" s="16"/>
      <c r="F39" s="16"/>
      <c r="G39" s="16"/>
      <c r="H39" s="22"/>
    </row>
    <row r="40" spans="1:8" x14ac:dyDescent="0.25">
      <c r="A40" s="16" t="s">
        <v>44</v>
      </c>
      <c r="B40" s="22" t="s">
        <v>43</v>
      </c>
      <c r="C40" s="16">
        <v>6</v>
      </c>
      <c r="D40" s="16" t="s">
        <v>35</v>
      </c>
      <c r="E40" s="17">
        <v>880</v>
      </c>
      <c r="F40" s="16">
        <f>IF(ISBLANK(E40),"", PRODUCT(C40,E40))</f>
        <v>5280</v>
      </c>
      <c r="G40" s="17" t="s">
        <v>168</v>
      </c>
      <c r="H40" s="22"/>
    </row>
    <row r="41" spans="1:8" x14ac:dyDescent="0.25">
      <c r="A41" s="16" t="s">
        <v>45</v>
      </c>
      <c r="B41" s="22" t="s">
        <v>46</v>
      </c>
      <c r="C41" s="16"/>
      <c r="D41" s="16"/>
      <c r="E41" s="16"/>
      <c r="F41" s="16"/>
      <c r="G41" s="16"/>
      <c r="H41" s="33" t="s">
        <v>166</v>
      </c>
    </row>
    <row r="42" spans="1:8" ht="30" x14ac:dyDescent="0.25">
      <c r="A42" s="16" t="s">
        <v>47</v>
      </c>
      <c r="B42" s="22" t="s">
        <v>48</v>
      </c>
      <c r="C42" s="16"/>
      <c r="D42" s="16"/>
      <c r="E42" s="16"/>
      <c r="F42" s="16"/>
      <c r="G42" s="16"/>
      <c r="H42" s="33" t="s">
        <v>167</v>
      </c>
    </row>
    <row r="43" spans="1:8" ht="45" x14ac:dyDescent="0.25">
      <c r="A43" s="16" t="s">
        <v>49</v>
      </c>
      <c r="B43" s="22" t="s">
        <v>50</v>
      </c>
      <c r="C43" s="16"/>
      <c r="D43" s="16"/>
      <c r="E43" s="16"/>
      <c r="F43" s="16"/>
      <c r="G43" s="16"/>
      <c r="H43" s="33" t="s">
        <v>154</v>
      </c>
    </row>
    <row r="44" spans="1:8" x14ac:dyDescent="0.25">
      <c r="A44" s="16" t="s">
        <v>51</v>
      </c>
      <c r="B44" s="22" t="s">
        <v>52</v>
      </c>
      <c r="C44" s="16"/>
      <c r="D44" s="16"/>
      <c r="E44" s="16"/>
      <c r="F44" s="16"/>
      <c r="G44" s="16"/>
      <c r="H44" s="33" t="s">
        <v>152</v>
      </c>
    </row>
    <row r="45" spans="1:8" ht="30" x14ac:dyDescent="0.25">
      <c r="A45" s="16" t="s">
        <v>53</v>
      </c>
      <c r="B45" s="22" t="s">
        <v>54</v>
      </c>
      <c r="C45" s="16"/>
      <c r="D45" s="16"/>
      <c r="E45" s="16"/>
      <c r="F45" s="16"/>
      <c r="G45" s="16"/>
      <c r="H45" s="33" t="s">
        <v>153</v>
      </c>
    </row>
    <row r="46" spans="1:8" x14ac:dyDescent="0.25">
      <c r="A46" s="16" t="s">
        <v>55</v>
      </c>
      <c r="B46" s="22" t="s">
        <v>56</v>
      </c>
      <c r="C46" s="16"/>
      <c r="D46" s="16"/>
      <c r="E46" s="16"/>
      <c r="F46" s="16"/>
      <c r="G46" s="16"/>
      <c r="H46" s="33" t="s">
        <v>155</v>
      </c>
    </row>
    <row r="47" spans="1:8" x14ac:dyDescent="0.25">
      <c r="A47" s="16" t="s">
        <v>57</v>
      </c>
      <c r="B47" s="22" t="s">
        <v>58</v>
      </c>
      <c r="C47" s="16"/>
      <c r="D47" s="16"/>
      <c r="E47" s="16"/>
      <c r="F47" s="16"/>
      <c r="G47" s="16"/>
      <c r="H47" s="33" t="s">
        <v>156</v>
      </c>
    </row>
    <row r="48" spans="1:8" x14ac:dyDescent="0.25">
      <c r="A48" s="16" t="s">
        <v>59</v>
      </c>
      <c r="B48" s="22" t="s">
        <v>60</v>
      </c>
      <c r="C48" s="16"/>
      <c r="D48" s="16"/>
      <c r="E48" s="16"/>
      <c r="F48" s="16"/>
      <c r="G48" s="16"/>
      <c r="H48" s="33" t="s">
        <v>165</v>
      </c>
    </row>
    <row r="49" spans="1:8" ht="60" x14ac:dyDescent="0.25">
      <c r="A49" s="16" t="s">
        <v>61</v>
      </c>
      <c r="B49" s="22" t="s">
        <v>62</v>
      </c>
      <c r="C49" s="16"/>
      <c r="D49" s="16"/>
      <c r="E49" s="16"/>
      <c r="F49" s="16"/>
      <c r="G49" s="16"/>
      <c r="H49" s="33" t="s">
        <v>157</v>
      </c>
    </row>
    <row r="50" spans="1:8" x14ac:dyDescent="0.25">
      <c r="A50" s="16" t="s">
        <v>63</v>
      </c>
      <c r="B50" s="22" t="s">
        <v>64</v>
      </c>
      <c r="C50" s="16"/>
      <c r="D50" s="16"/>
      <c r="E50" s="16"/>
      <c r="F50" s="16"/>
      <c r="G50" s="16"/>
      <c r="H50" s="33" t="s">
        <v>158</v>
      </c>
    </row>
    <row r="51" spans="1:8" x14ac:dyDescent="0.25">
      <c r="A51" s="16" t="s">
        <v>65</v>
      </c>
      <c r="B51" s="22" t="s">
        <v>66</v>
      </c>
      <c r="C51" s="16"/>
      <c r="D51" s="16"/>
      <c r="E51" s="16"/>
      <c r="F51" s="16"/>
      <c r="G51" s="16"/>
      <c r="H51" s="33" t="s">
        <v>159</v>
      </c>
    </row>
    <row r="52" spans="1:8" ht="60" x14ac:dyDescent="0.25">
      <c r="A52" s="16" t="s">
        <v>67</v>
      </c>
      <c r="B52" s="22" t="s">
        <v>68</v>
      </c>
      <c r="C52" s="16"/>
      <c r="D52" s="16"/>
      <c r="E52" s="16"/>
      <c r="F52" s="16"/>
      <c r="G52" s="16"/>
      <c r="H52" s="33" t="s">
        <v>160</v>
      </c>
    </row>
    <row r="53" spans="1:8" ht="75" x14ac:dyDescent="0.25">
      <c r="A53" s="16" t="s">
        <v>69</v>
      </c>
      <c r="B53" s="22" t="s">
        <v>70</v>
      </c>
      <c r="C53" s="16"/>
      <c r="D53" s="16"/>
      <c r="E53" s="16"/>
      <c r="F53" s="16"/>
      <c r="G53" s="16"/>
      <c r="H53" s="33" t="s">
        <v>161</v>
      </c>
    </row>
    <row r="54" spans="1:8" ht="75" x14ac:dyDescent="0.25">
      <c r="A54" s="16" t="s">
        <v>71</v>
      </c>
      <c r="B54" s="22" t="s">
        <v>72</v>
      </c>
      <c r="C54" s="16"/>
      <c r="D54" s="16"/>
      <c r="E54" s="16"/>
      <c r="F54" s="16"/>
      <c r="G54" s="16"/>
      <c r="H54" s="33" t="s">
        <v>162</v>
      </c>
    </row>
    <row r="55" spans="1:8" x14ac:dyDescent="0.25">
      <c r="A55" s="16" t="s">
        <v>73</v>
      </c>
      <c r="B55" s="22" t="s">
        <v>74</v>
      </c>
      <c r="C55" s="16"/>
      <c r="D55" s="16"/>
      <c r="E55" s="16"/>
      <c r="F55" s="16"/>
      <c r="G55" s="16"/>
      <c r="H55" s="33" t="s">
        <v>163</v>
      </c>
    </row>
    <row r="56" spans="1:8" ht="30" x14ac:dyDescent="0.25">
      <c r="A56" s="16" t="s">
        <v>75</v>
      </c>
      <c r="B56" s="22" t="s">
        <v>76</v>
      </c>
      <c r="C56" s="16"/>
      <c r="D56" s="16"/>
      <c r="E56" s="16"/>
      <c r="F56" s="16"/>
      <c r="G56" s="16"/>
      <c r="H56" s="33" t="s">
        <v>164</v>
      </c>
    </row>
    <row r="57" spans="1:8" x14ac:dyDescent="0.25">
      <c r="E57" s="15" t="s">
        <v>36</v>
      </c>
      <c r="F57" s="15">
        <f>IF((COUNT(C40:C56)&lt;&gt;COUNT(F40:F56)),"", ROUND(SUM(F40:F56),2))</f>
        <v>5280</v>
      </c>
      <c r="G57" s="14" t="str">
        <f>IF((COUNT(C40:C56)&lt;&gt;COUNT(F40:F56)),"Neužpildytos visų objektų kainos", "")</f>
        <v/>
      </c>
    </row>
    <row r="58" spans="1:8" x14ac:dyDescent="0.25">
      <c r="C58" s="15" t="s">
        <v>37</v>
      </c>
      <c r="D58" s="17">
        <v>21</v>
      </c>
      <c r="E58" s="15" t="s">
        <v>38</v>
      </c>
      <c r="F58" s="15">
        <f>IF(OR(F57="",D58=""),"", ROUND(PRODUCT(D58,F57)/100,2))</f>
        <v>1108.8</v>
      </c>
      <c r="G58" s="14" t="str">
        <f>IF(D58="", "Nurodykite taikomą PVM dydį", "")</f>
        <v/>
      </c>
    </row>
    <row r="59" spans="1:8" x14ac:dyDescent="0.25">
      <c r="E59" s="15" t="s">
        <v>39</v>
      </c>
      <c r="F59" s="15">
        <f>IF(ISBLANK(F58), "", ROUND(SUM(F57:F58),2))</f>
        <v>6388.8</v>
      </c>
      <c r="G59" s="14" t="s">
        <v>77</v>
      </c>
    </row>
    <row r="63" spans="1:8" x14ac:dyDescent="0.25">
      <c r="A63" s="13" t="s">
        <v>78</v>
      </c>
      <c r="B63" s="13" t="s">
        <v>79</v>
      </c>
    </row>
    <row r="65" spans="1:8" x14ac:dyDescent="0.25">
      <c r="A65" s="13" t="s">
        <v>26</v>
      </c>
    </row>
    <row r="66" spans="1:8" ht="30" x14ac:dyDescent="0.25">
      <c r="A66" s="15" t="s">
        <v>27</v>
      </c>
      <c r="B66" s="15" t="s">
        <v>28</v>
      </c>
      <c r="C66" s="15" t="s">
        <v>29</v>
      </c>
      <c r="D66" s="15" t="s">
        <v>30</v>
      </c>
      <c r="E66" s="15" t="s">
        <v>31</v>
      </c>
      <c r="F66" s="15" t="s">
        <v>32</v>
      </c>
      <c r="G66" s="15" t="s">
        <v>33</v>
      </c>
      <c r="H66" s="21" t="s">
        <v>34</v>
      </c>
    </row>
    <row r="67" spans="1:8" x14ac:dyDescent="0.25">
      <c r="A67" s="15" t="s">
        <v>80</v>
      </c>
      <c r="B67" s="15" t="s">
        <v>81</v>
      </c>
      <c r="C67" s="16"/>
      <c r="D67" s="16"/>
      <c r="E67" s="16"/>
      <c r="F67" s="16"/>
      <c r="G67" s="16"/>
      <c r="H67" s="22"/>
    </row>
    <row r="68" spans="1:8" x14ac:dyDescent="0.25">
      <c r="A68" s="16" t="s">
        <v>82</v>
      </c>
      <c r="B68" s="22" t="s">
        <v>83</v>
      </c>
      <c r="C68" s="16">
        <v>2</v>
      </c>
      <c r="D68" s="16" t="s">
        <v>35</v>
      </c>
      <c r="E68" s="17">
        <v>1700</v>
      </c>
      <c r="F68" s="16">
        <f>IF(ISBLANK(E68),"", PRODUCT(C68,E68))</f>
        <v>3400</v>
      </c>
      <c r="G68" s="17" t="s">
        <v>84</v>
      </c>
      <c r="H68" s="22"/>
    </row>
    <row r="69" spans="1:8" ht="45" x14ac:dyDescent="0.25">
      <c r="A69" s="16" t="s">
        <v>85</v>
      </c>
      <c r="B69" s="22" t="s">
        <v>86</v>
      </c>
      <c r="C69" s="16"/>
      <c r="D69" s="16"/>
      <c r="E69" s="16"/>
      <c r="F69" s="16"/>
      <c r="G69" s="16"/>
      <c r="H69" s="33" t="s">
        <v>87</v>
      </c>
    </row>
    <row r="70" spans="1:8" ht="105" x14ac:dyDescent="0.25">
      <c r="A70" s="16" t="s">
        <v>88</v>
      </c>
      <c r="B70" s="22" t="s">
        <v>89</v>
      </c>
      <c r="C70" s="16"/>
      <c r="D70" s="16"/>
      <c r="E70" s="16"/>
      <c r="F70" s="16"/>
      <c r="G70" s="16"/>
      <c r="H70" s="33" t="s">
        <v>90</v>
      </c>
    </row>
    <row r="71" spans="1:8" ht="45" x14ac:dyDescent="0.25">
      <c r="A71" s="16" t="s">
        <v>91</v>
      </c>
      <c r="B71" s="22" t="s">
        <v>92</v>
      </c>
      <c r="C71" s="16"/>
      <c r="D71" s="16"/>
      <c r="E71" s="16"/>
      <c r="F71" s="16"/>
      <c r="G71" s="16"/>
      <c r="H71" s="33" t="s">
        <v>93</v>
      </c>
    </row>
    <row r="72" spans="1:8" ht="75" x14ac:dyDescent="0.25">
      <c r="A72" s="16" t="s">
        <v>94</v>
      </c>
      <c r="B72" s="22" t="s">
        <v>95</v>
      </c>
      <c r="C72" s="16"/>
      <c r="D72" s="16"/>
      <c r="E72" s="16"/>
      <c r="F72" s="16"/>
      <c r="G72" s="16"/>
      <c r="H72" s="33" t="s">
        <v>96</v>
      </c>
    </row>
    <row r="73" spans="1:8" ht="45" x14ac:dyDescent="0.25">
      <c r="A73" s="16" t="s">
        <v>97</v>
      </c>
      <c r="B73" s="22" t="s">
        <v>98</v>
      </c>
      <c r="C73" s="16"/>
      <c r="D73" s="16"/>
      <c r="E73" s="16"/>
      <c r="F73" s="16"/>
      <c r="G73" s="16"/>
      <c r="H73" s="33" t="s">
        <v>99</v>
      </c>
    </row>
    <row r="74" spans="1:8" x14ac:dyDescent="0.25">
      <c r="A74" s="16" t="s">
        <v>100</v>
      </c>
      <c r="B74" s="22" t="s">
        <v>101</v>
      </c>
      <c r="C74" s="16"/>
      <c r="D74" s="16"/>
      <c r="E74" s="16"/>
      <c r="F74" s="16"/>
      <c r="G74" s="16"/>
      <c r="H74" s="33" t="s">
        <v>102</v>
      </c>
    </row>
    <row r="75" spans="1:8" x14ac:dyDescent="0.25">
      <c r="A75" s="16" t="s">
        <v>103</v>
      </c>
      <c r="B75" s="22" t="s">
        <v>104</v>
      </c>
      <c r="C75" s="16"/>
      <c r="D75" s="16"/>
      <c r="E75" s="16"/>
      <c r="F75" s="16"/>
      <c r="G75" s="16"/>
      <c r="H75" s="33" t="s">
        <v>105</v>
      </c>
    </row>
    <row r="76" spans="1:8" x14ac:dyDescent="0.25">
      <c r="A76" s="16" t="s">
        <v>106</v>
      </c>
      <c r="B76" s="22" t="s">
        <v>107</v>
      </c>
      <c r="C76" s="16"/>
      <c r="D76" s="16"/>
      <c r="E76" s="16"/>
      <c r="F76" s="16"/>
      <c r="G76" s="16"/>
      <c r="H76" s="33" t="s">
        <v>108</v>
      </c>
    </row>
    <row r="77" spans="1:8" x14ac:dyDescent="0.25">
      <c r="A77" s="16" t="s">
        <v>109</v>
      </c>
      <c r="B77" s="22" t="s">
        <v>110</v>
      </c>
      <c r="C77" s="16"/>
      <c r="D77" s="16"/>
      <c r="E77" s="16"/>
      <c r="F77" s="16"/>
      <c r="G77" s="16"/>
      <c r="H77" s="33" t="s">
        <v>111</v>
      </c>
    </row>
    <row r="78" spans="1:8" x14ac:dyDescent="0.25">
      <c r="A78" s="16" t="s">
        <v>112</v>
      </c>
      <c r="B78" s="22" t="s">
        <v>113</v>
      </c>
      <c r="C78" s="16"/>
      <c r="D78" s="16"/>
      <c r="E78" s="16"/>
      <c r="F78" s="16"/>
      <c r="G78" s="16"/>
      <c r="H78" s="33" t="s">
        <v>114</v>
      </c>
    </row>
    <row r="79" spans="1:8" x14ac:dyDescent="0.25">
      <c r="A79" s="16" t="s">
        <v>115</v>
      </c>
      <c r="B79" s="22" t="s">
        <v>116</v>
      </c>
      <c r="C79" s="16"/>
      <c r="D79" s="16"/>
      <c r="E79" s="16"/>
      <c r="F79" s="16"/>
      <c r="G79" s="16"/>
      <c r="H79" s="33" t="s">
        <v>117</v>
      </c>
    </row>
    <row r="80" spans="1:8" ht="90" x14ac:dyDescent="0.25">
      <c r="A80" s="16" t="s">
        <v>118</v>
      </c>
      <c r="B80" s="22" t="s">
        <v>119</v>
      </c>
      <c r="C80" s="16"/>
      <c r="D80" s="16"/>
      <c r="E80" s="16"/>
      <c r="F80" s="16"/>
      <c r="G80" s="16"/>
      <c r="H80" s="33" t="s">
        <v>120</v>
      </c>
    </row>
    <row r="81" spans="3:7" x14ac:dyDescent="0.25">
      <c r="E81" s="15" t="s">
        <v>36</v>
      </c>
      <c r="F81" s="15">
        <f>IF((COUNT(C68:C80)&lt;&gt;COUNT(F68:F80)),"", ROUND(SUM(F68:F80),2))</f>
        <v>3400</v>
      </c>
      <c r="G81" s="14" t="str">
        <f>IF((COUNT(C68:C80)&lt;&gt;COUNT(F68:F80)),"Neužpildytos visų objektų kainos", "")</f>
        <v/>
      </c>
    </row>
    <row r="82" spans="3:7" x14ac:dyDescent="0.25">
      <c r="C82" s="15" t="s">
        <v>37</v>
      </c>
      <c r="D82" s="17">
        <v>21</v>
      </c>
      <c r="E82" s="15" t="s">
        <v>38</v>
      </c>
      <c r="F82" s="15">
        <f>IF(OR(F81="",D82=""),"", ROUND(PRODUCT(D82,F81)/100,2))</f>
        <v>714</v>
      </c>
      <c r="G82" s="14" t="str">
        <f>IF(D82="", "Nurodykite taikomą PVM dydį", "")</f>
        <v/>
      </c>
    </row>
    <row r="83" spans="3:7" x14ac:dyDescent="0.25">
      <c r="E83" s="15" t="s">
        <v>39</v>
      </c>
      <c r="F83" s="15">
        <f>IF(ISBLANK(F82), "", ROUND(SUM(F81:F82),2))</f>
        <v>4114</v>
      </c>
      <c r="G83" s="14" t="s">
        <v>121</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122</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7"/>
      <c r="B4" s="7"/>
      <c r="C4" s="7"/>
      <c r="D4" s="7"/>
      <c r="E4" s="7"/>
      <c r="F4" s="7"/>
      <c r="G4" s="7"/>
      <c r="H4" s="7"/>
      <c r="I4" s="7"/>
      <c r="J4" s="7"/>
    </row>
    <row r="5" spans="1:11" ht="48" customHeight="1" x14ac:dyDescent="0.25">
      <c r="A5" s="67" t="s">
        <v>123</v>
      </c>
      <c r="B5" s="62"/>
      <c r="C5" s="60" t="s">
        <v>124</v>
      </c>
      <c r="D5" s="61"/>
      <c r="E5" s="62"/>
      <c r="F5" s="60" t="s">
        <v>125</v>
      </c>
      <c r="G5" s="61"/>
      <c r="H5" s="62"/>
      <c r="I5" s="60" t="s">
        <v>126</v>
      </c>
      <c r="J5" s="62"/>
      <c r="K5" s="9" t="s">
        <v>127</v>
      </c>
    </row>
    <row r="6" spans="1:11" ht="48.95" customHeight="1" x14ac:dyDescent="0.25">
      <c r="A6" s="54"/>
      <c r="B6" s="41"/>
      <c r="C6" s="55"/>
      <c r="D6" s="53"/>
      <c r="E6" s="41"/>
      <c r="F6" s="55"/>
      <c r="G6" s="53"/>
      <c r="H6" s="41"/>
      <c r="I6" s="55"/>
      <c r="J6" s="41"/>
      <c r="K6" s="18"/>
    </row>
    <row r="7" spans="1:11" ht="48.95" customHeight="1" x14ac:dyDescent="0.25">
      <c r="A7" s="54"/>
      <c r="B7" s="41"/>
      <c r="C7" s="55"/>
      <c r="D7" s="53"/>
      <c r="E7" s="41"/>
      <c r="F7" s="55"/>
      <c r="G7" s="53"/>
      <c r="H7" s="41"/>
      <c r="I7" s="55"/>
      <c r="J7" s="41"/>
      <c r="K7" s="18"/>
    </row>
    <row r="8" spans="1:11" ht="48.95" customHeight="1" x14ac:dyDescent="0.25">
      <c r="A8" s="54"/>
      <c r="B8" s="41"/>
      <c r="C8" s="55"/>
      <c r="D8" s="53"/>
      <c r="E8" s="41"/>
      <c r="F8" s="55"/>
      <c r="G8" s="53"/>
      <c r="H8" s="41"/>
      <c r="I8" s="55"/>
      <c r="J8" s="41"/>
      <c r="K8" s="18"/>
    </row>
    <row r="9" spans="1:11" ht="48.95" customHeight="1" x14ac:dyDescent="0.25">
      <c r="A9" s="54"/>
      <c r="B9" s="41"/>
      <c r="C9" s="55"/>
      <c r="D9" s="53"/>
      <c r="E9" s="41"/>
      <c r="F9" s="55"/>
      <c r="G9" s="53"/>
      <c r="H9" s="41"/>
      <c r="I9" s="55"/>
      <c r="J9" s="41"/>
      <c r="K9" s="18"/>
    </row>
    <row r="10" spans="1:11" ht="48.95" customHeight="1" x14ac:dyDescent="0.25">
      <c r="A10" s="54"/>
      <c r="B10" s="41"/>
      <c r="C10" s="55"/>
      <c r="D10" s="53"/>
      <c r="E10" s="41"/>
      <c r="F10" s="55"/>
      <c r="G10" s="53"/>
      <c r="H10" s="41"/>
      <c r="I10" s="55"/>
      <c r="J10" s="41"/>
      <c r="K10" s="18"/>
    </row>
    <row r="11" spans="1:11" ht="48.95" customHeight="1" x14ac:dyDescent="0.25">
      <c r="A11" s="54"/>
      <c r="B11" s="41"/>
      <c r="C11" s="55"/>
      <c r="D11" s="53"/>
      <c r="E11" s="41"/>
      <c r="F11" s="55"/>
      <c r="G11" s="53"/>
      <c r="H11" s="41"/>
      <c r="I11" s="55"/>
      <c r="J11" s="41"/>
      <c r="K11" s="18"/>
    </row>
    <row r="12" spans="1:11" ht="48.95" customHeight="1" x14ac:dyDescent="0.25">
      <c r="A12" s="54"/>
      <c r="B12" s="41"/>
      <c r="C12" s="55"/>
      <c r="D12" s="53"/>
      <c r="E12" s="41"/>
      <c r="F12" s="55"/>
      <c r="G12" s="53"/>
      <c r="H12" s="41"/>
      <c r="I12" s="55"/>
      <c r="J12" s="41"/>
      <c r="K12" s="18"/>
    </row>
    <row r="13" spans="1:11" ht="48.95" customHeight="1" x14ac:dyDescent="0.25">
      <c r="A13" s="54"/>
      <c r="B13" s="41"/>
      <c r="C13" s="55"/>
      <c r="D13" s="53"/>
      <c r="E13" s="41"/>
      <c r="F13" s="55"/>
      <c r="G13" s="53"/>
      <c r="H13" s="41"/>
      <c r="I13" s="55"/>
      <c r="J13" s="41"/>
      <c r="K13" s="18"/>
    </row>
    <row r="14" spans="1:11" ht="48.95" customHeight="1" x14ac:dyDescent="0.25">
      <c r="A14" s="54"/>
      <c r="B14" s="41"/>
      <c r="C14" s="55"/>
      <c r="D14" s="53"/>
      <c r="E14" s="41"/>
      <c r="F14" s="55"/>
      <c r="G14" s="53"/>
      <c r="H14" s="41"/>
      <c r="I14" s="55"/>
      <c r="J14" s="41"/>
      <c r="K14" s="18"/>
    </row>
    <row r="15" spans="1:11" ht="48" customHeight="1" thickBot="1" x14ac:dyDescent="0.3">
      <c r="A15" s="71"/>
      <c r="B15" s="65"/>
      <c r="C15" s="64"/>
      <c r="D15" s="74"/>
      <c r="E15" s="65"/>
      <c r="F15" s="64"/>
      <c r="G15" s="74"/>
      <c r="H15" s="65"/>
      <c r="I15" s="64"/>
      <c r="J15" s="65"/>
      <c r="K15" s="19"/>
    </row>
    <row r="16" spans="1:11" ht="18.95" customHeight="1" x14ac:dyDescent="0.25">
      <c r="A16" s="10"/>
      <c r="B16" s="10"/>
      <c r="C16" s="10"/>
      <c r="D16" s="10"/>
      <c r="E16" s="10"/>
      <c r="F16" s="10"/>
      <c r="G16" s="10"/>
      <c r="H16" s="10"/>
      <c r="I16" s="10"/>
      <c r="J16" s="10"/>
      <c r="K16" s="11"/>
    </row>
    <row r="17" spans="1:11" ht="48.95" customHeight="1" x14ac:dyDescent="0.25">
      <c r="A17" s="80" t="s">
        <v>128</v>
      </c>
      <c r="B17" s="36"/>
      <c r="C17" s="36"/>
      <c r="D17" s="36"/>
      <c r="E17" s="36"/>
      <c r="F17" s="36"/>
      <c r="G17" s="36"/>
      <c r="H17" s="36"/>
      <c r="I17" s="36"/>
      <c r="J17" s="36"/>
      <c r="K17" s="36"/>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62"/>
      <c r="C19" s="60" t="s">
        <v>124</v>
      </c>
      <c r="D19" s="61"/>
      <c r="E19" s="62"/>
      <c r="F19" s="60" t="s">
        <v>129</v>
      </c>
      <c r="G19" s="61"/>
      <c r="H19" s="62"/>
      <c r="I19" s="69" t="s">
        <v>126</v>
      </c>
      <c r="J19" s="70"/>
      <c r="K19" s="11"/>
    </row>
    <row r="20" spans="1:11" ht="48.95" customHeight="1" x14ac:dyDescent="0.25">
      <c r="A20" s="54"/>
      <c r="B20" s="41"/>
      <c r="C20" s="55"/>
      <c r="D20" s="53"/>
      <c r="E20" s="41"/>
      <c r="F20" s="55"/>
      <c r="G20" s="53"/>
      <c r="H20" s="41"/>
      <c r="I20" s="59"/>
      <c r="J20" s="58"/>
      <c r="K20" s="11"/>
    </row>
    <row r="21" spans="1:11" ht="48.95" customHeight="1" x14ac:dyDescent="0.25">
      <c r="A21" s="54"/>
      <c r="B21" s="41"/>
      <c r="C21" s="55"/>
      <c r="D21" s="53"/>
      <c r="E21" s="41"/>
      <c r="F21" s="55"/>
      <c r="G21" s="53"/>
      <c r="H21" s="41"/>
      <c r="I21" s="59"/>
      <c r="J21" s="58"/>
      <c r="K21" s="11"/>
    </row>
    <row r="22" spans="1:11" ht="48.95" customHeight="1" x14ac:dyDescent="0.25">
      <c r="A22" s="54"/>
      <c r="B22" s="41"/>
      <c r="C22" s="55"/>
      <c r="D22" s="53"/>
      <c r="E22" s="41"/>
      <c r="F22" s="55"/>
      <c r="G22" s="53"/>
      <c r="H22" s="41"/>
      <c r="I22" s="59"/>
      <c r="J22" s="58"/>
      <c r="K22" s="11"/>
    </row>
    <row r="23" spans="1:11" ht="48.95" customHeight="1" x14ac:dyDescent="0.25">
      <c r="A23" s="54"/>
      <c r="B23" s="41"/>
      <c r="C23" s="55"/>
      <c r="D23" s="53"/>
      <c r="E23" s="41"/>
      <c r="F23" s="55"/>
      <c r="G23" s="53"/>
      <c r="H23" s="41"/>
      <c r="I23" s="59"/>
      <c r="J23" s="58"/>
      <c r="K23" s="11"/>
    </row>
    <row r="24" spans="1:11" ht="48.95" customHeight="1" x14ac:dyDescent="0.25">
      <c r="A24" s="54"/>
      <c r="B24" s="41"/>
      <c r="C24" s="55"/>
      <c r="D24" s="53"/>
      <c r="E24" s="41"/>
      <c r="F24" s="55"/>
      <c r="G24" s="53"/>
      <c r="H24" s="41"/>
      <c r="I24" s="59"/>
      <c r="J24" s="58"/>
      <c r="K24" s="11"/>
    </row>
    <row r="25" spans="1:11" ht="48.95" customHeight="1" x14ac:dyDescent="0.25">
      <c r="A25" s="54"/>
      <c r="B25" s="41"/>
      <c r="C25" s="55"/>
      <c r="D25" s="53"/>
      <c r="E25" s="41"/>
      <c r="F25" s="55"/>
      <c r="G25" s="53"/>
      <c r="H25" s="41"/>
      <c r="I25" s="59"/>
      <c r="J25" s="58"/>
      <c r="K25" s="11"/>
    </row>
    <row r="26" spans="1:11" ht="48.95" customHeight="1" x14ac:dyDescent="0.25">
      <c r="A26" s="54"/>
      <c r="B26" s="41"/>
      <c r="C26" s="55"/>
      <c r="D26" s="53"/>
      <c r="E26" s="41"/>
      <c r="F26" s="55"/>
      <c r="G26" s="53"/>
      <c r="H26" s="41"/>
      <c r="I26" s="59"/>
      <c r="J26" s="58"/>
      <c r="K26" s="11"/>
    </row>
    <row r="27" spans="1:11" ht="48.95" customHeight="1" x14ac:dyDescent="0.25">
      <c r="A27" s="54"/>
      <c r="B27" s="41"/>
      <c r="C27" s="55"/>
      <c r="D27" s="53"/>
      <c r="E27" s="41"/>
      <c r="F27" s="55"/>
      <c r="G27" s="53"/>
      <c r="H27" s="41"/>
      <c r="I27" s="59"/>
      <c r="J27" s="58"/>
      <c r="K27" s="11"/>
    </row>
    <row r="28" spans="1:11" ht="48.95" customHeight="1" x14ac:dyDescent="0.25">
      <c r="A28" s="54"/>
      <c r="B28" s="41"/>
      <c r="C28" s="55"/>
      <c r="D28" s="53"/>
      <c r="E28" s="41"/>
      <c r="F28" s="55"/>
      <c r="G28" s="53"/>
      <c r="H28" s="41"/>
      <c r="I28" s="59"/>
      <c r="J28" s="58"/>
      <c r="K28" s="11"/>
    </row>
    <row r="29" spans="1:11" ht="48.95" customHeight="1" x14ac:dyDescent="0.25">
      <c r="A29" s="54"/>
      <c r="B29" s="41"/>
      <c r="C29" s="55"/>
      <c r="D29" s="53"/>
      <c r="E29" s="41"/>
      <c r="F29" s="55"/>
      <c r="G29" s="53"/>
      <c r="H29" s="41"/>
      <c r="I29" s="59"/>
      <c r="J29" s="58"/>
      <c r="K29" s="11"/>
    </row>
    <row r="31" spans="1:11" ht="33" customHeight="1" x14ac:dyDescent="0.25">
      <c r="A31" s="66"/>
      <c r="B31" s="36"/>
      <c r="C31" s="36"/>
      <c r="D31" s="36"/>
      <c r="E31" s="36"/>
      <c r="F31" s="36"/>
      <c r="G31" s="36"/>
      <c r="H31" s="36"/>
      <c r="I31" s="36"/>
      <c r="J31" s="36"/>
    </row>
    <row r="33" spans="1:10" ht="15.95" customHeight="1" x14ac:dyDescent="0.25">
      <c r="A33" s="79" t="s">
        <v>130</v>
      </c>
      <c r="B33" s="36"/>
      <c r="C33" s="36"/>
      <c r="D33" s="36"/>
      <c r="E33" s="36"/>
      <c r="F33" s="36"/>
      <c r="G33" s="36"/>
      <c r="H33" s="36"/>
      <c r="I33" s="36"/>
      <c r="J33" s="36"/>
    </row>
    <row r="34" spans="1:10" ht="15.95" customHeight="1" thickBot="1" x14ac:dyDescent="0.3"/>
    <row r="35" spans="1:10" ht="15.95" customHeight="1" x14ac:dyDescent="0.25">
      <c r="A35" s="8" t="s">
        <v>27</v>
      </c>
      <c r="B35" s="72" t="s">
        <v>131</v>
      </c>
      <c r="C35" s="61"/>
      <c r="D35" s="61"/>
      <c r="E35" s="61"/>
      <c r="F35" s="61"/>
      <c r="G35" s="62"/>
      <c r="H35" s="73" t="s">
        <v>132</v>
      </c>
      <c r="I35" s="61"/>
      <c r="J35" s="70"/>
    </row>
    <row r="36" spans="1:10" ht="48" customHeight="1" x14ac:dyDescent="0.25">
      <c r="A36" s="20" t="s">
        <v>133</v>
      </c>
      <c r="B36" s="56" t="s">
        <v>134</v>
      </c>
      <c r="C36" s="53"/>
      <c r="D36" s="53"/>
      <c r="E36" s="53"/>
      <c r="F36" s="53"/>
      <c r="G36" s="41"/>
      <c r="H36" s="57"/>
      <c r="I36" s="53"/>
      <c r="J36" s="58"/>
    </row>
    <row r="37" spans="1:10" ht="48" customHeight="1" x14ac:dyDescent="0.25">
      <c r="A37" s="20" t="s">
        <v>135</v>
      </c>
      <c r="B37" s="56" t="s">
        <v>136</v>
      </c>
      <c r="C37" s="53"/>
      <c r="D37" s="53"/>
      <c r="E37" s="53"/>
      <c r="F37" s="53"/>
      <c r="G37" s="41"/>
      <c r="H37" s="57"/>
      <c r="I37" s="53"/>
      <c r="J37" s="58"/>
    </row>
    <row r="38" spans="1:10" ht="48" customHeight="1" x14ac:dyDescent="0.25">
      <c r="A38" s="20" t="s">
        <v>137</v>
      </c>
      <c r="B38" s="56" t="s">
        <v>138</v>
      </c>
      <c r="C38" s="53"/>
      <c r="D38" s="53"/>
      <c r="E38" s="53"/>
      <c r="F38" s="53"/>
      <c r="G38" s="41"/>
      <c r="H38" s="57"/>
      <c r="I38" s="53"/>
      <c r="J38" s="58"/>
    </row>
    <row r="39" spans="1:10" ht="48" customHeight="1" x14ac:dyDescent="0.25">
      <c r="A39" s="20" t="s">
        <v>139</v>
      </c>
      <c r="B39" s="56" t="s">
        <v>140</v>
      </c>
      <c r="C39" s="53"/>
      <c r="D39" s="53"/>
      <c r="E39" s="53"/>
      <c r="F39" s="53"/>
      <c r="G39" s="41"/>
      <c r="H39" s="57"/>
      <c r="I39" s="53"/>
      <c r="J39" s="58"/>
    </row>
    <row r="40" spans="1:10" ht="48" customHeight="1" x14ac:dyDescent="0.25">
      <c r="A40" s="34"/>
      <c r="B40" s="52"/>
      <c r="C40" s="53"/>
      <c r="D40" s="53"/>
      <c r="E40" s="53"/>
      <c r="F40" s="53"/>
      <c r="G40" s="41"/>
      <c r="H40" s="57"/>
      <c r="I40" s="53"/>
      <c r="J40" s="58"/>
    </row>
    <row r="41" spans="1:10" ht="48" customHeight="1" x14ac:dyDescent="0.25">
      <c r="A41" s="34"/>
      <c r="B41" s="52"/>
      <c r="C41" s="53"/>
      <c r="D41" s="53"/>
      <c r="E41" s="53"/>
      <c r="F41" s="53"/>
      <c r="G41" s="41"/>
      <c r="H41" s="57"/>
      <c r="I41" s="53"/>
      <c r="J41" s="58"/>
    </row>
    <row r="42" spans="1:10" ht="48" customHeight="1" x14ac:dyDescent="0.25">
      <c r="A42" s="34"/>
      <c r="B42" s="52"/>
      <c r="C42" s="53"/>
      <c r="D42" s="53"/>
      <c r="E42" s="53"/>
      <c r="F42" s="53"/>
      <c r="G42" s="41"/>
      <c r="H42" s="57"/>
      <c r="I42" s="53"/>
      <c r="J42" s="58"/>
    </row>
    <row r="43" spans="1:10" ht="48" customHeight="1" x14ac:dyDescent="0.25">
      <c r="A43" s="34"/>
      <c r="B43" s="52"/>
      <c r="C43" s="53"/>
      <c r="D43" s="53"/>
      <c r="E43" s="53"/>
      <c r="F43" s="53"/>
      <c r="G43" s="41"/>
      <c r="H43" s="57"/>
      <c r="I43" s="53"/>
      <c r="J43" s="58"/>
    </row>
    <row r="44" spans="1:10" ht="48" customHeight="1" x14ac:dyDescent="0.25">
      <c r="A44" s="34"/>
      <c r="B44" s="52"/>
      <c r="C44" s="53"/>
      <c r="D44" s="53"/>
      <c r="E44" s="53"/>
      <c r="F44" s="53"/>
      <c r="G44" s="41"/>
      <c r="H44" s="57"/>
      <c r="I44" s="53"/>
      <c r="J44" s="58"/>
    </row>
    <row r="45" spans="1:10" ht="48" customHeight="1" x14ac:dyDescent="0.25">
      <c r="A45" s="34"/>
      <c r="B45" s="52"/>
      <c r="C45" s="53"/>
      <c r="D45" s="53"/>
      <c r="E45" s="53"/>
      <c r="F45" s="53"/>
      <c r="G45" s="41"/>
      <c r="H45" s="57"/>
      <c r="I45" s="53"/>
      <c r="J45" s="58"/>
    </row>
    <row r="46" spans="1:10" ht="48.95" customHeight="1" thickBot="1" x14ac:dyDescent="0.3">
      <c r="A46" s="35"/>
      <c r="B46" s="75"/>
      <c r="C46" s="74"/>
      <c r="D46" s="74"/>
      <c r="E46" s="74"/>
      <c r="F46" s="74"/>
      <c r="G46" s="65"/>
      <c r="H46" s="76"/>
      <c r="I46" s="77"/>
      <c r="J46" s="78"/>
    </row>
    <row r="48" spans="1:10" ht="102" customHeight="1" x14ac:dyDescent="0.25">
      <c r="A48" s="66" t="s">
        <v>141</v>
      </c>
      <c r="B48" s="36"/>
      <c r="C48" s="36"/>
      <c r="D48" s="36"/>
      <c r="E48" s="36"/>
      <c r="F48" s="36"/>
      <c r="G48" s="36"/>
      <c r="H48" s="36"/>
      <c r="I48" s="36"/>
      <c r="J48" s="36"/>
    </row>
    <row r="51" spans="1:10" x14ac:dyDescent="0.25">
      <c r="A51" s="63" t="s">
        <v>142</v>
      </c>
      <c r="B51" s="36"/>
      <c r="C51" s="36"/>
      <c r="D51" s="36"/>
      <c r="E51" s="68"/>
      <c r="F51" s="36"/>
      <c r="G51" s="36"/>
      <c r="H51" s="36"/>
      <c r="I51" s="36"/>
      <c r="J51" s="36"/>
    </row>
    <row r="53" spans="1:10" x14ac:dyDescent="0.25">
      <c r="A53" s="63" t="s">
        <v>143</v>
      </c>
      <c r="B53" s="36"/>
      <c r="C53" s="36"/>
      <c r="D53" s="36"/>
      <c r="E53" s="68"/>
      <c r="F53" s="36"/>
      <c r="G53" s="36"/>
      <c r="H53" s="36"/>
      <c r="I53" s="36"/>
      <c r="J53" s="36"/>
    </row>
    <row r="100" spans="1:1" ht="15.75" x14ac:dyDescent="0.25">
      <c r="A100" t="s">
        <v>144</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75298-ABE5-4473-A9E4-207184C470D9}">
  <dimension ref="A1:B7"/>
  <sheetViews>
    <sheetView topLeftCell="A3" workbookViewId="0">
      <selection activeCell="B5" sqref="B5"/>
    </sheetView>
  </sheetViews>
  <sheetFormatPr defaultRowHeight="15.75" x14ac:dyDescent="0.25"/>
  <cols>
    <col min="2" max="2" width="96.25" customWidth="1"/>
  </cols>
  <sheetData>
    <row r="1" spans="1:2" x14ac:dyDescent="0.25">
      <c r="A1" s="23"/>
      <c r="B1" s="24" t="s">
        <v>145</v>
      </c>
    </row>
    <row r="2" spans="1:2" ht="63.75" x14ac:dyDescent="0.25">
      <c r="A2" s="25">
        <v>1</v>
      </c>
      <c r="B2" s="26" t="s">
        <v>146</v>
      </c>
    </row>
    <row r="3" spans="1:2" ht="331.5" x14ac:dyDescent="0.25">
      <c r="A3" s="25">
        <v>2</v>
      </c>
      <c r="B3" s="27" t="s">
        <v>147</v>
      </c>
    </row>
    <row r="4" spans="1:2" ht="38.25" x14ac:dyDescent="0.25">
      <c r="A4" s="25">
        <v>3</v>
      </c>
      <c r="B4" s="28" t="s">
        <v>148</v>
      </c>
    </row>
    <row r="5" spans="1:2" x14ac:dyDescent="0.25">
      <c r="A5" s="25">
        <v>4</v>
      </c>
      <c r="B5" s="29" t="s">
        <v>149</v>
      </c>
    </row>
    <row r="6" spans="1:2" ht="51.75" x14ac:dyDescent="0.25">
      <c r="A6" s="25">
        <v>5</v>
      </c>
      <c r="B6" s="30" t="s">
        <v>150</v>
      </c>
    </row>
    <row r="7" spans="1:2" ht="51.75" x14ac:dyDescent="0.25">
      <c r="A7" s="25">
        <v>6</v>
      </c>
      <c r="B7" s="30" t="s">
        <v>151</v>
      </c>
    </row>
  </sheetData>
  <sheetProtection algorithmName="SHA-512" hashValue="NsNBCACyqy64pifUExi11RQJ5s6Ck9Z3u7MXe4CDldDYzzOkhFxgOEOLY6xkfzd4i7IX9znNCXBpLZ2YXka16g==" saltValue="MYXZfH9NInpTgyXrYRuMSw==" spinCount="100000" sheet="1" objects="1" scenarios="1"/>
  <pageMargins left="0.7" right="0.7" top="0.75" bottom="0.75" header="0.3" footer="0.3"/>
  <pageSetup paperSize="9" orientation="landscape"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6185e7cedf8a34611aa5ea0451ebaa70">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15ff5fc5ef304de73661e6450a76b9a2"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0D39BD-C2D9-4FD9-95FF-2A873E18C12B}">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2.xml><?xml version="1.0" encoding="utf-8"?>
<ds:datastoreItem xmlns:ds="http://schemas.openxmlformats.org/officeDocument/2006/customXml" ds:itemID="{4C695F22-9AF5-4B55-B341-EA4B3D02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A3878D-C4EB-4E85-999C-917A21B9B9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Bendrieji reikalavimai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Andrius Kačinskas</cp:lastModifiedBy>
  <cp:revision/>
  <dcterms:created xsi:type="dcterms:W3CDTF">2023-04-04T12:16:45Z</dcterms:created>
  <dcterms:modified xsi:type="dcterms:W3CDTF">2026-01-14T09:37:05Z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