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37070AF7-56B1-4C12-AE82-8DCF95E21B30}" xr6:coauthVersionLast="47" xr6:coauthVersionMax="47" xr10:uidLastSave="{00000000-0000-0000-0000-000000000000}"/>
  <bookViews>
    <workbookView xWindow="-120" yWindow="-120" windowWidth="29040" windowHeight="17520" xr2:uid="{EE072E0E-8CED-4781-B7B6-9FEE4710B423}"/>
  </bookViews>
  <sheets>
    <sheet name="TS" sheetId="1" r:id="rId1"/>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1" l="1"/>
  <c r="O8" i="1" s="1"/>
  <c r="J8" i="1"/>
  <c r="K8" i="1" s="1"/>
  <c r="O9" i="1" l="1"/>
  <c r="K9" i="1"/>
  <c r="J9" i="1"/>
  <c r="M9" i="1"/>
</calcChain>
</file>

<file path=xl/sharedStrings.xml><?xml version="1.0" encoding="utf-8"?>
<sst xmlns="http://schemas.openxmlformats.org/spreadsheetml/2006/main" count="36" uniqueCount="34">
  <si>
    <t>VšĮ VUL Santaros klinikos</t>
  </si>
  <si>
    <t>SPS 1 Priedas</t>
  </si>
  <si>
    <t>TECHNINĖ SPECIFIKACIJA</t>
  </si>
  <si>
    <t>Perkateteriniu būdu implantuojamas balionu išplečiamas didelio diametro biologinis plaučių arterijos vožtuvas (11530)</t>
  </si>
  <si>
    <r>
      <t xml:space="preserve">1. Prekių kokybė, žymėjimas, informacija vartotojui turi atitikti 93/42/EEC ir/ar MDR (ES) 2017/745 direktyvų reikalavimus. CE ženklinimas. </t>
    </r>
    <r>
      <rPr>
        <u/>
        <sz val="11"/>
        <rFont val="Times New Roman"/>
        <family val="1"/>
        <charset val="186"/>
      </rPr>
      <t>Pateikti kartu su pasiūlymu</t>
    </r>
    <r>
      <rPr>
        <sz val="11"/>
        <rFont val="Times New Roman"/>
        <family val="1"/>
        <charset val="186"/>
      </rPr>
      <t xml:space="preserve"> tai įrodančius dokumentus.
2. Prekių charakteristikoms patvirtinti tiekėjai </t>
    </r>
    <r>
      <rPr>
        <u/>
        <sz val="11"/>
        <rFont val="Times New Roman"/>
        <family val="1"/>
        <charset val="186"/>
      </rPr>
      <t>su pasiūlymu privalo pateikti</t>
    </r>
    <r>
      <rPr>
        <sz val="11"/>
        <rFont val="Times New Roman"/>
        <family val="1"/>
        <charset val="186"/>
      </rPr>
      <t xml:space="preserve">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
    </r>
    <r>
      <rPr>
        <u/>
        <sz val="11"/>
        <rFont val="Times New Roman"/>
        <family val="1"/>
        <charset val="186"/>
      </rPr>
      <t>turi pateikti</t>
    </r>
    <r>
      <rPr>
        <sz val="11"/>
        <rFont val="Times New Roman"/>
        <family val="1"/>
        <charset val="186"/>
      </rPr>
      <t xml:space="preserve">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t>
    </r>
  </si>
  <si>
    <t>6. Galiojimo terminas turi būti ne trumpesnis kaip 70% (septyniasdešimt procentų) priemonės galiojimo termino pristatymo metu.</t>
  </si>
  <si>
    <t xml:space="preserve">Planuojama pirkėjo </t>
  </si>
  <si>
    <t>Tiekėjo pasiūlymas</t>
  </si>
  <si>
    <t>Pirkimo dalies Nr.</t>
  </si>
  <si>
    <t>Pirkimo dalies Nr. jei pirkimas kartojamas</t>
  </si>
  <si>
    <t>Priemonės pavadinimas</t>
  </si>
  <si>
    <t>BVPŽ kodas</t>
  </si>
  <si>
    <t>Charakteristikos, reikalavimai</t>
  </si>
  <si>
    <t>Mato vienetas</t>
  </si>
  <si>
    <t>Kiekis</t>
  </si>
  <si>
    <t xml:space="preserve">Vnt. kaina Eur be PVM </t>
  </si>
  <si>
    <t>PVM tarifas ٪</t>
  </si>
  <si>
    <t xml:space="preserve">Maksimali pirkimo suma Eur be PVM </t>
  </si>
  <si>
    <t xml:space="preserve">Maksimali pirkimo suma Eur su PVM </t>
  </si>
  <si>
    <t xml:space="preserve">Siūlomas įkainis EUR be PVM, </t>
  </si>
  <si>
    <t>Suma EUR be PVM</t>
  </si>
  <si>
    <t>Suma EUR su PVM</t>
  </si>
  <si>
    <t>Tiekėjo siūlomų prekių  charakteristikos, parametrai, jų reikšmės</t>
  </si>
  <si>
    <t>Tiekėjo siūlomos prekės kodas*</t>
  </si>
  <si>
    <t>Gamintojas</t>
  </si>
  <si>
    <t>Pastabos</t>
  </si>
  <si>
    <t>Perkateteriniu būdu implantuojamas balionu išplečiamas didelio doametro biologinis plaučių arterijos vožtuvas</t>
  </si>
  <si>
    <t>33141000-0</t>
  </si>
  <si>
    <t>1) Pilnai sukomplektuotas rinkinys (introdiuseris, balionu išsiplečiamas vožtuvas ir jo įvedimo sistema, implantavimui plaučių arterijos vožtuvo pozicijoje).  2) Minimalus vožtuvo žiedo diametras 18 ± 2 mm. 3) Maksimalus vožtuvo žiedo diametras ne mažesnis negu 30 ± 2 mm. 4) Vožtuvo burės - kiaulės arba jaučio perikardo audiniai. 5) Anatominiai parametrai, kuriuos vožtuvas privalo padengti: 5.1) Mažiausias natyvinio vožtuvo žiedo diametras 18 ± 2mm; 5.2) Didžiausias natyvinio vožtuvo žiedo diametras ne mažesnis negu 28 ± 2 mm; 5.3) Mažiausias natyvinio vožtuvo žiedo plotas 280 ± 10 mm2; 5.4) didžiausias natyvinio vožtuvo žiedo plotas ne mažesnis negu 690 ± 10 mm2. 6) Priemonės instrukcijoje turi būti nurodytas tinkamumas implantavimui į  plaučių arterijos vožtuvo poziciją.</t>
  </si>
  <si>
    <t>rink.</t>
  </si>
  <si>
    <t>1) Pilnai sukomplektuotas rinkinys (introdiuseris, balionu išsiplečiamas vožtuvas ir jo įvedimo sistema, implantavimui plaučių arterijos vožtuvo pozicijoje).  2) Minimalus vožtuvo žiedo diametras 20 mm. 3) Maksimalus vožtuvo žiedo diametras ne mažesnis negu 29 mm. 4) Vožtuvo burės - jaučio perikardo audiniai. 5) Anatominiai parametrai, kuriuos vožtuvas privalo padengti: 5.1) Mažiausias natyvinio vožtuvo žiedo diametras 16 mm; 5.2) Didžiausias natyvinio vožtuvo žiedo diametras ne mažesnis negu 28 mm; 5.3) Mažiausias natyvinio vožtuvo žiedo plotas 273 mm2; 5.4) didžiausias natyvinio vožtuvo žiedo plotas ne mažesnis negu 683 mm2. 6) Priemonės instrukcijoje nurodytas tinkamumas implantavimui į  plaučių arterijos vožtuvo poziciją.Katalogas Nr. 2, psl. 1-4, 6, 7, 23, 25</t>
  </si>
  <si>
    <t>SAPIEN 3, EDWARDS LIFESCIENCES, kodas nuo S3TF320 iki S3TF329, nuo 9600TFX20 iki 9600TFX29,kodas nuo 9610TF20 iki 9610TF29,9610ES14, 9610ES16, 96402, 96406</t>
  </si>
  <si>
    <t xml:space="preserve"> EDWARDS LIFESCIENCES</t>
  </si>
  <si>
    <t>Viso: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</si>
</sst>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 _€"/>
  </numFmts>
  <fonts count="16"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Times New Roman"/>
      <family val="1"/>
      <charset val="186"/>
    </font>
    <font>
      <b/>
      <sz val="11"/>
      <color rgb="FF00B050"/>
      <name val="Times New Roman"/>
      <family val="1"/>
      <charset val="186"/>
    </font>
    <font>
      <sz val="11"/>
      <color theme="1"/>
      <name val="Times New Roman"/>
      <family val="1"/>
      <charset val="186"/>
    </font>
    <font>
      <b/>
      <sz val="12"/>
      <name val="Times New Roman"/>
      <family val="1"/>
      <charset val="186"/>
    </font>
    <font>
      <sz val="12"/>
      <color theme="1"/>
      <name val="Times New Roman"/>
      <family val="1"/>
      <charset val="186"/>
    </font>
    <font>
      <sz val="11"/>
      <name val="Times New Roman"/>
      <family val="1"/>
      <charset val="186"/>
    </font>
    <font>
      <b/>
      <sz val="12"/>
      <color theme="1"/>
      <name val="Times New Roman"/>
      <family val="1"/>
      <charset val="186"/>
    </font>
    <font>
      <b/>
      <sz val="11"/>
      <color theme="1"/>
      <name val="Times New Roman"/>
      <family val="1"/>
      <charset val="186"/>
    </font>
    <font>
      <b/>
      <sz val="10"/>
      <name val="Times New Roman"/>
      <family val="1"/>
      <charset val="186"/>
    </font>
    <font>
      <b/>
      <sz val="10"/>
      <color theme="1"/>
      <name val="Times New Roman"/>
      <family val="1"/>
      <charset val="186"/>
    </font>
    <font>
      <sz val="10"/>
      <name val="Times New Roman"/>
      <family val="1"/>
      <charset val="186"/>
    </font>
    <font>
      <b/>
      <sz val="9"/>
      <name val="Times New Roman"/>
      <family val="1"/>
      <charset val="186"/>
    </font>
    <font>
      <u/>
      <sz val="11"/>
      <name val="Times New Roman"/>
      <family val="1"/>
      <charset val="186"/>
    </font>
  </fonts>
  <fills count="6">
    <fill>
      <patternFill patternType="none"/>
    </fill>
    <fill>
      <patternFill patternType="gray125"/>
    </fill>
    <fill>
      <patternFill patternType="solid">
        <fgColor rgb="FFC6EFCE"/>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8" tint="0.79998168889431442"/>
        <bgColor indexed="64"/>
      </patternFill>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s>
  <cellStyleXfs count="7">
    <xf numFmtId="0" fontId="0" fillId="0" borderId="0"/>
    <xf numFmtId="0" fontId="2" fillId="2" borderId="0" applyNumberFormat="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0" fontId="1" fillId="0" borderId="0"/>
  </cellStyleXfs>
  <cellXfs count="65">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4" fontId="5" fillId="0" borderId="0" xfId="2" applyNumberFormat="1" applyFont="1" applyAlignment="1" applyProtection="1">
      <alignment horizontal="center" vertical="top"/>
      <protection locked="0"/>
    </xf>
    <xf numFmtId="0" fontId="5" fillId="0" borderId="0" xfId="2" applyFont="1" applyAlignment="1" applyProtection="1">
      <alignment vertical="top"/>
      <protection locked="0"/>
    </xf>
    <xf numFmtId="0" fontId="5" fillId="0" borderId="0" xfId="2" applyFont="1" applyProtection="1">
      <protection locked="0"/>
    </xf>
    <xf numFmtId="0" fontId="7" fillId="0" borderId="0" xfId="2" applyFont="1" applyProtection="1">
      <protection locked="0"/>
    </xf>
    <xf numFmtId="0" fontId="10" fillId="0" borderId="0" xfId="2" applyFont="1"/>
    <xf numFmtId="0" fontId="5" fillId="0" borderId="0" xfId="2" applyFont="1"/>
    <xf numFmtId="0" fontId="11" fillId="0" borderId="9" xfId="3" applyFont="1" applyBorder="1" applyAlignment="1">
      <alignment horizontal="center" vertical="center" wrapText="1"/>
    </xf>
    <xf numFmtId="2" fontId="11" fillId="0" borderId="9" xfId="3" applyNumberFormat="1" applyFont="1" applyBorder="1" applyAlignment="1">
      <alignment horizontal="center" vertical="center" wrapText="1"/>
    </xf>
    <xf numFmtId="0" fontId="11" fillId="0" borderId="9" xfId="1" applyFont="1" applyFill="1" applyBorder="1" applyAlignment="1" applyProtection="1">
      <alignment horizontal="center" vertical="center" wrapText="1"/>
      <protection locked="0"/>
    </xf>
    <xf numFmtId="0" fontId="11" fillId="3"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1" fillId="0" borderId="12" xfId="2" applyFont="1" applyBorder="1" applyAlignment="1" applyProtection="1">
      <alignment horizontal="center" vertical="center" wrapText="1"/>
      <protection locked="0"/>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1" fillId="0" borderId="4" xfId="3" applyFont="1" applyBorder="1" applyAlignment="1">
      <alignment horizontal="center" vertical="center" wrapText="1"/>
    </xf>
    <xf numFmtId="0" fontId="5" fillId="0" borderId="14" xfId="2" applyFont="1" applyBorder="1" applyAlignment="1">
      <alignment horizontal="center" vertical="top"/>
    </xf>
    <xf numFmtId="0" fontId="5" fillId="0" borderId="15" xfId="2" applyFont="1" applyBorder="1" applyAlignment="1">
      <alignment horizontal="center" vertical="top"/>
    </xf>
    <xf numFmtId="2" fontId="8" fillId="0" borderId="15" xfId="3" applyNumberFormat="1" applyFont="1" applyBorder="1" applyAlignment="1">
      <alignment horizontal="left" vertical="top" wrapText="1"/>
    </xf>
    <xf numFmtId="2" fontId="8" fillId="0" borderId="15" xfId="3" applyNumberFormat="1" applyFont="1" applyBorder="1" applyAlignment="1">
      <alignment horizontal="left" vertical="top"/>
    </xf>
    <xf numFmtId="2" fontId="8" fillId="0" borderId="15" xfId="3" applyNumberFormat="1" applyFont="1" applyBorder="1" applyAlignment="1">
      <alignment horizontal="center" vertical="center" wrapText="1"/>
    </xf>
    <xf numFmtId="1" fontId="8" fillId="0" borderId="15" xfId="3" applyNumberFormat="1" applyFont="1" applyBorder="1" applyAlignment="1">
      <alignment horizontal="center" vertical="center" wrapText="1"/>
    </xf>
    <xf numFmtId="4" fontId="8" fillId="0" borderId="15" xfId="3" applyNumberFormat="1" applyFont="1" applyBorder="1" applyAlignment="1">
      <alignment horizontal="center" vertical="center" wrapText="1"/>
    </xf>
    <xf numFmtId="2" fontId="8" fillId="0" borderId="14" xfId="3" applyNumberFormat="1" applyFont="1" applyBorder="1" applyAlignment="1">
      <alignment horizontal="center" vertical="center"/>
    </xf>
    <xf numFmtId="2" fontId="8" fillId="0" borderId="15" xfId="3" applyNumberFormat="1" applyFont="1" applyBorder="1" applyAlignment="1">
      <alignment horizontal="center" vertical="center"/>
    </xf>
    <xf numFmtId="1" fontId="8" fillId="0" borderId="16" xfId="3" applyNumberFormat="1" applyFont="1" applyBorder="1" applyAlignment="1">
      <alignment horizontal="left" vertical="top" wrapText="1"/>
    </xf>
    <xf numFmtId="2" fontId="8" fillId="0" borderId="4" xfId="3" applyNumberFormat="1" applyFont="1" applyBorder="1" applyAlignment="1">
      <alignment horizontal="center" vertical="top"/>
    </xf>
    <xf numFmtId="0" fontId="5" fillId="0" borderId="0" xfId="2" applyFont="1" applyAlignment="1">
      <alignment vertical="top"/>
    </xf>
    <xf numFmtId="0" fontId="5" fillId="0" borderId="0" xfId="2" applyFont="1" applyAlignment="1">
      <alignment horizontal="center"/>
    </xf>
    <xf numFmtId="1" fontId="5" fillId="0" borderId="0" xfId="2" applyNumberFormat="1" applyFont="1" applyAlignment="1">
      <alignment horizontal="center"/>
    </xf>
    <xf numFmtId="0" fontId="10" fillId="0" borderId="12" xfId="2" applyFont="1" applyBorder="1" applyAlignment="1">
      <alignment horizontal="center"/>
    </xf>
    <xf numFmtId="0" fontId="10" fillId="0" borderId="7" xfId="2" applyFont="1" applyBorder="1" applyAlignment="1">
      <alignment horizontal="center"/>
    </xf>
    <xf numFmtId="2" fontId="10" fillId="0" borderId="17" xfId="2" applyNumberFormat="1" applyFont="1" applyBorder="1" applyAlignment="1">
      <alignment horizontal="center"/>
    </xf>
    <xf numFmtId="0" fontId="10" fillId="4" borderId="6" xfId="2" applyFont="1" applyFill="1" applyBorder="1" applyAlignment="1">
      <alignment horizontal="center"/>
    </xf>
    <xf numFmtId="4" fontId="5" fillId="0" borderId="0" xfId="2" applyNumberFormat="1" applyFont="1" applyAlignment="1">
      <alignment horizontal="center"/>
    </xf>
    <xf numFmtId="0" fontId="5" fillId="0" borderId="0" xfId="2" applyFont="1" applyAlignment="1">
      <alignment horizontal="left"/>
    </xf>
    <xf numFmtId="4" fontId="5" fillId="0" borderId="0" xfId="2" applyNumberFormat="1" applyFont="1"/>
    <xf numFmtId="0" fontId="13" fillId="0" borderId="8" xfId="3" applyFont="1" applyBorder="1" applyAlignment="1">
      <alignment horizontal="center" vertical="center" wrapText="1"/>
    </xf>
    <xf numFmtId="0" fontId="13" fillId="0" borderId="9" xfId="3" applyFont="1" applyBorder="1" applyAlignment="1">
      <alignment horizontal="center" vertical="center" wrapText="1"/>
    </xf>
    <xf numFmtId="0" fontId="14" fillId="3" borderId="12" xfId="2" applyFont="1" applyFill="1" applyBorder="1" applyAlignment="1" applyProtection="1">
      <alignment horizontal="center" vertical="center" wrapText="1"/>
      <protection locked="0"/>
    </xf>
    <xf numFmtId="0" fontId="11" fillId="5" borderId="9" xfId="1" applyFont="1" applyFill="1" applyBorder="1" applyAlignment="1" applyProtection="1">
      <alignment horizontal="center" vertical="center" wrapText="1"/>
      <protection locked="0"/>
    </xf>
    <xf numFmtId="0" fontId="11" fillId="5" borderId="10" xfId="1" applyFont="1" applyFill="1" applyBorder="1" applyAlignment="1" applyProtection="1">
      <alignment horizontal="center" vertical="center" wrapText="1"/>
      <protection locked="0"/>
    </xf>
    <xf numFmtId="4" fontId="8" fillId="5" borderId="15" xfId="3" applyNumberFormat="1" applyFont="1" applyFill="1" applyBorder="1" applyAlignment="1">
      <alignment horizontal="center" vertical="center" wrapText="1"/>
    </xf>
    <xf numFmtId="2" fontId="8" fillId="5" borderId="16" xfId="3" applyNumberFormat="1" applyFont="1" applyFill="1" applyBorder="1" applyAlignment="1">
      <alignment horizontal="center" vertical="center"/>
    </xf>
    <xf numFmtId="4" fontId="10" fillId="5" borderId="12" xfId="2" applyNumberFormat="1" applyFont="1" applyFill="1" applyBorder="1" applyAlignment="1">
      <alignment horizontal="center"/>
    </xf>
    <xf numFmtId="4" fontId="10" fillId="5" borderId="13" xfId="2" applyNumberFormat="1" applyFont="1" applyFill="1" applyBorder="1" applyAlignment="1">
      <alignment horizontal="center"/>
    </xf>
    <xf numFmtId="0" fontId="14" fillId="5" borderId="9" xfId="2" applyFont="1" applyFill="1" applyBorder="1" applyAlignment="1" applyProtection="1">
      <alignment horizontal="center" vertical="center" wrapText="1"/>
      <protection locked="0"/>
    </xf>
    <xf numFmtId="165" fontId="8" fillId="5" borderId="15" xfId="3" applyNumberFormat="1" applyFont="1" applyFill="1" applyBorder="1" applyAlignment="1">
      <alignment horizontal="center" vertical="center" wrapText="1"/>
    </xf>
    <xf numFmtId="0" fontId="12" fillId="0" borderId="0" xfId="2" applyFont="1" applyAlignment="1" applyProtection="1">
      <alignment horizontal="right"/>
      <protection locked="0"/>
    </xf>
    <xf numFmtId="0" fontId="8" fillId="0" borderId="15" xfId="0" applyFont="1" applyBorder="1" applyAlignment="1">
      <alignment vertical="top" wrapText="1"/>
    </xf>
    <xf numFmtId="2" fontId="6" fillId="0" borderId="0" xfId="2" applyNumberFormat="1" applyFont="1" applyAlignment="1" applyProtection="1">
      <alignment horizontal="center" vertical="top"/>
      <protection locked="0"/>
    </xf>
    <xf numFmtId="2" fontId="6" fillId="0" borderId="1" xfId="2" applyNumberFormat="1" applyFont="1" applyBorder="1" applyAlignment="1" applyProtection="1">
      <alignment horizontal="center" vertical="center"/>
      <protection locked="0"/>
    </xf>
    <xf numFmtId="2" fontId="8" fillId="0" borderId="2" xfId="2" applyNumberFormat="1" applyFont="1" applyBorder="1" applyAlignment="1" applyProtection="1">
      <alignment horizontal="left" vertical="top" wrapText="1"/>
      <protection locked="0"/>
    </xf>
    <xf numFmtId="2" fontId="8" fillId="0" borderId="3" xfId="2" applyNumberFormat="1" applyFont="1" applyBorder="1" applyAlignment="1" applyProtection="1">
      <alignment horizontal="left" vertical="top" wrapText="1"/>
      <protection locked="0"/>
    </xf>
    <xf numFmtId="2" fontId="8" fillId="0" borderId="4" xfId="2" applyNumberFormat="1" applyFont="1" applyBorder="1" applyAlignment="1" applyProtection="1">
      <alignment horizontal="left" vertical="top" wrapText="1"/>
      <protection locked="0"/>
    </xf>
    <xf numFmtId="0" fontId="9" fillId="0" borderId="5" xfId="2" applyFont="1" applyBorder="1" applyAlignment="1">
      <alignment horizontal="center"/>
    </xf>
    <xf numFmtId="0" fontId="9" fillId="0" borderId="6" xfId="2" applyFont="1" applyBorder="1" applyAlignment="1">
      <alignment horizontal="center"/>
    </xf>
    <xf numFmtId="0" fontId="9" fillId="3" borderId="5" xfId="2" applyFont="1" applyFill="1" applyBorder="1" applyAlignment="1">
      <alignment horizontal="center"/>
    </xf>
    <xf numFmtId="0" fontId="9" fillId="3" borderId="6" xfId="2" applyFont="1" applyFill="1" applyBorder="1" applyAlignment="1">
      <alignment horizontal="center"/>
    </xf>
    <xf numFmtId="0" fontId="9" fillId="3" borderId="7" xfId="2" applyFont="1" applyFill="1" applyBorder="1" applyAlignment="1">
      <alignment horizontal="center"/>
    </xf>
    <xf numFmtId="2" fontId="8" fillId="0" borderId="18" xfId="2" applyNumberFormat="1" applyFont="1" applyBorder="1" applyAlignment="1" applyProtection="1">
      <alignment horizontal="left" vertical="top" wrapText="1"/>
      <protection locked="0"/>
    </xf>
  </cellXfs>
  <cellStyles count="7">
    <cellStyle name="Comma 2 2" xfId="5" xr:uid="{3724CBF4-0728-42F3-BADC-E87565E0D85D}"/>
    <cellStyle name="Good" xfId="1" builtinId="26"/>
    <cellStyle name="Normal" xfId="0" builtinId="0"/>
    <cellStyle name="Normal 14 2 3 2" xfId="4" xr:uid="{CB593F7F-5160-4B01-A109-57E4E195D350}"/>
    <cellStyle name="Normal 26 2" xfId="3" xr:uid="{F84138DA-DD0E-4894-9977-250D0202B2E1}"/>
    <cellStyle name="Normal 60" xfId="2" xr:uid="{DC675E35-AE53-4D26-9B8C-74C392C5E8E9}"/>
    <cellStyle name="Normal 67" xfId="6" xr:uid="{B0FFAF51-E62B-4443-8400-EB97D2B7FE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2A80E-064D-4160-A9DE-88E7115C1B0B}">
  <dimension ref="A1:U10"/>
  <sheetViews>
    <sheetView tabSelected="1" zoomScale="84" zoomScaleNormal="84" workbookViewId="0">
      <selection activeCell="C8" sqref="C8"/>
    </sheetView>
  </sheetViews>
  <sheetFormatPr defaultColWidth="9.140625" defaultRowHeight="15" x14ac:dyDescent="0.25"/>
  <cols>
    <col min="1" max="1" width="7.140625" style="10" customWidth="1"/>
    <col min="2" max="2" width="11.140625" style="10" customWidth="1"/>
    <col min="3" max="3" width="22.140625" style="10" customWidth="1"/>
    <col min="4" max="4" width="10.42578125" style="10" customWidth="1"/>
    <col min="5" max="5" width="60" style="10" customWidth="1"/>
    <col min="6" max="6" width="7.42578125" style="32" customWidth="1"/>
    <col min="7" max="7" width="6.42578125" style="10" customWidth="1"/>
    <col min="8" max="8" width="11.28515625" style="32" hidden="1" customWidth="1"/>
    <col min="9" max="9" width="5.5703125" style="10" customWidth="1"/>
    <col min="10" max="11" width="12.85546875" style="32" customWidth="1"/>
    <col min="12" max="12" width="11.140625" style="32" customWidth="1"/>
    <col min="13" max="13" width="10.5703125" style="32" customWidth="1"/>
    <col min="14" max="14" width="5.28515625" style="32" customWidth="1"/>
    <col min="15" max="15" width="11.42578125" style="32" customWidth="1"/>
    <col min="16" max="16" width="46.7109375" style="32" customWidth="1"/>
    <col min="17" max="17" width="15.28515625" style="32" customWidth="1"/>
    <col min="18" max="18" width="16" style="32" customWidth="1"/>
    <col min="19" max="19" width="15.42578125" style="32" customWidth="1"/>
    <col min="20" max="20" width="24" style="31" customWidth="1"/>
    <col min="21" max="21" width="20" style="10" customWidth="1"/>
    <col min="22" max="22" width="37.28515625" style="10" customWidth="1"/>
    <col min="23" max="16384" width="9.140625" style="10"/>
  </cols>
  <sheetData>
    <row r="1" spans="1:21" s="7" customFormat="1" ht="13.5" customHeight="1" x14ac:dyDescent="0.25">
      <c r="A1" s="1" t="s">
        <v>0</v>
      </c>
      <c r="B1" s="1"/>
      <c r="C1" s="2"/>
      <c r="D1" s="2"/>
      <c r="E1" s="3"/>
      <c r="F1" s="3"/>
      <c r="G1" s="4"/>
      <c r="H1" s="5"/>
      <c r="I1" s="5"/>
      <c r="J1" s="6"/>
      <c r="P1" s="52" t="s">
        <v>1</v>
      </c>
    </row>
    <row r="2" spans="1:21" s="8" customFormat="1" ht="15.75" x14ac:dyDescent="0.25">
      <c r="A2" s="54" t="s">
        <v>2</v>
      </c>
      <c r="B2" s="54"/>
      <c r="C2" s="54"/>
      <c r="D2" s="54"/>
      <c r="E2" s="54"/>
      <c r="F2" s="54"/>
      <c r="G2" s="54"/>
      <c r="H2" s="54"/>
      <c r="I2" s="54"/>
      <c r="J2" s="54"/>
      <c r="K2" s="54"/>
      <c r="L2" s="54"/>
      <c r="M2" s="54"/>
      <c r="N2" s="54"/>
      <c r="O2" s="54"/>
      <c r="P2" s="54"/>
      <c r="Q2" s="54"/>
      <c r="R2" s="54"/>
      <c r="S2" s="54"/>
    </row>
    <row r="3" spans="1:21" s="8" customFormat="1" ht="25.5" customHeight="1" x14ac:dyDescent="0.25">
      <c r="A3" s="55" t="s">
        <v>3</v>
      </c>
      <c r="B3" s="55"/>
      <c r="C3" s="55"/>
      <c r="D3" s="55"/>
      <c r="E3" s="55"/>
      <c r="F3" s="55"/>
      <c r="G3" s="55"/>
      <c r="H3" s="55"/>
      <c r="I3" s="55"/>
      <c r="J3" s="55"/>
      <c r="K3" s="55"/>
      <c r="L3" s="55"/>
      <c r="M3" s="55"/>
      <c r="N3" s="55"/>
      <c r="O3" s="55"/>
      <c r="P3" s="55"/>
      <c r="Q3" s="55"/>
      <c r="R3" s="55"/>
      <c r="S3" s="55"/>
    </row>
    <row r="4" spans="1:21" s="7" customFormat="1" ht="144.6" customHeight="1" x14ac:dyDescent="0.25">
      <c r="A4" s="56" t="s">
        <v>4</v>
      </c>
      <c r="B4" s="57"/>
      <c r="C4" s="57"/>
      <c r="D4" s="57"/>
      <c r="E4" s="57"/>
      <c r="F4" s="57"/>
      <c r="G4" s="57"/>
      <c r="H4" s="57"/>
      <c r="I4" s="57"/>
      <c r="J4" s="57"/>
      <c r="K4" s="57"/>
      <c r="L4" s="57"/>
      <c r="M4" s="57"/>
      <c r="N4" s="57"/>
      <c r="O4" s="57"/>
      <c r="P4" s="57"/>
      <c r="Q4" s="57"/>
      <c r="R4" s="57"/>
      <c r="S4" s="58"/>
    </row>
    <row r="5" spans="1:21" s="7" customFormat="1" ht="15.95" customHeight="1" thickBot="1" x14ac:dyDescent="0.3">
      <c r="A5" s="64" t="s">
        <v>5</v>
      </c>
      <c r="B5" s="64"/>
      <c r="C5" s="64"/>
      <c r="D5" s="64"/>
      <c r="E5" s="64"/>
      <c r="F5" s="64"/>
      <c r="G5" s="64"/>
      <c r="H5" s="64"/>
      <c r="I5" s="64"/>
      <c r="J5" s="64"/>
      <c r="K5" s="64"/>
      <c r="L5" s="64"/>
      <c r="M5" s="64"/>
      <c r="N5" s="64"/>
      <c r="O5" s="64"/>
      <c r="P5" s="64"/>
      <c r="Q5" s="64"/>
      <c r="R5" s="64"/>
      <c r="S5" s="64"/>
    </row>
    <row r="6" spans="1:21" ht="16.5" thickBot="1" x14ac:dyDescent="0.3">
      <c r="A6" s="59" t="s">
        <v>6</v>
      </c>
      <c r="B6" s="60"/>
      <c r="C6" s="60"/>
      <c r="D6" s="60"/>
      <c r="E6" s="60"/>
      <c r="F6" s="60"/>
      <c r="G6" s="60"/>
      <c r="H6" s="60"/>
      <c r="I6" s="60"/>
      <c r="J6" s="60"/>
      <c r="K6" s="60"/>
      <c r="L6" s="61" t="s">
        <v>7</v>
      </c>
      <c r="M6" s="62"/>
      <c r="N6" s="62"/>
      <c r="O6" s="62"/>
      <c r="P6" s="62"/>
      <c r="Q6" s="62"/>
      <c r="R6" s="63"/>
      <c r="S6" s="9"/>
      <c r="T6" s="7"/>
    </row>
    <row r="7" spans="1:21" ht="59.1" customHeight="1" x14ac:dyDescent="0.25">
      <c r="A7" s="41" t="s">
        <v>8</v>
      </c>
      <c r="B7" s="42" t="s">
        <v>9</v>
      </c>
      <c r="C7" s="42" t="s">
        <v>10</v>
      </c>
      <c r="D7" s="42" t="s">
        <v>11</v>
      </c>
      <c r="E7" s="42" t="s">
        <v>12</v>
      </c>
      <c r="F7" s="11" t="s">
        <v>13</v>
      </c>
      <c r="G7" s="12" t="s">
        <v>14</v>
      </c>
      <c r="H7" s="13" t="s">
        <v>15</v>
      </c>
      <c r="I7" s="50" t="s">
        <v>16</v>
      </c>
      <c r="J7" s="44" t="s">
        <v>17</v>
      </c>
      <c r="K7" s="45" t="s">
        <v>18</v>
      </c>
      <c r="L7" s="14" t="s">
        <v>19</v>
      </c>
      <c r="M7" s="15" t="s">
        <v>20</v>
      </c>
      <c r="N7" s="43" t="s">
        <v>16</v>
      </c>
      <c r="O7" s="16" t="s">
        <v>21</v>
      </c>
      <c r="P7" s="17" t="s">
        <v>22</v>
      </c>
      <c r="Q7" s="17" t="s">
        <v>23</v>
      </c>
      <c r="R7" s="18" t="s">
        <v>24</v>
      </c>
      <c r="S7" s="19" t="s">
        <v>25</v>
      </c>
      <c r="T7" s="10"/>
    </row>
    <row r="8" spans="1:21" ht="227.45" customHeight="1" thickBot="1" x14ac:dyDescent="0.3">
      <c r="A8" s="20">
        <v>1</v>
      </c>
      <c r="B8" s="21"/>
      <c r="C8" s="22" t="s">
        <v>26</v>
      </c>
      <c r="D8" s="23" t="s">
        <v>27</v>
      </c>
      <c r="E8" s="22" t="s">
        <v>28</v>
      </c>
      <c r="F8" s="24" t="s">
        <v>29</v>
      </c>
      <c r="G8" s="25">
        <v>9</v>
      </c>
      <c r="H8" s="26">
        <v>18506</v>
      </c>
      <c r="I8" s="51">
        <v>5</v>
      </c>
      <c r="J8" s="46">
        <f t="shared" ref="J8" si="0">+H8*G8</f>
        <v>166554</v>
      </c>
      <c r="K8" s="47">
        <f t="shared" ref="K8" si="1">+J8*(1+I8/100)</f>
        <v>174881.7</v>
      </c>
      <c r="L8" s="27">
        <v>18506</v>
      </c>
      <c r="M8" s="28">
        <f>+L8*G8</f>
        <v>166554</v>
      </c>
      <c r="N8" s="28">
        <v>5</v>
      </c>
      <c r="O8" s="28">
        <f>+M8*(1+N8/100)</f>
        <v>174881.7</v>
      </c>
      <c r="P8" s="22" t="s">
        <v>30</v>
      </c>
      <c r="Q8" s="53" t="s">
        <v>31</v>
      </c>
      <c r="R8" s="29" t="s">
        <v>32</v>
      </c>
      <c r="S8" s="30"/>
      <c r="U8" s="31"/>
    </row>
    <row r="9" spans="1:21" ht="14.45" thickBot="1" x14ac:dyDescent="0.3">
      <c r="G9" s="33"/>
      <c r="I9" s="34" t="s">
        <v>33</v>
      </c>
      <c r="J9" s="48">
        <f>SUM(J8:J8)</f>
        <v>166554</v>
      </c>
      <c r="K9" s="49">
        <f>SUM(K8:K8)</f>
        <v>174881.7</v>
      </c>
      <c r="L9" s="35" t="s">
        <v>33</v>
      </c>
      <c r="M9" s="36">
        <f>SUM(M8:M8)</f>
        <v>166554</v>
      </c>
      <c r="N9" s="37"/>
      <c r="O9" s="36">
        <f>SUM(O8:O8)</f>
        <v>174881.7</v>
      </c>
      <c r="P9" s="38"/>
      <c r="Q9" s="38"/>
      <c r="R9" s="38"/>
      <c r="S9" s="39"/>
    </row>
    <row r="10" spans="1:21" ht="13.9" x14ac:dyDescent="0.25">
      <c r="E10" s="40"/>
    </row>
  </sheetData>
  <mergeCells count="6">
    <mergeCell ref="A2:S2"/>
    <mergeCell ref="A3:S3"/>
    <mergeCell ref="A4:S4"/>
    <mergeCell ref="A6:K6"/>
    <mergeCell ref="L6:R6"/>
    <mergeCell ref="A5:S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2026-02-04T15:49:09Z</dcterms:created>
  <dcterms:modified xsi:type="dcterms:W3CDTF">2026-02-04T15:49:26Z</dcterms:modified>
  <cp:category/>
  <cp:contentStatus/>
</cp:coreProperties>
</file>