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80" yWindow="90" windowWidth="15480" windowHeight="10830" tabRatio="859"/>
  </bookViews>
  <sheets>
    <sheet name="2017" sheetId="9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7" i="9"/>
  <c r="D9" l="1"/>
  <c r="E21" l="1"/>
  <c r="F21"/>
  <c r="E22"/>
  <c r="F22"/>
  <c r="E23"/>
  <c r="F23"/>
  <c r="E24"/>
  <c r="F24"/>
  <c r="E25"/>
  <c r="F25"/>
  <c r="D21"/>
  <c r="D22"/>
  <c r="D23"/>
  <c r="D24"/>
  <c r="D25"/>
  <c r="D8" l="1"/>
  <c r="D10"/>
  <c r="D11"/>
  <c r="D12"/>
  <c r="D13"/>
  <c r="D14"/>
  <c r="I22"/>
  <c r="I23"/>
  <c r="I24"/>
  <c r="I25"/>
</calcChain>
</file>

<file path=xl/sharedStrings.xml><?xml version="1.0" encoding="utf-8"?>
<sst xmlns="http://schemas.openxmlformats.org/spreadsheetml/2006/main" count="44" uniqueCount="32">
  <si>
    <t xml:space="preserve">Alytaus apskrities S. Kudirkos ligoninės nuolatiniam </t>
  </si>
  <si>
    <t>remontui perduotos medicininės technikos sąrašas</t>
  </si>
  <si>
    <t>Eil. Nr.</t>
  </si>
  <si>
    <t>Alytaus apskrities S. Kudirkos ligoninės nuolatinei</t>
  </si>
  <si>
    <t>priežiūrai perduotos medicininės technikos sąrašas</t>
  </si>
  <si>
    <t>Prietaiso pavadinimas, tipas</t>
  </si>
  <si>
    <t>Periodiškumas, kartai/metus</t>
  </si>
  <si>
    <t>Pagaminimo data</t>
  </si>
  <si>
    <t>Preliminarus kiekis</t>
  </si>
  <si>
    <t>Vienetinis įkainis Eur.
su PVM</t>
  </si>
  <si>
    <t>Metinis įkainis Eur.
su PVM</t>
  </si>
  <si>
    <t>Auto tonometras</t>
  </si>
  <si>
    <t>Reichen 7CR Auto</t>
  </si>
  <si>
    <t>Centrifuga</t>
  </si>
  <si>
    <t>ORTHO BIO VUE</t>
  </si>
  <si>
    <t>Eritrocitų greičio nusėdimo matuoklis</t>
  </si>
  <si>
    <t>ALCOR iSED</t>
  </si>
  <si>
    <t>Imunofermentinis analizatorius</t>
  </si>
  <si>
    <t>ORTHO AUTO VUE INNOVA</t>
  </si>
  <si>
    <t>Imunologinis analizatorius</t>
  </si>
  <si>
    <t>AQT 90 FLEX</t>
  </si>
  <si>
    <t>Kraujo PH ir dujų analizatorius</t>
  </si>
  <si>
    <t>ABL-825</t>
  </si>
  <si>
    <t>Kraujo PH, dujų ir elektrolitų analizatorius</t>
  </si>
  <si>
    <t>ABL80 FLEX</t>
  </si>
  <si>
    <t>Plyšinė lempa</t>
  </si>
  <si>
    <t>XCEL 455</t>
  </si>
  <si>
    <t>2015</t>
  </si>
  <si>
    <t>2014</t>
  </si>
  <si>
    <t>Priedas Nr.3</t>
  </si>
  <si>
    <t>Įkainis Eur./val.
Su PVM</t>
  </si>
  <si>
    <t>Direktorius Vaidas Jankauskis</t>
  </si>
</sst>
</file>

<file path=xl/styles.xml><?xml version="1.0" encoding="utf-8"?>
<styleSheet xmlns="http://schemas.openxmlformats.org/spreadsheetml/2006/main">
  <fonts count="14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/>
    <xf numFmtId="0" fontId="12" fillId="4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10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/>
    <xf numFmtId="0" fontId="4" fillId="3" borderId="0" xfId="0" applyFont="1" applyFill="1" applyBorder="1"/>
    <xf numFmtId="49" fontId="4" fillId="4" borderId="7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/>
    <xf numFmtId="0" fontId="4" fillId="3" borderId="10" xfId="0" applyFont="1" applyFill="1" applyBorder="1" applyAlignment="1">
      <alignment horizontal="left"/>
    </xf>
    <xf numFmtId="49" fontId="3" fillId="3" borderId="10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is\data\document1\giedrius.maskoliunas\Documents\Med.%20aparatur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zioterapija"/>
      <sheetName val="Diagnostikos"/>
      <sheetName val="Vidaus"/>
      <sheetName val="Slauga"/>
      <sheetName val="Reanimacija "/>
      <sheetName val="Dien_ch"/>
      <sheetName val="Sterilizacinė"/>
      <sheetName val="Vaistinė"/>
      <sheetName val="Priėmimas"/>
      <sheetName val="Patalog-anatom"/>
      <sheetName val="Laboratorija"/>
      <sheetName val="Akuš_ginek"/>
      <sheetName val="Vaikų"/>
      <sheetName val="konsultacijos"/>
      <sheetName val="chirurg"/>
      <sheetName val="Operacinė"/>
      <sheetName val="vakuum-kpmpr"/>
      <sheetName val="Viltechmeda"/>
      <sheetName val="Remontas"/>
      <sheetName val="Priežiūra"/>
      <sheetName val="Kardiologija  kitur "/>
      <sheetName val="Lapa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C1" t="str">
            <v>1</v>
          </cell>
        </row>
        <row r="10">
          <cell r="C10" t="str">
            <v>1</v>
          </cell>
          <cell r="D10">
            <v>1</v>
          </cell>
        </row>
        <row r="17">
          <cell r="C17" t="str">
            <v>1</v>
          </cell>
          <cell r="D17">
            <v>2</v>
          </cell>
        </row>
        <row r="70">
          <cell r="C70" t="str">
            <v>1</v>
          </cell>
          <cell r="D70">
            <v>2</v>
          </cell>
        </row>
        <row r="71">
          <cell r="C71" t="str">
            <v>1</v>
          </cell>
          <cell r="D71">
            <v>1</v>
          </cell>
        </row>
        <row r="98">
          <cell r="C98" t="str">
            <v>1</v>
          </cell>
          <cell r="D98">
            <v>1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D28" sqref="D28"/>
    </sheetView>
  </sheetViews>
  <sheetFormatPr defaultColWidth="9.140625" defaultRowHeight="12.75"/>
  <cols>
    <col min="1" max="1" width="5.85546875" style="12" customWidth="1"/>
    <col min="2" max="2" width="44.42578125" style="13" hidden="1" customWidth="1"/>
    <col min="3" max="3" width="27.85546875" style="13" hidden="1" customWidth="1"/>
    <col min="4" max="4" width="62.42578125" style="14" customWidth="1"/>
    <col min="5" max="5" width="14.7109375" style="12" customWidth="1"/>
    <col min="6" max="6" width="7.28515625" style="31" customWidth="1"/>
    <col min="7" max="7" width="12.42578125" style="31" customWidth="1"/>
    <col min="8" max="8" width="16.42578125" style="16" customWidth="1"/>
    <col min="9" max="9" width="16" style="12" customWidth="1"/>
    <col min="10" max="16384" width="9.140625" style="12"/>
  </cols>
  <sheetData>
    <row r="1" spans="1:9" s="18" customFormat="1" ht="15.75">
      <c r="A1" s="24"/>
      <c r="B1" s="25"/>
      <c r="C1" s="25"/>
      <c r="D1" s="25"/>
      <c r="E1" s="26"/>
      <c r="F1" s="27"/>
      <c r="G1" s="27" t="s">
        <v>29</v>
      </c>
      <c r="H1" s="22"/>
      <c r="I1" s="23"/>
    </row>
    <row r="2" spans="1:9" s="18" customFormat="1" ht="15.75">
      <c r="A2" s="67" t="s">
        <v>0</v>
      </c>
      <c r="B2" s="67"/>
      <c r="C2" s="67"/>
      <c r="D2" s="67"/>
      <c r="E2" s="67"/>
      <c r="F2" s="67"/>
      <c r="G2" s="67"/>
      <c r="H2" s="67"/>
      <c r="I2" s="67"/>
    </row>
    <row r="3" spans="1:9" s="18" customFormat="1" ht="4.5" customHeight="1">
      <c r="A3" s="24"/>
      <c r="B3" s="25"/>
      <c r="C3" s="25"/>
      <c r="D3" s="25"/>
      <c r="E3" s="26"/>
      <c r="F3" s="27"/>
      <c r="G3" s="27"/>
      <c r="H3" s="22"/>
      <c r="I3" s="23"/>
    </row>
    <row r="4" spans="1:9" s="18" customFormat="1" ht="15.75">
      <c r="A4" s="67" t="s">
        <v>1</v>
      </c>
      <c r="B4" s="67"/>
      <c r="C4" s="67"/>
      <c r="D4" s="67"/>
      <c r="E4" s="67"/>
      <c r="F4" s="67"/>
      <c r="G4" s="67"/>
      <c r="H4" s="67"/>
      <c r="I4" s="67"/>
    </row>
    <row r="5" spans="1:9" s="4" customFormat="1">
      <c r="A5" s="5"/>
      <c r="B5" s="6"/>
      <c r="C5" s="6"/>
      <c r="D5" s="6"/>
      <c r="E5" s="7"/>
      <c r="F5" s="28"/>
      <c r="G5" s="28"/>
      <c r="H5" s="15"/>
      <c r="I5" s="3"/>
    </row>
    <row r="6" spans="1:9" s="17" customFormat="1" ht="25.5">
      <c r="A6" s="53" t="s">
        <v>2</v>
      </c>
      <c r="B6" s="54"/>
      <c r="C6" s="54"/>
      <c r="D6" s="68" t="s">
        <v>5</v>
      </c>
      <c r="E6" s="69"/>
      <c r="F6" s="69"/>
      <c r="G6" s="70"/>
      <c r="H6" s="55" t="s">
        <v>7</v>
      </c>
      <c r="I6" s="53" t="s">
        <v>30</v>
      </c>
    </row>
    <row r="7" spans="1:9" s="39" customFormat="1" ht="12.75" customHeight="1">
      <c r="A7" s="32">
        <v>45</v>
      </c>
      <c r="B7" s="40" t="s">
        <v>11</v>
      </c>
      <c r="C7" s="40" t="s">
        <v>12</v>
      </c>
      <c r="D7" s="35" t="str">
        <f>B7&amp;" "&amp;C7</f>
        <v>Auto tonometras Reichen 7CR Auto</v>
      </c>
      <c r="E7" s="36"/>
      <c r="F7" s="37"/>
      <c r="G7" s="37"/>
      <c r="H7" s="41" t="s">
        <v>27</v>
      </c>
      <c r="I7" s="53">
        <v>54.45</v>
      </c>
    </row>
    <row r="8" spans="1:9" s="39" customFormat="1" ht="12.75" customHeight="1">
      <c r="A8" s="32">
        <v>55</v>
      </c>
      <c r="B8" s="42" t="s">
        <v>13</v>
      </c>
      <c r="C8" s="43" t="s">
        <v>14</v>
      </c>
      <c r="D8" s="35" t="str">
        <f t="shared" ref="D8" si="0">B8&amp;" "&amp;C8</f>
        <v>Centrifuga ORTHO BIO VUE</v>
      </c>
      <c r="E8" s="36"/>
      <c r="F8" s="37"/>
      <c r="G8" s="37"/>
      <c r="H8" s="44">
        <v>1998</v>
      </c>
      <c r="I8" s="53">
        <v>54.45</v>
      </c>
    </row>
    <row r="9" spans="1:9" s="39" customFormat="1" ht="12.75" customHeight="1">
      <c r="A9" s="32">
        <v>123</v>
      </c>
      <c r="B9" s="33" t="s">
        <v>15</v>
      </c>
      <c r="C9" s="34" t="s">
        <v>16</v>
      </c>
      <c r="D9" s="35" t="str">
        <f>B9&amp;" "&amp;C9</f>
        <v>Eritrocitų greičio nusėdimo matuoklis ALCOR iSED</v>
      </c>
      <c r="E9" s="36"/>
      <c r="F9" s="37"/>
      <c r="G9" s="37"/>
      <c r="H9" s="38">
        <v>2014</v>
      </c>
      <c r="I9" s="53">
        <v>54.45</v>
      </c>
    </row>
    <row r="10" spans="1:9" s="39" customFormat="1" ht="12.75" customHeight="1">
      <c r="A10" s="32">
        <v>153</v>
      </c>
      <c r="B10" s="45" t="s">
        <v>17</v>
      </c>
      <c r="C10" s="46" t="s">
        <v>18</v>
      </c>
      <c r="D10" s="35" t="str">
        <f t="shared" ref="D10:D11" si="1">B10&amp;" "&amp;C10</f>
        <v>Imunofermentinis analizatorius ORTHO AUTO VUE INNOVA</v>
      </c>
      <c r="E10" s="36"/>
      <c r="F10" s="37"/>
      <c r="G10" s="37"/>
      <c r="H10" s="47">
        <v>2014</v>
      </c>
      <c r="I10" s="53">
        <v>54.45</v>
      </c>
    </row>
    <row r="11" spans="1:9" s="39" customFormat="1" ht="12.75" customHeight="1">
      <c r="A11" s="32">
        <v>154</v>
      </c>
      <c r="B11" s="48" t="s">
        <v>19</v>
      </c>
      <c r="C11" s="42" t="s">
        <v>20</v>
      </c>
      <c r="D11" s="35" t="str">
        <f t="shared" si="1"/>
        <v>Imunologinis analizatorius AQT 90 FLEX</v>
      </c>
      <c r="E11" s="36"/>
      <c r="F11" s="37"/>
      <c r="G11" s="37"/>
      <c r="H11" s="44">
        <v>2009</v>
      </c>
      <c r="I11" s="53">
        <v>54.45</v>
      </c>
    </row>
    <row r="12" spans="1:9" s="39" customFormat="1" ht="12.75" customHeight="1">
      <c r="A12" s="32">
        <v>210</v>
      </c>
      <c r="B12" s="48" t="s">
        <v>21</v>
      </c>
      <c r="C12" s="42" t="s">
        <v>22</v>
      </c>
      <c r="D12" s="35" t="str">
        <f t="shared" ref="D12:D13" si="2">B12&amp;" "&amp;C12</f>
        <v>Kraujo PH ir dujų analizatorius ABL-825</v>
      </c>
      <c r="E12" s="36"/>
      <c r="F12" s="37"/>
      <c r="G12" s="37"/>
      <c r="H12" s="44">
        <v>2013</v>
      </c>
      <c r="I12" s="53">
        <v>54.45</v>
      </c>
    </row>
    <row r="13" spans="1:9" s="39" customFormat="1" ht="12.75" customHeight="1">
      <c r="A13" s="32">
        <v>211</v>
      </c>
      <c r="B13" s="49" t="s">
        <v>23</v>
      </c>
      <c r="C13" s="42" t="s">
        <v>24</v>
      </c>
      <c r="D13" s="35" t="str">
        <f t="shared" si="2"/>
        <v>Kraujo PH, dujų ir elektrolitų analizatorius ABL80 FLEX</v>
      </c>
      <c r="E13" s="36"/>
      <c r="F13" s="37"/>
      <c r="G13" s="37"/>
      <c r="H13" s="44">
        <v>2013</v>
      </c>
      <c r="I13" s="53">
        <v>54.45</v>
      </c>
    </row>
    <row r="14" spans="1:9" s="39" customFormat="1" ht="12.75" customHeight="1">
      <c r="A14" s="32">
        <v>308</v>
      </c>
      <c r="B14" s="50" t="s">
        <v>25</v>
      </c>
      <c r="C14" s="51" t="s">
        <v>26</v>
      </c>
      <c r="D14" s="35" t="str">
        <f t="shared" ref="D14" si="3">B14&amp;" "&amp;C14</f>
        <v>Plyšinė lempa XCEL 455</v>
      </c>
      <c r="E14" s="36"/>
      <c r="F14" s="37"/>
      <c r="G14" s="37"/>
      <c r="H14" s="52" t="s">
        <v>28</v>
      </c>
      <c r="I14" s="53">
        <v>54.45</v>
      </c>
    </row>
    <row r="15" spans="1:9" s="4" customFormat="1">
      <c r="A15" s="5"/>
      <c r="B15" s="6"/>
      <c r="C15" s="6"/>
      <c r="D15" s="6"/>
      <c r="E15" s="8"/>
      <c r="F15" s="29"/>
      <c r="G15" s="28"/>
      <c r="H15" s="15"/>
      <c r="I15" s="3"/>
    </row>
    <row r="16" spans="1:9" s="18" customFormat="1" ht="15.75">
      <c r="A16" s="73" t="s">
        <v>3</v>
      </c>
      <c r="B16" s="73"/>
      <c r="C16" s="73"/>
      <c r="D16" s="73"/>
      <c r="E16" s="73"/>
      <c r="F16" s="73"/>
      <c r="G16" s="73"/>
      <c r="H16" s="73"/>
      <c r="I16" s="73"/>
    </row>
    <row r="17" spans="1:9" s="18" customFormat="1" ht="5.25" customHeight="1">
      <c r="A17" s="19"/>
      <c r="B17" s="20"/>
      <c r="C17" s="20"/>
      <c r="D17" s="20"/>
      <c r="E17" s="21"/>
      <c r="F17" s="30"/>
      <c r="G17" s="30"/>
      <c r="H17" s="22"/>
      <c r="I17" s="23"/>
    </row>
    <row r="18" spans="1:9" s="18" customFormat="1" ht="15.75">
      <c r="A18" s="73" t="s">
        <v>4</v>
      </c>
      <c r="B18" s="73"/>
      <c r="C18" s="73"/>
      <c r="D18" s="73"/>
      <c r="E18" s="73"/>
      <c r="F18" s="73"/>
      <c r="G18" s="73"/>
      <c r="H18" s="73"/>
      <c r="I18" s="73"/>
    </row>
    <row r="19" spans="1:9" s="4" customFormat="1">
      <c r="A19" s="1"/>
      <c r="B19" s="1"/>
      <c r="C19" s="1"/>
      <c r="D19" s="1"/>
      <c r="E19" s="2"/>
      <c r="F19" s="29"/>
      <c r="G19" s="29"/>
      <c r="H19" s="15"/>
      <c r="I19" s="3"/>
    </row>
    <row r="20" spans="1:9" ht="38.25">
      <c r="A20" s="53" t="s">
        <v>2</v>
      </c>
      <c r="B20" s="54"/>
      <c r="C20" s="54"/>
      <c r="D20" s="53" t="s">
        <v>5</v>
      </c>
      <c r="E20" s="53" t="s">
        <v>8</v>
      </c>
      <c r="F20" s="71" t="s">
        <v>6</v>
      </c>
      <c r="G20" s="72"/>
      <c r="H20" s="53" t="s">
        <v>9</v>
      </c>
      <c r="I20" s="53" t="s">
        <v>10</v>
      </c>
    </row>
    <row r="21" spans="1:9" ht="12.75" customHeight="1">
      <c r="A21" s="32">
        <v>429</v>
      </c>
      <c r="B21" s="56" t="s">
        <v>11</v>
      </c>
      <c r="C21" s="56" t="s">
        <v>12</v>
      </c>
      <c r="D21" s="57" t="str">
        <f t="shared" ref="D21:D22" si="4">B21&amp;" "&amp;C21</f>
        <v>Auto tonometras Reichen 7CR Auto</v>
      </c>
      <c r="E21" s="58" t="str">
        <f>[1]Priežiūra!C10</f>
        <v>1</v>
      </c>
      <c r="F21" s="74">
        <f>[1]Priežiūra!D10</f>
        <v>1</v>
      </c>
      <c r="G21" s="75"/>
      <c r="H21" s="59">
        <v>96.8</v>
      </c>
      <c r="I21" s="65">
        <v>96.8</v>
      </c>
    </row>
    <row r="22" spans="1:9" ht="12.75" customHeight="1">
      <c r="A22" s="32">
        <v>436</v>
      </c>
      <c r="B22" s="60" t="s">
        <v>15</v>
      </c>
      <c r="C22" s="33" t="s">
        <v>16</v>
      </c>
      <c r="D22" s="57" t="str">
        <f t="shared" si="4"/>
        <v>Eritrocitų greičio nusėdimo matuoklis ALCOR iSED</v>
      </c>
      <c r="E22" s="58" t="str">
        <f>[1]Priežiūra!C17</f>
        <v>1</v>
      </c>
      <c r="F22" s="74">
        <f>[1]Priežiūra!D17</f>
        <v>2</v>
      </c>
      <c r="G22" s="75"/>
      <c r="H22" s="59">
        <v>121</v>
      </c>
      <c r="I22" s="65">
        <f t="shared" ref="I22:I24" si="5">F22*H22*E22</f>
        <v>242</v>
      </c>
    </row>
    <row r="23" spans="1:9" ht="12.75" customHeight="1">
      <c r="A23" s="32">
        <v>489</v>
      </c>
      <c r="B23" s="45" t="s">
        <v>17</v>
      </c>
      <c r="C23" s="46" t="s">
        <v>18</v>
      </c>
      <c r="D23" s="57" t="str">
        <f t="shared" ref="D23:D25" si="6">B23&amp;" "&amp;C23</f>
        <v>Imunofermentinis analizatorius ORTHO AUTO VUE INNOVA</v>
      </c>
      <c r="E23" s="58" t="str">
        <f>[1]Priežiūra!C70</f>
        <v>1</v>
      </c>
      <c r="F23" s="74">
        <f>[1]Priežiūra!D70</f>
        <v>2</v>
      </c>
      <c r="G23" s="75"/>
      <c r="H23" s="59">
        <v>175</v>
      </c>
      <c r="I23" s="65">
        <f t="shared" si="5"/>
        <v>350</v>
      </c>
    </row>
    <row r="24" spans="1:9" ht="12.75" customHeight="1">
      <c r="A24" s="32">
        <v>490</v>
      </c>
      <c r="B24" s="48" t="s">
        <v>19</v>
      </c>
      <c r="C24" s="42" t="s">
        <v>20</v>
      </c>
      <c r="D24" s="57" t="str">
        <f t="shared" si="6"/>
        <v>Imunologinis analizatorius AQT 90 FLEX</v>
      </c>
      <c r="E24" s="61" t="str">
        <f>[1]Priežiūra!C71</f>
        <v>1</v>
      </c>
      <c r="F24" s="74">
        <f>[1]Priežiūra!D71</f>
        <v>1</v>
      </c>
      <c r="G24" s="75"/>
      <c r="H24" s="59">
        <v>525.66</v>
      </c>
      <c r="I24" s="65">
        <f t="shared" si="5"/>
        <v>525.66</v>
      </c>
    </row>
    <row r="25" spans="1:9" ht="12.75" customHeight="1">
      <c r="A25" s="32">
        <v>517</v>
      </c>
      <c r="B25" s="62" t="s">
        <v>21</v>
      </c>
      <c r="C25" s="63" t="s">
        <v>22</v>
      </c>
      <c r="D25" s="57" t="str">
        <f t="shared" si="6"/>
        <v>Kraujo PH ir dujų analizatorius ABL-825</v>
      </c>
      <c r="E25" s="64" t="str">
        <f>[1]Priežiūra!C98</f>
        <v>1</v>
      </c>
      <c r="F25" s="76">
        <f>[1]Priežiūra!D98</f>
        <v>1</v>
      </c>
      <c r="G25" s="77"/>
      <c r="H25" s="59">
        <v>420.53</v>
      </c>
      <c r="I25" s="65">
        <f t="shared" ref="I25" si="7">F25*H25*E25</f>
        <v>420.53</v>
      </c>
    </row>
    <row r="26" spans="1:9" s="4" customFormat="1" ht="12.75" customHeight="1">
      <c r="A26" s="5"/>
      <c r="B26" s="9"/>
      <c r="C26" s="10"/>
      <c r="D26" s="11"/>
      <c r="E26" s="7"/>
      <c r="F26" s="28"/>
      <c r="G26" s="28"/>
      <c r="H26" s="15"/>
      <c r="I26" s="3"/>
    </row>
    <row r="27" spans="1:9">
      <c r="B27" s="12"/>
      <c r="C27" s="12"/>
    </row>
    <row r="28" spans="1:9">
      <c r="B28" s="12"/>
      <c r="C28" s="12"/>
      <c r="D28" s="66" t="s">
        <v>31</v>
      </c>
    </row>
    <row r="29" spans="1:9">
      <c r="B29" s="12"/>
      <c r="C29" s="12"/>
    </row>
  </sheetData>
  <mergeCells count="11">
    <mergeCell ref="F22:G22"/>
    <mergeCell ref="F21:G21"/>
    <mergeCell ref="F23:G23"/>
    <mergeCell ref="F24:G24"/>
    <mergeCell ref="F25:G25"/>
    <mergeCell ref="A2:I2"/>
    <mergeCell ref="A4:I4"/>
    <mergeCell ref="D6:G6"/>
    <mergeCell ref="F20:G20"/>
    <mergeCell ref="A16:I16"/>
    <mergeCell ref="A18:I18"/>
  </mergeCells>
  <phoneticPr fontId="1" type="noConversion"/>
  <pageMargins left="0.75" right="0.28999999999999998" top="0.28000000000000003" bottom="0.27" header="0.17" footer="0.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2016-10-18T19:49:57Z</cp:lastPrinted>
  <dcterms:created xsi:type="dcterms:W3CDTF">2004-07-19T07:24:38Z</dcterms:created>
  <dcterms:modified xsi:type="dcterms:W3CDTF">2017-01-16T11:52:17Z</dcterms:modified>
</cp:coreProperties>
</file>