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iesieji3\Desktop\2024 KONKURSAI\Priemonės skirtos intervencinei radiologijai\V PIRKIMAS\VIEŠINIMUI\S1-341-25 Skirgesa\"/>
    </mc:Choice>
  </mc:AlternateContent>
  <xr:revisionPtr revIDLastSave="0" documentId="8_{062ED5E3-B695-4262-9F7D-53A26F3AA192}" xr6:coauthVersionLast="47" xr6:coauthVersionMax="47" xr10:uidLastSave="{00000000-0000-0000-0000-000000000000}"/>
  <bookViews>
    <workbookView xWindow="-120" yWindow="-120" windowWidth="29040" windowHeight="15840" xr2:uid="{94151E65-2CA8-4CC2-88F3-4D530452EE61}"/>
  </bookViews>
  <sheets>
    <sheet name="Lapas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I25" i="1"/>
  <c r="J24" i="1"/>
  <c r="I24" i="1"/>
  <c r="J15" i="1"/>
  <c r="I15" i="1"/>
  <c r="J14" i="1"/>
  <c r="I14" i="1"/>
  <c r="J13" i="1"/>
  <c r="I13" i="1"/>
  <c r="J12" i="1"/>
  <c r="I12" i="1"/>
  <c r="J21" i="1"/>
  <c r="I21" i="1"/>
  <c r="I10" i="1"/>
  <c r="J10" i="1" s="1"/>
</calcChain>
</file>

<file path=xl/sharedStrings.xml><?xml version="1.0" encoding="utf-8"?>
<sst xmlns="http://schemas.openxmlformats.org/spreadsheetml/2006/main" count="93" uniqueCount="67">
  <si>
    <t>Prekių techninė specifikacija</t>
  </si>
  <si>
    <t>* Pasiūlymas, kuriame nurodyta kaina yra didesnė, bus atmestas kaip neatitinkantis pirkimo dokumentuose nustatytų reikalavimų.</t>
  </si>
  <si>
    <t>Pirkimo dalies Nr.</t>
  </si>
  <si>
    <t>Pirkimo dalies pavadinimas</t>
  </si>
  <si>
    <t>Mato vnt.</t>
  </si>
  <si>
    <t>Maksimalios perkančiajai organizacijai priimtinos pasiūlymo kainos  įskaitant visus mokesčius, Eur*</t>
  </si>
  <si>
    <t>Techniniai reikalavimai</t>
  </si>
  <si>
    <t>PVM tarifas (%)</t>
  </si>
  <si>
    <t>Vieneto kaina Eur, be PVM</t>
  </si>
  <si>
    <t>Bendra pasiūlymo kaina Eur, be PVM</t>
  </si>
  <si>
    <t>Bendra pasiūlymo kaina Eur, su PVM</t>
  </si>
  <si>
    <r>
      <t xml:space="preserve">Gamintojas, komercinis prekės pavadinimas, kataloginis prekės Nr. </t>
    </r>
    <r>
      <rPr>
        <b/>
        <sz val="11"/>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</si>
  <si>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sz val="11"/>
        <color rgb="FFFF0000"/>
        <rFont val="Times New Roman"/>
        <family val="1"/>
        <charset val="186"/>
      </rPr>
      <t>(privaloma užpildyti)</t>
    </r>
  </si>
  <si>
    <t>vnt.</t>
  </si>
  <si>
    <t>vnt</t>
  </si>
  <si>
    <t xml:space="preserve">Kraujagyslės diliatatorius
</t>
  </si>
  <si>
    <t>1. Ilgis 185 mm (± 1 mm).
2. Diametras 5F.
3. Metalinis pravedėjas 0,035 " (0,89 mm)</t>
  </si>
  <si>
    <t xml:space="preserve">Skysčių surinkimo indas
</t>
  </si>
  <si>
    <t>1. Talpa 500 ml (± 20 ml).
2. Uždara, hermetiška, 500 ml tūrio talpa skirta panaudotiems skysčiams surinkti. Su dangteliu, su apsauga atbulinio skysčio pratekėjimui, su absorbuojančia medžiaga talpos dugne.                                        3. Sterilus.</t>
  </si>
  <si>
    <t>Infuzinis spaudimo maišelis praplovimui</t>
  </si>
  <si>
    <t>1. Talpa 1000 ml.</t>
  </si>
  <si>
    <t>Specialus indas diagnostiniams kateteriams ir pravedėjams laikyti skystyje</t>
  </si>
  <si>
    <t>Introdiuseriai su atšaka ir sklende, diliatatoriumi</t>
  </si>
  <si>
    <t xml:space="preserve">Introdiuseriai su atšaka ir sklende, diliatatoriumi, mini viela </t>
  </si>
  <si>
    <t>Introdiuseriai su atšaka ir sklende, diliatatoriumi, mini viela ir adata</t>
  </si>
  <si>
    <t>Introdiuseriai su rentgenokontrastiniais markeriais</t>
  </si>
  <si>
    <t>Kraujagyslės uždarymo po kateterizacijos sistema</t>
  </si>
  <si>
    <t>Hifrofiliniai kateteriai trombų aspiracijai</t>
  </si>
  <si>
    <t>1. 6 ir 7 Fr diametro.
2. Darbui su 0,014" (0,36 mm) pravedėju.
3. Didelio vidinio diametro: 
    6F ne mažesnis 0,070“;
    7F ne mažesnis 0,080“;
4. Kateterio ilgis 140 cm (± 2 cm);
5. Komplektuojami su specialiu pravedėju  kietintoju, per kurį galima suleisti kontrastą;
6. Pakuoti kartu su atsiurbimo švirkštu ir trombų išplovimo filtru.</t>
  </si>
  <si>
    <t>Žnyplės svetimkūnių šalinimui</t>
  </si>
  <si>
    <t>1. Griebiančios „Alligator tipo“.
2. Ilgis ne mažiau 180 cm.
3. Diametras ne daugiau 1,8 mm, įvedimui per 7F introdiuserį.</t>
  </si>
  <si>
    <t>A.Renalis ir A. Carotis introdiuseriai- nukreipėjai</t>
  </si>
  <si>
    <t>1. Švelni, smailėjanti, atraumatinė dilatatoriaus viršūnėlė (2,0, 2,5, 5,0 cm. Atitinkamai 45, 65, 90 cm ilgio sistemų).
2. Distalinė sistemos dalis (5, 15, 35 cm atitinkamai 45, 65, 90 cm ilgio sistemų) padengta spec. Hidrofiline danga.
3. Integruotas rentgenokontrastinis markeris 5 mm nuo distalinio sistemos galo. 
4. PTFE vidinė sistemos danga. 
5. Nerūdijančio plieno vijų vidurinė danga. 
6. Išorinė nailono danga. 
7. Hemostatinis vožtuvas su „cross cut“ (kryžminio  prapjovimo) silikoniniu disku.
8. Tinkamas naudoti su 0,035" (0,89 mm) pravedėju. 
9. Diametrai: 6Fr, 7Fr.
10. Sistemos ilgis: 45, 65, 90 cm. (± 1 cm);
11. Distalinio galo formos: tiesus, „hockey stick“, „multipurpose“, RDC, LIMA.</t>
  </si>
  <si>
    <t>Specialus atraminis kateteris</t>
  </si>
  <si>
    <t>1. Ilgis 135 cm, 150 cm (± 2 cm).;
2. Vidinis diametras 0,014" (0,36 mm), 0,018" (0,457 mm), 0,035" (0,89 mm).</t>
  </si>
  <si>
    <t>Implantuojama vaistų įvedimo į veną sistema (Port kateteris) vieno kanalo</t>
  </si>
  <si>
    <t>1. Vienkartinė, sterili, be latekso, suderinama su BMR. 
2. Sistemą sudaro: anatominės delta formos titano ir epoksido rezervuaras 5-8 g. Svorio, silikono membrana, su 3 angutėmis, skirtomis saugiai fiksacijai.
3. 600-900 mm ilgio, 5-10 F skersmens
4. RO-kontrastinis PUR kateteris, padengtas atsparia trombų susidarymui medžiaga. Priedai: adata odai punktuoti, švirkštas, adata membranai punktuoti, pravedėjas, skylantis introdiuseris, tuneliatorius, fiksavimo žiedai.</t>
  </si>
  <si>
    <t>Laikinas tuščiosios venos priešembolinis filtras su įvedimo sistema</t>
  </si>
  <si>
    <t>Periferinis stentgraftas</t>
  </si>
  <si>
    <t xml:space="preserve">Introdiuseriai skirti radialinėms arterijoms
</t>
  </si>
  <si>
    <t xml:space="preserve">Introdiuseriai skirti radialinėms arterijoms su hidrofiline danga
</t>
  </si>
  <si>
    <t>PTKA vielos rutininėms procedūroms, totalinėms ir subtotalinėms okliuzijoms atidaryti</t>
  </si>
  <si>
    <t>1. Ilgis 180 cm (± 2 cm);
2. Diametro 0,014“ (0,36 mm);
3. Vielos šerdis pagaminta iš nitinolio (nikelis+titanas) užtikrinantis elastingumą;
4. Vienos dalies konstrukcija;
5. Hidrofilinė danga visame ilgyje;
6. 3 cm ilgio lankstus ir atraumatinis rentgeno kontrastinis galiukas;
7. Viela lanksti ir gero praeinamumo;
8. Tiesios formos;
9. Geras sukimo perdavimas.</t>
  </si>
  <si>
    <t>Hidrofiliniai koronariniai kateteriai nukreipėjai</t>
  </si>
  <si>
    <t>1. Kateteris nukreipėjas dengtas hidrofiline danga per visą ilgį, išskyrus distalinę (7 cm) ilgio dalį ir proksimalinę (25 cm) ilgio kateterio dalį;
2. Išorinis poliamido skuoksnis užtikrina gerą kateterio formos išlaikymą;
3.Kateteris didelio vidinio diametro, sąlygojančio aukštą skysčio srovės pralaidumą: 5F - 0,058"/mm; 6F - 0,071"/1.80 mm; 7F - 0,082"/22.08 mm; 8F - 0,091"/2.31 mm;
4.1:1 sukimo kontrolė;
5. Dydžiai: 5F; 6F; 7F; 8F;
6. Ilgis: 100 cm.
7. Modifikacijų įvairovė: AL-0.75; 1.0; 1.5; 2.0; 3.0; AR - 1.0; 2.0; JL- 3.0; 3,5; 4.0; 4.5; 5.0; 6.0; JR- 3.0; 3.5; 4.0; 5.0; 6.0; EBU- 3.0;3.25; 3.5; 3.75; 4.0; 4.25; 4.5; 4.75; 5.0; XBRCA- 3.0; 3.5; 3.75; 4.0; 4.25; 4.5; MPA; HS; IM; LCB&amp;RCB; TIG - 3.0; 3.5; 4.0; 4.5; 5.</t>
  </si>
  <si>
    <t>1. Talpa 1200 ml (± 50 mm).                                                                                                                         2. Su grioveliu priedams fiksuoti (pravedėjams, kateteriams).                                             
3. Sterilus.</t>
  </si>
  <si>
    <t>1. Tinkami įvedimui ir ištraukimui per veną Jugularis interna.        
2. Pagaminti iš kobolto chromo lydinio.                                                3. Skirti laikyti ne mažiau 3-jų mėn.                                                               4. Visiškai implantuojami ,,Inkaras" įsiuvamas į poodine kišenę.     
5. Nereikalinga papildoma įranga filtrui sugauti ir ištraukti.               
6. Suderinami su MR.                                                                    7. Tinkami ne didesni nei 28 mm skersmens tuščiajai venai.          
8. Introdiuseris: ne daugiau 10F.                                                        9.  6F inkarinis kateteris.</t>
  </si>
  <si>
    <t>1. Kobalto chromo stentas dengtas spec. ePTFE danga.                             
2. Stento ilgis 27, 37, 57 mm.;                                                                                 3. Stento diametras 9, 10 mm;                                                             4. Kateterio ilgis 75, 120 cm (± 1 cm);                                                5. Pravedėjas 0,035“ (0,89 mm);                                                        6. Introdiuseris 7 F;                                                                               7. Slėgis iki 12 atmosferų;                                                                  8. Balionas su rentgeno kontrastiniais žymekliais;                                9. Stentas užmautas ant OTW balioninio kateterio.</t>
  </si>
  <si>
    <t>Maksimalus poreikis 36 mėn.</t>
  </si>
  <si>
    <t>1. Įmovos galas suplonintas distaliniame gale, pagerinantis dilatatoriaus – įmovos perėjimą, sumažinantis rezistenciją punkcijos metu;
2.  Mini viela – pravedėjas dengtas plastiku;
3.  Dydžiai: 4F, 5F, 6F, 7F, 8F, 9F, 10F, 11F;
4.  Vielos igis 45 cm; Tinkančios mini vielos 0, 025“; 0,035“;
5.  3 padėčių sklendė;
6. Hemostatinis vožtuvas su „Cross cut“ (kryžminio pjovimo) silikoniniu disku;
7.  Įmovos pagal dydį yra koduotos spalva ir sunumeruotos;
8.  Nėra tarpo tarp vožtuvo ir lateralinės atšakos;
9.  Prisegamas dilatatoriaus galo užrakinimas, dydis 5F;
10.  Ilgis: 10 cm (±1 cm);
11.  Adata su grioveliu, aptraukta polietileno apvalkalu pagal „Flach Back“ technologiją;
12.  Adatos dydis 18 Gx2 ½“.</t>
  </si>
  <si>
    <t>1. Įmovos galas plonėjantis distaliniame gale, pagerinantis dilatatoriaus – įmovos perėjimą, sumažinantis rezistenciją punkcijos metu;
2. Įmovos vidaus diametras: 4F, 5F, 6F (koduota pagal spalvą);
3.  Įmovos ilgis: 7, 10 cm (±1 cm);
4.  Tinkančios vielos gidės: 0,018“ ir 0,025“;
5.  Mini vielos: ilgis 45 cm (± 1 cm), galas tiesus;
6. Adata su grioveliu, aptraukta polietileno apvalkalu pagal „Flach Back“ technologiją: 0,7 x 38 mm ir 0,9 x 38 mm.</t>
  </si>
  <si>
    <t>1. Įmovos galas plonėjantis distaliniame gale, pagerinantis dilatatoriaus – įmovos perėjimą, sumažinantis rezistenciją punkcijos metu;
2. Įmova padengta hidrofiline danga;
3. Įmovos vidaus diametras: 5F, 6F (koduota pagal spalvą);
4. Tinkančios vielos gidės: 0,021“ ir 0,025“;
5. Mini vielos: ilgis 45 cm ir 80 cm (± 1 cm) galas tiesus;
6. Adata su grioveliu, aptraukta polietileno apvalkalu pagal „Flach Back“ technologiją: 0,9 x 32 mm;
7. Komplektuojama su švirkštu.                                                                    8. Įmovos ilgis 7, 10 cm (±1 cm).</t>
  </si>
  <si>
    <r>
      <t>1.  Įmovos galas plonėjantis distaliniame gale, pagerinantis dilatatoriaus – įmovos perėjimą, sumažinantis rezistenciją punkcijos metu, dydis 4 F, 5F, 6F, 7F, 8F, 9F;
2.  Introdiuseryje inkorporuotas platinos/iridžio mišinys;
3.  3 padėčių sklendė;
4.  Hemostatinis vožtuvas su „cross cut“ (kryžminio pjovimo) silikoniniu disku;
5.  Įmovos pagal dydį yra koduotos spalva ir sunumeruotos;
6.  Nėra tarpo tarp vožtuvo ir lateralinės atšakos;
7.  Prisegamas dilatatoriaus galo užrakinimas;
8. Tinkančios mini vielos 0,035" (0,89 mm) (± 0,003</t>
    </r>
    <r>
      <rPr>
        <sz val="11"/>
        <rFont val="Times New Roman"/>
        <family val="1"/>
        <charset val="186"/>
      </rPr>
      <t>") (0,076 mm))
9. Ilgis: 6 (±1 cm), 10 cm (±1 cm).</t>
    </r>
  </si>
  <si>
    <t>1-20 PIRKIMO ORBJEKTO DALYS</t>
  </si>
  <si>
    <t>PRIEMONĖS, SKIRTOS INTERVENCINEI RADIOLOGIJAI V</t>
  </si>
  <si>
    <t>Atviro konkurso sąlygų 1 priedas</t>
  </si>
  <si>
    <t>1. Įmovos galas plonėjantis distaliniame gale, pagerinantis dilatatoriaus – įmovos perėjimą, sumažinantis rezistenciją punkcijos metu;
2. Dydžiai: 4F, 5F, 6F, 7F, 8F, 9F, 10F, 11F;
3. 3 padėčių sklendė;
4. Tinkančios mini vielos 0,025“, 0,035“, 0,038“;
5. Hemostatinis vožtuvas su „cross cut“ (kryžminio pjovimo) silikoniniu disku;
6. Įmovos pagal dydį yra koduotos spalva ir sunumeruotos;
7. Nėra tarpo tarp vožtuvo ir lateralinės atšakos;
8. Ilgis 10 cm (±1 cm);
9. Ilgis: 25 cm (±1 cm).</t>
  </si>
  <si>
    <t>1. Įmovos galas plonėjantis distaliniame gale, pagerinantis dilatatoriaus – įmovos perėjimą, sumažinantis rezistenciją punkcijos metu;
2. Dydžiai: 4F, 5F, 6F, 7F, 8F, 9F, 10F, 11F;
3.Mini viela – pravedėja pagaminta iš Nitinolio (Nikelio – titano), galiukas tiesus ir J formos;
4. 3 padėčių sklendė;
5. Vielos ilgiai 45 cm, 80 cm; Tinkančios mini vielos 0,025“; 0,035“; 0,038“;
6. Hemostatinis vožtuvas su „Cross cut“ (kryžminio pjovimo) silikoniniu disku.                                                                                   7. Ilgis 10 cm (±1 cm);                                                                                             8. Ilgis 25 cm (±1 cm).</t>
  </si>
  <si>
    <r>
      <t xml:space="preserve">Kraujagyslių uždaroma su siūlo ir mazgo pagalba, skirta nuo 5 F iki 21 F diametro punkcijos vietai užsiūti. </t>
    </r>
    <r>
      <rPr>
        <i/>
        <sz val="11"/>
        <color theme="1"/>
        <rFont val="Times New Roman"/>
        <family val="1"/>
        <charset val="186"/>
      </rPr>
      <t>Sistemą sudaro polipropileno siūlas ir 2 adatos. Turi turėti gylio etaloninius žymeklius ir padengtas hidrofiline danga.</t>
    </r>
    <r>
      <rPr>
        <sz val="11"/>
        <color theme="1"/>
        <rFont val="Times New Roman"/>
        <family val="1"/>
        <charset val="186"/>
      </rPr>
      <t xml:space="preserve"> Galimybė kateterizuoti kraujagyslę toje pačioje vietoje iš karto po sistemos panaudojimo. Manipuliacijų prietaisu metu, išlieka patekimo į kraujagyslę galimybė. </t>
    </r>
    <r>
      <rPr>
        <i/>
        <sz val="11"/>
        <color theme="1"/>
        <rFont val="Times New Roman"/>
        <family val="1"/>
        <charset val="186"/>
      </rPr>
      <t xml:space="preserve">Komplekte turi būti siūlo kirpimo prietaisas (su hidrofiliniu padengimu ir gylio etaloniniu žymekliu) ir kilpinių mazgų stūmiklis. </t>
    </r>
  </si>
  <si>
    <t>P.J. Dahlhausen and Co GmbH, Pressure Infusion Cuff, 4301900012</t>
  </si>
  <si>
    <t>Plan1Health, HEALTHPORT® POWER PLP, 201.24.17.20</t>
  </si>
  <si>
    <t>Brosmed, Introducer Kits, Shoocin, RSXXXXXX-XXXX-XXXX-X-X, LSXXXXXX-XXXX-XXXX-X-X; FSXXXXXX-XXXX-XXXX-X-X</t>
  </si>
  <si>
    <t>Brosmed, Introducer kits Brilliant, RCSXXXXX-XXXX-XXXX-X-X</t>
  </si>
  <si>
    <t>Žr. „Katalogas_3 pirkimo dalis.pdf“, psl. 1.</t>
  </si>
  <si>
    <t>Žr. „Katalogas_5-8, 17, 18 pirkimo dalys.pdf“, psl. 1.</t>
  </si>
  <si>
    <t>Žr. „Katalogas_5-8, 17, 18 pirkimo dalys.pdf“, psl. 2.</t>
  </si>
  <si>
    <t>Žr. „Katalogas_14 pirkimo dalis.pdf“, psl. 1,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</si>
</sst>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 &quot;#,##0.00&quot;   &quot;;&quot;-&quot;#,##0.00&quot;   &quot;;&quot; -&quot;00&quot;   &quot;;&quot; &quot;@&quot; &quot;"/>
    <numFmt numFmtId="166" formatCode="[$-427]General"/>
  </numFmts>
  <fonts count="30">
    <font>
      <sz val="11"/>
      <color theme="1"/>
      <name val="Aptos Narrow"/>
      <family val="2"/>
      <charset val="186"/>
      <scheme val="minor"/>
    </font>
    <font>
      <sz val="12"/>
      <name val="Times New Roman"/>
      <family val="1"/>
      <charset val="186"/>
    </font>
    <font>
      <b/>
      <sz val="12"/>
      <name val="Times New Roman"/>
      <family val="1"/>
      <charset val="186"/>
    </font>
    <font>
      <sz val="12"/>
      <color indexed="8"/>
      <name val="Times New Roman"/>
      <family val="1"/>
      <charset val="186"/>
    </font>
    <font>
      <sz val="12"/>
      <color rgb="FFFF0000"/>
      <name val="Times New Roman"/>
      <family val="1"/>
      <charset val="186"/>
    </font>
    <font>
      <b/>
      <sz val="11"/>
      <name val="Times New Roman"/>
      <family val="1"/>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sz val="11"/>
      <color theme="1"/>
      <name val="Times New Roman"/>
      <family val="1"/>
      <charset val="186"/>
    </font>
    <font>
      <sz val="10"/>
      <name val="Times New Roman"/>
      <family val="1"/>
      <charset val="186"/>
    </font>
    <font>
      <sz val="11"/>
      <name val="Times New Roman"/>
      <family val="1"/>
      <charset val="186"/>
    </font>
    <font>
      <sz val="10"/>
      <name val="Arial"/>
      <family val="2"/>
      <charset val="186"/>
    </font>
    <font>
      <i/>
      <sz val="11"/>
      <color theme="1"/>
      <name val="Times New Roman"/>
      <family val="1"/>
      <charset val="186"/>
    </font>
    <font>
      <sz val="11"/>
      <color rgb="FF000000"/>
      <name val="Liberation Sans"/>
      <family val="2"/>
      <charset val="186"/>
    </font>
    <font>
      <sz val="11"/>
      <color rgb="FF000000"/>
      <name val="Calibri"/>
      <family val="2"/>
      <charset val="186"/>
    </font>
    <font>
      <b/>
      <sz val="10"/>
      <color rgb="FF000000"/>
      <name val="Liberation Sans"/>
      <family val="2"/>
      <charset val="186"/>
    </font>
    <font>
      <sz val="10"/>
      <color rgb="FFFFFFFF"/>
      <name val="Liberation Sans"/>
      <family val="2"/>
      <charset val="186"/>
    </font>
    <font>
      <sz val="10"/>
      <color rgb="FFCC0000"/>
      <name val="Liberation Sans"/>
      <family val="2"/>
      <charset val="186"/>
    </font>
    <font>
      <b/>
      <sz val="10"/>
      <color rgb="FFFFFFFF"/>
      <name val="Liberation Sans"/>
      <family val="2"/>
      <charset val="186"/>
    </font>
    <font>
      <i/>
      <sz val="10"/>
      <color rgb="FF808080"/>
      <name val="Liberation Sans"/>
      <family val="2"/>
      <charset val="186"/>
    </font>
    <font>
      <sz val="10"/>
      <color rgb="FF006600"/>
      <name val="Liberation Sans"/>
      <family val="2"/>
      <charset val="186"/>
    </font>
    <font>
      <b/>
      <sz val="24"/>
      <color rgb="FF000000"/>
      <name val="Liberation Sans"/>
      <family val="2"/>
      <charset val="186"/>
    </font>
    <font>
      <sz val="18"/>
      <color rgb="FF000000"/>
      <name val="Liberation Sans"/>
      <family val="2"/>
      <charset val="186"/>
    </font>
    <font>
      <sz val="12"/>
      <color rgb="FF000000"/>
      <name val="Liberation Sans"/>
      <family val="2"/>
      <charset val="186"/>
    </font>
    <font>
      <u/>
      <sz val="10"/>
      <color rgb="FF0000EE"/>
      <name val="Liberation Sans"/>
      <family val="2"/>
      <charset val="186"/>
    </font>
    <font>
      <sz val="10"/>
      <color rgb="FF996600"/>
      <name val="Liberation Sans"/>
      <family val="2"/>
      <charset val="186"/>
    </font>
    <font>
      <sz val="10"/>
      <color rgb="FF000000"/>
      <name val="Arial"/>
      <family val="2"/>
      <charset val="186"/>
    </font>
    <font>
      <sz val="10"/>
      <color rgb="FF333333"/>
      <name val="Liberation Sans"/>
      <family val="2"/>
      <charset val="186"/>
    </font>
    <font>
      <sz val="11"/>
      <name val="Aptos Narrow"/>
      <family val="2"/>
      <charset val="186"/>
      <scheme val="minor"/>
    </font>
  </fonts>
  <fills count="13">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CE4D6"/>
        <bgColor rgb="FFFCE4D6"/>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99CC"/>
        <bgColor rgb="FFFF99CC"/>
      </patternFill>
    </fill>
    <fill>
      <patternFill patternType="solid">
        <fgColor rgb="FFCCFFCC"/>
        <bgColor rgb="FFCCFFCC"/>
      </patternFill>
    </fill>
    <fill>
      <patternFill patternType="solid">
        <fgColor rgb="FFFFFFCC"/>
        <bgColor rgb="FFFFFFCC"/>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808080"/>
      </left>
      <right style="thin">
        <color rgb="FF808080"/>
      </right>
      <top style="thin">
        <color rgb="FF808080"/>
      </top>
      <bottom style="thin">
        <color rgb="FF808080"/>
      </bottom>
      <diagonal/>
    </border>
  </borders>
  <cellStyleXfs count="65">
    <xf numFmtId="0" fontId="0" fillId="0" borderId="0"/>
    <xf numFmtId="0" fontId="14" fillId="0" borderId="0"/>
    <xf numFmtId="0" fontId="15" fillId="0" borderId="0" applyNumberFormat="0" applyBorder="0" applyProtection="0"/>
    <xf numFmtId="0" fontId="15" fillId="0" borderId="0" applyNumberFormat="0" applyBorder="0" applyProtection="0"/>
    <xf numFmtId="0" fontId="14" fillId="0" borderId="0" applyNumberFormat="0" applyFont="0" applyBorder="0" applyProtection="0"/>
    <xf numFmtId="0" fontId="14" fillId="0" borderId="0" applyNumberFormat="0" applyFon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4" borderId="0" applyNumberFormat="0" applyBorder="0" applyAlignment="0" applyProtection="0"/>
    <xf numFmtId="0" fontId="16" fillId="0" borderId="0" applyNumberFormat="0" applyBorder="0" applyProtection="0"/>
    <xf numFmtId="0" fontId="17" fillId="5" borderId="0" applyNumberFormat="0" applyBorder="0" applyProtection="0"/>
    <xf numFmtId="0" fontId="17" fillId="6" borderId="0" applyNumberFormat="0" applyBorder="0" applyProtection="0"/>
    <xf numFmtId="0" fontId="16" fillId="7" borderId="0" applyNumberFormat="0" applyBorder="0" applyProtection="0"/>
    <xf numFmtId="0" fontId="18" fillId="8" borderId="0" applyNumberFormat="0" applyBorder="0" applyProtection="0"/>
    <xf numFmtId="0" fontId="18" fillId="8" borderId="0" applyNumberFormat="0" applyBorder="0" applyProtection="0"/>
    <xf numFmtId="165" fontId="15" fillId="0" borderId="0" applyFill="0" applyBorder="0" applyAlignment="0" applyProtection="0"/>
    <xf numFmtId="0" fontId="19" fillId="9" borderId="0" applyNumberFormat="0" applyBorder="0" applyProtection="0"/>
    <xf numFmtId="166" fontId="15" fillId="0" borderId="0" applyBorder="0" applyProtection="0"/>
    <xf numFmtId="0" fontId="15" fillId="0" borderId="0" applyNumberFormat="0" applyBorder="0" applyProtection="0"/>
    <xf numFmtId="0" fontId="15" fillId="10" borderId="0" applyNumberFormat="0" applyBorder="0" applyAlignment="0" applyProtection="0"/>
    <xf numFmtId="0" fontId="20" fillId="0" borderId="0" applyNumberFormat="0" applyBorder="0" applyProtection="0"/>
    <xf numFmtId="0" fontId="21" fillId="11" borderId="0" applyNumberFormat="0" applyBorder="0" applyProtection="0"/>
    <xf numFmtId="0" fontId="21" fillId="11" borderId="0" applyNumberFormat="0" applyBorder="0" applyProtection="0"/>
    <xf numFmtId="0" fontId="22"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4" fillId="0" borderId="0" applyNumberFormat="0" applyBorder="0" applyProtection="0"/>
    <xf numFmtId="0" fontId="25" fillId="0" borderId="0" applyNumberFormat="0" applyBorder="0" applyProtection="0"/>
    <xf numFmtId="0" fontId="25" fillId="0" borderId="0" applyNumberFormat="0" applyBorder="0" applyProtection="0"/>
    <xf numFmtId="165" fontId="14" fillId="0" borderId="0" applyFont="0" applyFill="0" applyBorder="0" applyAlignment="0" applyProtection="0"/>
    <xf numFmtId="0" fontId="26" fillId="12" borderId="0" applyNumberFormat="0" applyBorder="0" applyProtection="0"/>
    <xf numFmtId="0" fontId="26" fillId="12" borderId="0" applyNumberFormat="0" applyBorder="0" applyProtection="0"/>
    <xf numFmtId="0" fontId="27" fillId="0" borderId="0" applyNumberFormat="0" applyBorder="0" applyProtection="0"/>
    <xf numFmtId="0" fontId="27" fillId="0" borderId="0" applyNumberFormat="0" applyBorder="0" applyProtection="0"/>
    <xf numFmtId="0" fontId="14" fillId="0" borderId="0" applyNumberFormat="0" applyFont="0" applyBorder="0" applyProtection="0"/>
    <xf numFmtId="0" fontId="15" fillId="0" borderId="0" applyNumberFormat="0" applyBorder="0" applyProtection="0"/>
    <xf numFmtId="0" fontId="15" fillId="0" borderId="0" applyNumberFormat="0" applyBorder="0" applyProtection="0"/>
    <xf numFmtId="0" fontId="27" fillId="0" borderId="0" applyNumberFormat="0" applyBorder="0" applyProtection="0"/>
    <xf numFmtId="0" fontId="15" fillId="0" borderId="0" applyNumberFormat="0" applyBorder="0" applyProtection="0"/>
    <xf numFmtId="0" fontId="27" fillId="0" borderId="0" applyNumberFormat="0" applyBorder="0" applyProtection="0"/>
    <xf numFmtId="0" fontId="15" fillId="0" borderId="0" applyNumberFormat="0" applyBorder="0" applyProtection="0"/>
    <xf numFmtId="0" fontId="27" fillId="0" borderId="0" applyNumberFormat="0" applyBorder="0" applyProtection="0"/>
    <xf numFmtId="0" fontId="15" fillId="0" borderId="0" applyNumberFormat="0" applyBorder="0" applyProtection="0"/>
    <xf numFmtId="0" fontId="15" fillId="0" borderId="0" applyNumberFormat="0" applyBorder="0" applyProtection="0"/>
    <xf numFmtId="0" fontId="14" fillId="0" borderId="0" applyNumberFormat="0" applyFont="0" applyBorder="0" applyProtection="0"/>
    <xf numFmtId="0" fontId="14" fillId="0" borderId="0" applyNumberFormat="0" applyFont="0" applyBorder="0" applyProtection="0"/>
    <xf numFmtId="0" fontId="27"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4" fillId="0" borderId="0" applyNumberFormat="0" applyFont="0" applyBorder="0" applyProtection="0"/>
    <xf numFmtId="0" fontId="27" fillId="0" borderId="0" applyNumberFormat="0" applyBorder="0" applyProtection="0"/>
    <xf numFmtId="0" fontId="15" fillId="0" borderId="0" applyNumberFormat="0" applyBorder="0" applyProtection="0"/>
    <xf numFmtId="0" fontId="15" fillId="0" borderId="0" applyNumberFormat="0" applyBorder="0" applyProtection="0"/>
    <xf numFmtId="0" fontId="14" fillId="0" borderId="0" applyNumberFormat="0" applyFont="0" applyBorder="0" applyProtection="0"/>
    <xf numFmtId="0" fontId="28" fillId="12" borderId="4" applyNumberFormat="0" applyProtection="0"/>
    <xf numFmtId="0" fontId="28" fillId="12" borderId="4" applyNumberFormat="0" applyProtection="0"/>
    <xf numFmtId="0" fontId="14" fillId="0" borderId="0" applyNumberFormat="0" applyFont="0" applyBorder="0" applyProtection="0"/>
    <xf numFmtId="0" fontId="14" fillId="0" borderId="0" applyNumberFormat="0" applyFont="0" applyBorder="0" applyProtection="0"/>
    <xf numFmtId="0" fontId="18" fillId="0" borderId="0" applyNumberFormat="0" applyBorder="0" applyProtection="0"/>
  </cellStyleXfs>
  <cellXfs count="43">
    <xf numFmtId="0" fontId="0" fillId="0" borderId="0" xfId="0"/>
    <xf numFmtId="0" fontId="9" fillId="2" borderId="1" xfId="0" applyFont="1" applyFill="1" applyBorder="1" applyAlignment="1">
      <alignment horizontal="center" vertical="top"/>
    </xf>
    <xf numFmtId="0" fontId="9" fillId="3"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9" fillId="3"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9" fillId="2" borderId="1" xfId="0" applyFont="1" applyFill="1" applyBorder="1" applyAlignment="1">
      <alignment vertical="top" wrapText="1"/>
    </xf>
    <xf numFmtId="0" fontId="5" fillId="3" borderId="1" xfId="0" applyFont="1" applyFill="1" applyBorder="1" applyAlignment="1">
      <alignment horizontal="center" vertical="top" wrapText="1"/>
    </xf>
    <xf numFmtId="0" fontId="6" fillId="2" borderId="2" xfId="0" applyFont="1" applyFill="1" applyBorder="1" applyAlignment="1">
      <alignment horizontal="center" vertical="top" wrapText="1" shrinkToFit="1"/>
    </xf>
    <xf numFmtId="164" fontId="6" fillId="2" borderId="2" xfId="0" applyNumberFormat="1" applyFont="1" applyFill="1" applyBorder="1" applyAlignment="1">
      <alignment horizontal="center" vertical="top" wrapText="1" shrinkToFit="1"/>
    </xf>
    <xf numFmtId="2" fontId="6" fillId="2" borderId="2" xfId="0" applyNumberFormat="1" applyFont="1" applyFill="1" applyBorder="1" applyAlignment="1">
      <alignment horizontal="center" vertical="top" wrapText="1" shrinkToFit="1"/>
    </xf>
    <xf numFmtId="164" fontId="9" fillId="3" borderId="1" xfId="0" applyNumberFormat="1" applyFont="1" applyFill="1" applyBorder="1" applyAlignment="1">
      <alignment horizontal="center" vertical="top" wrapText="1"/>
    </xf>
    <xf numFmtId="2" fontId="9" fillId="3" borderId="1" xfId="0" applyNumberFormat="1" applyFont="1" applyFill="1" applyBorder="1" applyAlignment="1">
      <alignment horizontal="center" vertical="top" wrapText="1"/>
    </xf>
    <xf numFmtId="0" fontId="9" fillId="2" borderId="1" xfId="0" applyFont="1" applyFill="1" applyBorder="1" applyAlignment="1">
      <alignment horizontal="left" vertical="top" wrapText="1"/>
    </xf>
    <xf numFmtId="164" fontId="9" fillId="2" borderId="1" xfId="0" applyNumberFormat="1" applyFont="1" applyFill="1" applyBorder="1" applyAlignment="1">
      <alignment horizontal="center" vertical="top" wrapText="1"/>
    </xf>
    <xf numFmtId="2" fontId="9" fillId="2" borderId="1" xfId="0" applyNumberFormat="1" applyFont="1" applyFill="1" applyBorder="1" applyAlignment="1">
      <alignment horizontal="center" vertical="top" wrapText="1"/>
    </xf>
    <xf numFmtId="0" fontId="1" fillId="2" borderId="0" xfId="0" applyFont="1" applyFill="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3" fillId="2" borderId="0" xfId="0" applyFont="1" applyFill="1" applyAlignment="1">
      <alignment vertical="top"/>
    </xf>
    <xf numFmtId="164" fontId="1" fillId="2" borderId="0" xfId="0" applyNumberFormat="1" applyFont="1" applyFill="1" applyAlignment="1">
      <alignment horizontal="center" vertical="top"/>
    </xf>
    <xf numFmtId="2" fontId="1" fillId="2" borderId="0" xfId="0" applyNumberFormat="1" applyFont="1" applyFill="1" applyAlignment="1">
      <alignment horizontal="center" vertical="top"/>
    </xf>
    <xf numFmtId="0" fontId="4" fillId="2" borderId="0" xfId="0" applyFont="1" applyFill="1" applyAlignment="1">
      <alignment vertical="top"/>
    </xf>
    <xf numFmtId="0" fontId="5" fillId="3" borderId="3" xfId="0" applyFont="1" applyFill="1" applyBorder="1" applyAlignment="1">
      <alignment horizontal="center" vertical="top" wrapText="1"/>
    </xf>
    <xf numFmtId="0" fontId="0" fillId="2" borderId="0" xfId="0" applyFill="1" applyAlignment="1">
      <alignment vertical="top"/>
    </xf>
    <xf numFmtId="0" fontId="10" fillId="2" borderId="1" xfId="0" applyFont="1" applyFill="1" applyBorder="1" applyAlignment="1">
      <alignment horizontal="center" vertical="top"/>
    </xf>
    <xf numFmtId="0" fontId="12" fillId="2" borderId="1" xfId="0" applyFont="1" applyFill="1" applyBorder="1" applyAlignment="1">
      <alignment horizontal="center" vertical="top"/>
    </xf>
    <xf numFmtId="0" fontId="10"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164" fontId="11" fillId="2" borderId="1" xfId="0" applyNumberFormat="1" applyFont="1" applyFill="1" applyBorder="1" applyAlignment="1">
      <alignment horizontal="center" vertical="top" wrapText="1"/>
    </xf>
    <xf numFmtId="2" fontId="11" fillId="2" borderId="1" xfId="0" applyNumberFormat="1" applyFont="1" applyFill="1" applyBorder="1" applyAlignment="1">
      <alignment horizontal="center" vertical="top" wrapText="1"/>
    </xf>
    <xf numFmtId="0" fontId="12" fillId="2" borderId="1" xfId="0" applyFont="1" applyFill="1" applyBorder="1" applyAlignment="1">
      <alignment horizontal="center" vertical="top" wrapText="1"/>
    </xf>
    <xf numFmtId="0" fontId="9" fillId="2" borderId="1" xfId="0" applyFont="1" applyFill="1" applyBorder="1" applyAlignment="1">
      <alignment horizontal="left" vertical="top" wrapText="1" readingOrder="1"/>
    </xf>
    <xf numFmtId="0" fontId="11" fillId="2" borderId="1" xfId="0" applyFont="1" applyFill="1" applyBorder="1" applyAlignment="1">
      <alignment horizontal="center" vertical="top" wrapText="1" readingOrder="1"/>
    </xf>
    <xf numFmtId="164" fontId="11" fillId="2" borderId="1" xfId="0" applyNumberFormat="1" applyFont="1" applyFill="1" applyBorder="1" applyAlignment="1">
      <alignment horizontal="center" vertical="top" wrapText="1" readingOrder="1"/>
    </xf>
    <xf numFmtId="0" fontId="11" fillId="2" borderId="1" xfId="0" applyFont="1" applyFill="1" applyBorder="1" applyAlignment="1">
      <alignment horizontal="center" vertical="top"/>
    </xf>
    <xf numFmtId="0" fontId="29" fillId="2" borderId="0" xfId="0" applyFont="1" applyFill="1" applyAlignment="1">
      <alignment horizontal="center" vertical="top"/>
    </xf>
    <xf numFmtId="0" fontId="0" fillId="2" borderId="0" xfId="0" applyFill="1" applyAlignment="1">
      <alignment horizontal="center" vertical="top"/>
    </xf>
    <xf numFmtId="164" fontId="0" fillId="2" borderId="0" xfId="0" applyNumberFormat="1" applyFill="1" applyAlignment="1">
      <alignment horizontal="center" vertical="top"/>
    </xf>
    <xf numFmtId="2" fontId="0" fillId="2" borderId="0" xfId="0" applyNumberFormat="1" applyFill="1" applyAlignment="1">
      <alignment horizontal="center" vertical="top"/>
    </xf>
    <xf numFmtId="0" fontId="2" fillId="2" borderId="0" xfId="0" applyFont="1" applyFill="1" applyAlignment="1">
      <alignment horizontal="right" vertical="top"/>
    </xf>
    <xf numFmtId="0" fontId="2" fillId="2" borderId="0" xfId="0" applyFont="1" applyFill="1" applyAlignment="1">
      <alignment horizontal="center" vertical="top"/>
    </xf>
  </cellXfs>
  <cellStyles count="65">
    <cellStyle name="0,0_x000a_NA_x000a_" xfId="10" xr:uid="{4BB66C15-85DA-41CE-8F51-FDEE1F5C334C}"/>
    <cellStyle name="20% – paryškinimas 2 2" xfId="11" xr:uid="{3846808C-863A-4BAB-98AF-D37428636918}"/>
    <cellStyle name="Accent" xfId="12" xr:uid="{91E40706-C05C-44BC-BA08-396D742AC4C1}"/>
    <cellStyle name="Accent 1" xfId="13" xr:uid="{8AA47A97-09C5-433E-8604-CE87CD66988E}"/>
    <cellStyle name="Accent 2" xfId="14" xr:uid="{EFD42DA1-5C1B-44E6-9ECB-0B73F193E23A}"/>
    <cellStyle name="Accent 3" xfId="15" xr:uid="{8837B3EF-7CB3-4CEC-A9FD-56895A662C37}"/>
    <cellStyle name="Bad" xfId="16" xr:uid="{EC307BE7-0171-467D-9FF8-2A8B716D84F2}"/>
    <cellStyle name="Bad 2" xfId="17" xr:uid="{60478FE0-6E8F-49B8-8413-52DAB3A341AD}"/>
    <cellStyle name="Comma 2" xfId="18" xr:uid="{022B0860-0E98-41E4-9B46-E6D8DE319DC9}"/>
    <cellStyle name="Error" xfId="19" xr:uid="{A5C29AD4-9A2C-4A67-BFF5-F010C1120613}"/>
    <cellStyle name="Excel Built-in Normal" xfId="20" xr:uid="{C7BDB4F3-671F-4AF4-A8D4-A9D0AE17BA0E}"/>
    <cellStyle name="Excel Built-in Normal 2" xfId="21" xr:uid="{3A053EA1-240D-46A4-AC5F-D61739180C7B}"/>
    <cellStyle name="Excel_BuiltIn_20% - Accent2" xfId="22" xr:uid="{F80DC419-3DEA-4075-B33C-C7689EC1F0D8}"/>
    <cellStyle name="Footnote" xfId="23" xr:uid="{BF1C8E32-90BE-4D7F-8FD6-654FFBE08B3E}"/>
    <cellStyle name="Good" xfId="24" xr:uid="{FE7D2DD9-5DB1-4AD9-A790-D4CFB5D3A248}"/>
    <cellStyle name="Good 2" xfId="25" xr:uid="{A2D0CA09-148B-4790-9D1A-73EDE92A38A6}"/>
    <cellStyle name="Heading" xfId="26" xr:uid="{AC0D22E4-CDAB-46C0-986E-5A55A07FE521}"/>
    <cellStyle name="Heading 1" xfId="27" xr:uid="{7C690613-7F48-419A-A746-6B782FCBF417}"/>
    <cellStyle name="Heading 1 2" xfId="28" xr:uid="{10397538-DBEA-4E61-9F60-8865ED4112F4}"/>
    <cellStyle name="Heading 2" xfId="29" xr:uid="{C1FA0056-F66B-4542-8658-EDE1CD0422A3}"/>
    <cellStyle name="Heading 2 2" xfId="30" xr:uid="{CD47D640-DA0D-49E9-88E3-A6E6CADF8D00}"/>
    <cellStyle name="Hyperlink" xfId="31" xr:uid="{A16BF945-B418-4E70-949B-42F1BDE5F5A6}"/>
    <cellStyle name="Hyperlink 2" xfId="32" xr:uid="{6827F3B9-759F-45CD-918F-2DD8263804C7}"/>
    <cellStyle name="Įprastas" xfId="0" builtinId="0"/>
    <cellStyle name="Įprastas 2" xfId="2" xr:uid="{0CE9ABD8-E131-418F-81C0-8AA23EBC78E7}"/>
    <cellStyle name="Įprastas 3" xfId="3" xr:uid="{C6EF5B99-3635-4D93-8E0F-B036B35EE401}"/>
    <cellStyle name="Įprastas 4" xfId="4" xr:uid="{1014D051-0B64-4678-BA7D-BB378F2C68C6}"/>
    <cellStyle name="Įprastas 4 2" xfId="5" xr:uid="{854E7BCD-AAFA-472C-8E92-7E1DC2689409}"/>
    <cellStyle name="Įprastas 5" xfId="6" xr:uid="{3279CAF9-3F4C-4B57-9066-0E4347FBAC42}"/>
    <cellStyle name="Įprastas 6" xfId="7" xr:uid="{2E609CC7-0D96-4D80-8293-03FCE47F9785}"/>
    <cellStyle name="Įprastas 7" xfId="8" xr:uid="{BB179FBE-343A-4AFA-998C-1AC59AD40359}"/>
    <cellStyle name="Įprastas 8" xfId="9" xr:uid="{4C619107-CDF0-4E1C-B614-EC80A7FB0CD9}"/>
    <cellStyle name="Įprastas 9" xfId="1" xr:uid="{46C9B36B-3C32-4756-9CB8-F0B82C230BD4}"/>
    <cellStyle name="Kablelis 2" xfId="33" xr:uid="{639D5ED8-64F9-4FE0-82E1-CF31FA53F986}"/>
    <cellStyle name="Neutral" xfId="34" xr:uid="{16C70F1C-6DB5-4844-9F14-F500A03B435E}"/>
    <cellStyle name="Neutral 2" xfId="35" xr:uid="{E4F8FDA7-D102-44AA-B187-BFCCC8731817}"/>
    <cellStyle name="Normal 10" xfId="36" xr:uid="{F66A9361-1155-4582-8BED-24CD0721B0D4}"/>
    <cellStyle name="Normal 11" xfId="37" xr:uid="{CC6FAC9F-38FD-4AC8-B01B-84611D9400B8}"/>
    <cellStyle name="Normal 12" xfId="38" xr:uid="{55616383-17F3-400A-BBDB-96B657A2FC93}"/>
    <cellStyle name="Normal 14" xfId="39" xr:uid="{9CA0E5A3-9210-43BC-AAD0-995F48B2D080}"/>
    <cellStyle name="Normal 2" xfId="40" xr:uid="{80489A8D-448A-4A16-A59A-1B297A4FAB74}"/>
    <cellStyle name="Normal 2 2" xfId="42" xr:uid="{1A33668A-5EA1-4536-A8B8-9F4DAA6009A0}"/>
    <cellStyle name="Normal 2 2 2" xfId="43" xr:uid="{C4C66225-A550-4975-AF12-77672EDA4246}"/>
    <cellStyle name="Normal 2 3" xfId="44" xr:uid="{5897E656-7DEA-42A2-B53B-FE6D4FF3E474}"/>
    <cellStyle name="Normal 2 4" xfId="45" xr:uid="{644856F0-0053-47CB-BDE1-E534C3A4A0F7}"/>
    <cellStyle name="Normal 2 5" xfId="46" xr:uid="{984523CE-94E2-4D1B-8B00-D91ADDBB4968}"/>
    <cellStyle name="Normal 2_2011 01 21 Mikrobiol skyr specifikacija is Virbalienes 02 26" xfId="41" xr:uid="{A948C714-D47B-47E5-9456-C117330EF62C}"/>
    <cellStyle name="Normal 26" xfId="47" xr:uid="{E640C946-CC66-4B90-9657-D20DB8F2D68D}"/>
    <cellStyle name="Normal 3" xfId="48" xr:uid="{52BBAFA0-D1BD-48B7-8B79-59D564D6BA6A}"/>
    <cellStyle name="Normal 3 2" xfId="49" xr:uid="{AF8E774C-1E1C-4182-B76F-F1CCDFDE2052}"/>
    <cellStyle name="Normal 3 3" xfId="50" xr:uid="{DC923213-4B83-46C0-B33F-8942C87261C3}"/>
    <cellStyle name="Normal 32" xfId="51" xr:uid="{0532C4A7-E39E-454F-BFE2-EC910DA0476F}"/>
    <cellStyle name="Normal 35" xfId="52" xr:uid="{5FE37723-A15B-41F4-AEE3-6280DB17AB02}"/>
    <cellStyle name="Normal 36" xfId="53" xr:uid="{470D05F1-2A43-4D78-9D08-667F66EE7F10}"/>
    <cellStyle name="Normal 4" xfId="54" xr:uid="{1494FAAE-0F04-466E-9F1D-A17B902A1979}"/>
    <cellStyle name="Normal 5" xfId="55" xr:uid="{F89AB21C-26AD-4ACC-BA98-12B519056AC9}"/>
    <cellStyle name="Normal 6" xfId="56" xr:uid="{E9565DA6-69F3-4395-9EF6-2C1612D4265E}"/>
    <cellStyle name="Normal 7" xfId="57" xr:uid="{F9400A23-2DF9-4539-9549-AEF18C687E35}"/>
    <cellStyle name="Normal 8" xfId="58" xr:uid="{CA47849D-962E-4A02-B17C-00D94733CF56}"/>
    <cellStyle name="Normal 9" xfId="59" xr:uid="{26BED789-7220-4CCF-BE23-02F7BC0BD9F2}"/>
    <cellStyle name="Note" xfId="60" xr:uid="{25B77591-0ABD-4BC2-8DE8-4855875C7AED}"/>
    <cellStyle name="Note 2" xfId="61" xr:uid="{553FC1BA-3E53-4645-B8B1-991E8F268D8D}"/>
    <cellStyle name="Status" xfId="62" xr:uid="{A7F1F52E-07FB-4F83-9F44-F04880F18F12}"/>
    <cellStyle name="Text" xfId="63" xr:uid="{884B4C56-0D08-40C0-88B9-97F733EB12BB}"/>
    <cellStyle name="Warning" xfId="64" xr:uid="{A4754B74-55C3-4B53-9A76-F09AA378FB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73F6-B0F3-4177-906D-B54E1A2457DC}">
  <dimension ref="A1:L27"/>
  <sheetViews>
    <sheetView tabSelected="1" zoomScale="84" zoomScaleNormal="84" workbookViewId="0">
      <selection activeCell="K8" sqref="K8"/>
    </sheetView>
  </sheetViews>
  <sheetFormatPr defaultColWidth="8.85546875" defaultRowHeight="15"/>
  <cols>
    <col min="1" max="1" width="8.85546875" style="25"/>
    <col min="2" max="2" width="23.5703125" style="25" customWidth="1"/>
    <col min="3" max="3" width="8.85546875" style="25"/>
    <col min="4" max="4" width="14.7109375" style="38" customWidth="1"/>
    <col min="5" max="5" width="25.42578125" style="38" customWidth="1"/>
    <col min="6" max="6" width="42.7109375" style="25" customWidth="1"/>
    <col min="7" max="7" width="12.42578125" style="38" customWidth="1"/>
    <col min="8" max="8" width="16" style="39" customWidth="1"/>
    <col min="9" max="9" width="20" style="40" customWidth="1"/>
    <col min="10" max="10" width="18.140625" style="40" customWidth="1"/>
    <col min="11" max="11" width="18.42578125" style="38" customWidth="1"/>
    <col min="12" max="12" width="36.85546875" style="38" customWidth="1"/>
    <col min="13" max="16384" width="8.85546875" style="25"/>
  </cols>
  <sheetData>
    <row r="1" spans="1:12" s="20" customFormat="1" ht="15.75">
      <c r="A1" s="17"/>
      <c r="B1" s="18"/>
      <c r="C1" s="17"/>
      <c r="D1" s="19"/>
      <c r="E1" s="19"/>
      <c r="F1" s="41" t="s">
        <v>55</v>
      </c>
      <c r="G1" s="41"/>
      <c r="H1" s="41"/>
      <c r="I1" s="41"/>
      <c r="J1" s="41"/>
      <c r="K1" s="41"/>
      <c r="L1" s="41"/>
    </row>
    <row r="2" spans="1:12" s="20" customFormat="1" ht="15.75">
      <c r="A2" s="17"/>
      <c r="B2" s="18"/>
      <c r="C2" s="17"/>
      <c r="D2" s="19"/>
      <c r="E2" s="19"/>
      <c r="F2" s="17"/>
      <c r="G2" s="19"/>
      <c r="H2" s="21"/>
      <c r="I2" s="22"/>
      <c r="J2" s="22"/>
      <c r="K2" s="19"/>
      <c r="L2" s="19"/>
    </row>
    <row r="3" spans="1:12" s="20" customFormat="1" ht="15.75">
      <c r="A3" s="42" t="s">
        <v>54</v>
      </c>
      <c r="B3" s="42"/>
      <c r="C3" s="42"/>
      <c r="D3" s="42"/>
      <c r="E3" s="42"/>
      <c r="F3" s="42"/>
      <c r="G3" s="42"/>
      <c r="H3" s="42"/>
      <c r="I3" s="42"/>
      <c r="J3" s="42"/>
      <c r="K3" s="42"/>
      <c r="L3" s="42"/>
    </row>
    <row r="4" spans="1:12" s="20" customFormat="1" ht="15.75">
      <c r="A4" s="42" t="s">
        <v>53</v>
      </c>
      <c r="B4" s="42"/>
      <c r="C4" s="42"/>
      <c r="D4" s="42"/>
      <c r="E4" s="42"/>
      <c r="F4" s="42"/>
      <c r="G4" s="42"/>
      <c r="H4" s="42"/>
      <c r="I4" s="42"/>
      <c r="J4" s="42"/>
      <c r="K4" s="42"/>
      <c r="L4" s="42"/>
    </row>
    <row r="5" spans="1:12" s="20" customFormat="1" ht="15.75">
      <c r="A5" s="42" t="s">
        <v>0</v>
      </c>
      <c r="B5" s="42"/>
      <c r="C5" s="42"/>
      <c r="D5" s="42"/>
      <c r="E5" s="42"/>
      <c r="F5" s="42"/>
      <c r="G5" s="42"/>
      <c r="H5" s="42"/>
      <c r="I5" s="42"/>
      <c r="J5" s="42"/>
      <c r="K5" s="42"/>
      <c r="L5" s="42"/>
    </row>
    <row r="6" spans="1:12" s="20" customFormat="1" ht="15.75">
      <c r="A6" s="23" t="s">
        <v>1</v>
      </c>
      <c r="B6" s="18"/>
      <c r="C6" s="17"/>
      <c r="D6" s="19"/>
      <c r="E6" s="19"/>
      <c r="F6" s="17"/>
      <c r="G6" s="19"/>
      <c r="H6" s="21"/>
      <c r="I6" s="22"/>
      <c r="J6" s="22"/>
      <c r="K6" s="19"/>
      <c r="L6" s="19"/>
    </row>
    <row r="7" spans="1:12" ht="90.6" customHeight="1">
      <c r="A7" s="8" t="s">
        <v>2</v>
      </c>
      <c r="B7" s="8" t="s">
        <v>3</v>
      </c>
      <c r="C7" s="8" t="s">
        <v>4</v>
      </c>
      <c r="D7" s="8" t="s">
        <v>48</v>
      </c>
      <c r="E7" s="8" t="s">
        <v>5</v>
      </c>
      <c r="F7" s="8" t="s">
        <v>6</v>
      </c>
      <c r="G7" s="9" t="s">
        <v>7</v>
      </c>
      <c r="H7" s="10" t="s">
        <v>8</v>
      </c>
      <c r="I7" s="11" t="s">
        <v>9</v>
      </c>
      <c r="J7" s="11" t="s">
        <v>10</v>
      </c>
      <c r="K7" s="24" t="s">
        <v>11</v>
      </c>
      <c r="L7" s="8" t="s">
        <v>12</v>
      </c>
    </row>
    <row r="8" spans="1:12" ht="45">
      <c r="A8" s="4">
        <v>1</v>
      </c>
      <c r="B8" s="4" t="s">
        <v>15</v>
      </c>
      <c r="C8" s="3" t="s">
        <v>14</v>
      </c>
      <c r="D8" s="2">
        <v>2400</v>
      </c>
      <c r="E8" s="2">
        <v>15120</v>
      </c>
      <c r="F8" s="5" t="s">
        <v>16</v>
      </c>
      <c r="G8" s="2"/>
      <c r="H8" s="12"/>
      <c r="I8" s="13"/>
      <c r="J8" s="13"/>
      <c r="K8" s="26"/>
      <c r="L8" s="27"/>
    </row>
    <row r="9" spans="1:12" ht="90">
      <c r="A9" s="4">
        <v>2</v>
      </c>
      <c r="B9" s="4" t="s">
        <v>17</v>
      </c>
      <c r="C9" s="3" t="s">
        <v>14</v>
      </c>
      <c r="D9" s="2">
        <v>75</v>
      </c>
      <c r="E9" s="2">
        <v>787.5</v>
      </c>
      <c r="F9" s="5" t="s">
        <v>18</v>
      </c>
      <c r="G9" s="2"/>
      <c r="H9" s="12"/>
      <c r="I9" s="13"/>
      <c r="J9" s="13"/>
      <c r="K9" s="26"/>
      <c r="L9" s="27"/>
    </row>
    <row r="10" spans="1:12" ht="55.9" customHeight="1">
      <c r="A10" s="4">
        <v>3</v>
      </c>
      <c r="B10" s="4" t="s">
        <v>19</v>
      </c>
      <c r="C10" s="3" t="s">
        <v>14</v>
      </c>
      <c r="D10" s="2">
        <v>15</v>
      </c>
      <c r="E10" s="2">
        <v>157.5</v>
      </c>
      <c r="F10" s="5" t="s">
        <v>20</v>
      </c>
      <c r="G10" s="2">
        <v>5</v>
      </c>
      <c r="H10" s="12">
        <v>20</v>
      </c>
      <c r="I10" s="13">
        <f>D10*H10</f>
        <v>300</v>
      </c>
      <c r="J10" s="13">
        <f>I10*1.05</f>
        <v>315</v>
      </c>
      <c r="K10" s="28" t="s">
        <v>59</v>
      </c>
      <c r="L10" s="27" t="s">
        <v>63</v>
      </c>
    </row>
    <row r="11" spans="1:12" ht="71.25">
      <c r="A11" s="4">
        <v>4</v>
      </c>
      <c r="B11" s="4" t="s">
        <v>21</v>
      </c>
      <c r="C11" s="3" t="s">
        <v>14</v>
      </c>
      <c r="D11" s="2">
        <v>30</v>
      </c>
      <c r="E11" s="2">
        <v>157.5</v>
      </c>
      <c r="F11" s="5" t="s">
        <v>45</v>
      </c>
      <c r="G11" s="2"/>
      <c r="H11" s="12"/>
      <c r="I11" s="13"/>
      <c r="J11" s="13"/>
      <c r="K11" s="26"/>
      <c r="L11" s="27"/>
    </row>
    <row r="12" spans="1:12" ht="195">
      <c r="A12" s="4">
        <v>5</v>
      </c>
      <c r="B12" s="6" t="s">
        <v>22</v>
      </c>
      <c r="C12" s="3" t="s">
        <v>14</v>
      </c>
      <c r="D12" s="1">
        <v>750</v>
      </c>
      <c r="E12" s="2">
        <v>12206.25</v>
      </c>
      <c r="F12" s="7" t="s">
        <v>56</v>
      </c>
      <c r="G12" s="29">
        <v>5</v>
      </c>
      <c r="H12" s="30">
        <v>10.45</v>
      </c>
      <c r="I12" s="31">
        <f>H12*D12</f>
        <v>7837.5</v>
      </c>
      <c r="J12" s="31">
        <f>H12*1.05*D12</f>
        <v>8229.3799999999992</v>
      </c>
      <c r="K12" s="28" t="s">
        <v>61</v>
      </c>
      <c r="L12" s="32" t="s">
        <v>64</v>
      </c>
    </row>
    <row r="13" spans="1:12" ht="181.9" customHeight="1">
      <c r="A13" s="4">
        <v>6</v>
      </c>
      <c r="B13" s="6" t="s">
        <v>23</v>
      </c>
      <c r="C13" s="3" t="s">
        <v>14</v>
      </c>
      <c r="D13" s="1">
        <v>750</v>
      </c>
      <c r="E13" s="2">
        <v>14805</v>
      </c>
      <c r="F13" s="7" t="s">
        <v>57</v>
      </c>
      <c r="G13" s="29">
        <v>5</v>
      </c>
      <c r="H13" s="30">
        <v>10.35</v>
      </c>
      <c r="I13" s="31">
        <f t="shared" ref="I13:I15" si="0">H13*D13</f>
        <v>7762.5</v>
      </c>
      <c r="J13" s="31">
        <f t="shared" ref="J13:J15" si="1">H13*1.05*D13</f>
        <v>8150.63</v>
      </c>
      <c r="K13" s="28" t="s">
        <v>61</v>
      </c>
      <c r="L13" s="32" t="s">
        <v>64</v>
      </c>
    </row>
    <row r="14" spans="1:12" ht="300">
      <c r="A14" s="4">
        <v>7</v>
      </c>
      <c r="B14" s="6" t="s">
        <v>24</v>
      </c>
      <c r="C14" s="3" t="s">
        <v>14</v>
      </c>
      <c r="D14" s="1">
        <v>750</v>
      </c>
      <c r="E14" s="2">
        <v>15513.75</v>
      </c>
      <c r="F14" s="33" t="s">
        <v>49</v>
      </c>
      <c r="G14" s="34">
        <v>5</v>
      </c>
      <c r="H14" s="35">
        <v>10.199999999999999</v>
      </c>
      <c r="I14" s="31">
        <f t="shared" si="0"/>
        <v>7650</v>
      </c>
      <c r="J14" s="31">
        <f t="shared" si="1"/>
        <v>8032.5</v>
      </c>
      <c r="K14" s="28" t="s">
        <v>61</v>
      </c>
      <c r="L14" s="32" t="s">
        <v>64</v>
      </c>
    </row>
    <row r="15" spans="1:12" ht="223.9" customHeight="1">
      <c r="A15" s="4">
        <v>8</v>
      </c>
      <c r="B15" s="6" t="s">
        <v>25</v>
      </c>
      <c r="C15" s="3" t="s">
        <v>14</v>
      </c>
      <c r="D15" s="1">
        <v>711</v>
      </c>
      <c r="E15" s="2">
        <v>29862</v>
      </c>
      <c r="F15" s="14" t="s">
        <v>52</v>
      </c>
      <c r="G15" s="29">
        <v>5</v>
      </c>
      <c r="H15" s="30">
        <v>10.15</v>
      </c>
      <c r="I15" s="31">
        <f t="shared" si="0"/>
        <v>7216.65</v>
      </c>
      <c r="J15" s="31">
        <f t="shared" si="1"/>
        <v>7577.48</v>
      </c>
      <c r="K15" s="28" t="s">
        <v>61</v>
      </c>
      <c r="L15" s="32" t="s">
        <v>64</v>
      </c>
    </row>
    <row r="16" spans="1:12" ht="195">
      <c r="A16" s="4">
        <v>9</v>
      </c>
      <c r="B16" s="6" t="s">
        <v>26</v>
      </c>
      <c r="C16" s="3" t="s">
        <v>14</v>
      </c>
      <c r="D16" s="1">
        <v>15</v>
      </c>
      <c r="E16" s="2">
        <v>3134.25</v>
      </c>
      <c r="F16" s="14" t="s">
        <v>58</v>
      </c>
      <c r="G16" s="3"/>
      <c r="H16" s="15"/>
      <c r="I16" s="16"/>
      <c r="J16" s="16"/>
      <c r="K16" s="26"/>
      <c r="L16" s="27"/>
    </row>
    <row r="17" spans="1:12" ht="150.75" customHeight="1">
      <c r="A17" s="4">
        <v>10</v>
      </c>
      <c r="B17" s="6" t="s">
        <v>27</v>
      </c>
      <c r="C17" s="3" t="s">
        <v>13</v>
      </c>
      <c r="D17" s="1">
        <v>15</v>
      </c>
      <c r="E17" s="2">
        <v>1890</v>
      </c>
      <c r="F17" s="14" t="s">
        <v>28</v>
      </c>
      <c r="G17" s="3"/>
      <c r="H17" s="15"/>
      <c r="I17" s="16"/>
      <c r="J17" s="16"/>
      <c r="K17" s="26"/>
      <c r="L17" s="27"/>
    </row>
    <row r="18" spans="1:12" ht="60">
      <c r="A18" s="4">
        <v>11</v>
      </c>
      <c r="B18" s="6" t="s">
        <v>29</v>
      </c>
      <c r="C18" s="1" t="s">
        <v>13</v>
      </c>
      <c r="D18" s="1">
        <v>3</v>
      </c>
      <c r="E18" s="2">
        <v>992.25</v>
      </c>
      <c r="F18" s="7" t="s">
        <v>30</v>
      </c>
      <c r="G18" s="3"/>
      <c r="H18" s="15"/>
      <c r="I18" s="16"/>
      <c r="J18" s="16"/>
      <c r="K18" s="27"/>
      <c r="L18" s="27"/>
    </row>
    <row r="19" spans="1:12" ht="285">
      <c r="A19" s="4">
        <v>12</v>
      </c>
      <c r="B19" s="6" t="s">
        <v>31</v>
      </c>
      <c r="C19" s="1" t="s">
        <v>13</v>
      </c>
      <c r="D19" s="1">
        <v>300</v>
      </c>
      <c r="E19" s="2">
        <v>49455</v>
      </c>
      <c r="F19" s="7" t="s">
        <v>32</v>
      </c>
      <c r="G19" s="3"/>
      <c r="H19" s="15"/>
      <c r="I19" s="16"/>
      <c r="J19" s="16"/>
      <c r="K19" s="27"/>
      <c r="L19" s="27"/>
    </row>
    <row r="20" spans="1:12" ht="45">
      <c r="A20" s="4">
        <v>13</v>
      </c>
      <c r="B20" s="6" t="s">
        <v>33</v>
      </c>
      <c r="C20" s="1" t="s">
        <v>13</v>
      </c>
      <c r="D20" s="1">
        <v>15</v>
      </c>
      <c r="E20" s="2">
        <v>1102.5</v>
      </c>
      <c r="F20" s="7" t="s">
        <v>34</v>
      </c>
      <c r="G20" s="3"/>
      <c r="H20" s="15"/>
      <c r="I20" s="16"/>
      <c r="J20" s="16"/>
      <c r="K20" s="27"/>
      <c r="L20" s="27"/>
    </row>
    <row r="21" spans="1:12" ht="180">
      <c r="A21" s="4">
        <v>14</v>
      </c>
      <c r="B21" s="6" t="s">
        <v>35</v>
      </c>
      <c r="C21" s="3" t="s">
        <v>13</v>
      </c>
      <c r="D21" s="3">
        <v>3</v>
      </c>
      <c r="E21" s="2">
        <v>381.15</v>
      </c>
      <c r="F21" s="7" t="s">
        <v>36</v>
      </c>
      <c r="G21" s="3">
        <v>5</v>
      </c>
      <c r="H21" s="15">
        <v>109</v>
      </c>
      <c r="I21" s="16">
        <f>+H21*D21</f>
        <v>327</v>
      </c>
      <c r="J21" s="16">
        <f>+H21*1.05*D21</f>
        <v>343.35</v>
      </c>
      <c r="K21" s="32" t="s">
        <v>60</v>
      </c>
      <c r="L21" s="32" t="s">
        <v>66</v>
      </c>
    </row>
    <row r="22" spans="1:12" ht="199.5" customHeight="1">
      <c r="A22" s="4">
        <v>15</v>
      </c>
      <c r="B22" s="6" t="s">
        <v>37</v>
      </c>
      <c r="C22" s="3" t="s">
        <v>13</v>
      </c>
      <c r="D22" s="3">
        <v>3</v>
      </c>
      <c r="E22" s="2">
        <v>3087</v>
      </c>
      <c r="F22" s="7" t="s">
        <v>46</v>
      </c>
      <c r="G22" s="3"/>
      <c r="H22" s="15"/>
      <c r="I22" s="16"/>
      <c r="J22" s="16"/>
      <c r="K22" s="27"/>
      <c r="L22" s="27"/>
    </row>
    <row r="23" spans="1:12" ht="153.75" customHeight="1">
      <c r="A23" s="4">
        <v>16</v>
      </c>
      <c r="B23" s="6" t="s">
        <v>38</v>
      </c>
      <c r="C23" s="3" t="s">
        <v>13</v>
      </c>
      <c r="D23" s="3">
        <v>3</v>
      </c>
      <c r="E23" s="2">
        <v>5670</v>
      </c>
      <c r="F23" s="7" t="s">
        <v>47</v>
      </c>
      <c r="G23" s="3"/>
      <c r="H23" s="15"/>
      <c r="I23" s="16"/>
      <c r="J23" s="16"/>
      <c r="K23" s="36"/>
      <c r="L23" s="36"/>
    </row>
    <row r="24" spans="1:12" ht="180">
      <c r="A24" s="4">
        <v>17</v>
      </c>
      <c r="B24" s="6" t="s">
        <v>39</v>
      </c>
      <c r="C24" s="1" t="s">
        <v>13</v>
      </c>
      <c r="D24" s="1">
        <v>900</v>
      </c>
      <c r="E24" s="2">
        <v>16443</v>
      </c>
      <c r="F24" s="7" t="s">
        <v>50</v>
      </c>
      <c r="G24" s="29">
        <v>5</v>
      </c>
      <c r="H24" s="30">
        <v>12.81</v>
      </c>
      <c r="I24" s="31">
        <f>H24*D24</f>
        <v>11529</v>
      </c>
      <c r="J24" s="31">
        <f>H24*1.05*D24</f>
        <v>12105.45</v>
      </c>
      <c r="K24" s="29" t="s">
        <v>62</v>
      </c>
      <c r="L24" s="32" t="s">
        <v>65</v>
      </c>
    </row>
    <row r="25" spans="1:12" ht="184.9" customHeight="1">
      <c r="A25" s="4">
        <v>18</v>
      </c>
      <c r="B25" s="6" t="s">
        <v>40</v>
      </c>
      <c r="C25" s="1" t="s">
        <v>13</v>
      </c>
      <c r="D25" s="36">
        <v>515</v>
      </c>
      <c r="E25" s="2">
        <v>21413.7</v>
      </c>
      <c r="F25" s="7" t="s">
        <v>51</v>
      </c>
      <c r="G25" s="37">
        <v>5</v>
      </c>
      <c r="H25" s="30">
        <v>13.23</v>
      </c>
      <c r="I25" s="31">
        <f>H25*D25</f>
        <v>6813.45</v>
      </c>
      <c r="J25" s="31">
        <f>H25*1.05*D25</f>
        <v>7154.12</v>
      </c>
      <c r="K25" s="29" t="s">
        <v>62</v>
      </c>
      <c r="L25" s="32" t="s">
        <v>65</v>
      </c>
    </row>
    <row r="26" spans="1:12" ht="165">
      <c r="A26" s="4">
        <v>19</v>
      </c>
      <c r="B26" s="6" t="s">
        <v>41</v>
      </c>
      <c r="C26" s="1" t="s">
        <v>13</v>
      </c>
      <c r="D26" s="1">
        <v>160</v>
      </c>
      <c r="E26" s="2">
        <v>10920</v>
      </c>
      <c r="F26" s="7" t="s">
        <v>42</v>
      </c>
      <c r="G26" s="3"/>
      <c r="H26" s="15"/>
      <c r="I26" s="16"/>
      <c r="J26" s="16"/>
      <c r="K26" s="36"/>
      <c r="L26" s="36"/>
    </row>
    <row r="27" spans="1:12" ht="270">
      <c r="A27" s="4">
        <v>20</v>
      </c>
      <c r="B27" s="6" t="s">
        <v>43</v>
      </c>
      <c r="C27" s="1" t="s">
        <v>13</v>
      </c>
      <c r="D27" s="1">
        <v>15</v>
      </c>
      <c r="E27" s="2">
        <v>472.5</v>
      </c>
      <c r="F27" s="7" t="s">
        <v>44</v>
      </c>
      <c r="G27" s="3"/>
      <c r="H27" s="15"/>
      <c r="I27" s="16"/>
      <c r="J27" s="16"/>
      <c r="K27" s="36"/>
      <c r="L27" s="36"/>
    </row>
  </sheetData>
  <mergeCells count="4">
    <mergeCell ref="F1:L1"/>
    <mergeCell ref="A3:L3"/>
    <mergeCell ref="A4:L4"/>
    <mergeCell ref="A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Sidaraitė-Markevičienė</dc:creator>
  <cp:lastModifiedBy>Vaida Gaidamavičiūtė</cp:lastModifiedBy>
  <dcterms:created xsi:type="dcterms:W3CDTF">2025-01-06T11:39:43Z</dcterms:created>
  <dcterms:modified xsi:type="dcterms:W3CDTF">2025-07-03T07:07:13Z</dcterms:modified>
</cp:coreProperties>
</file>