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4000" windowHeight="9045"/>
  </bookViews>
  <sheets>
    <sheet name="Sheet2" sheetId="2" r:id="rId1"/>
  </sheets>
  <definedNames>
    <definedName name="_xlnm._FilterDatabase" localSheetId="0" hidden="1">Sheet2!#REF!</definedName>
    <definedName name="_xlnm.Print_Area" localSheetId="0">Sheet2!$A$1:$I$29</definedName>
  </definedNames>
  <calcPr calcId="145621"/>
</workbook>
</file>

<file path=xl/calcChain.xml><?xml version="1.0" encoding="utf-8"?>
<calcChain xmlns="http://schemas.openxmlformats.org/spreadsheetml/2006/main">
  <c r="G23" i="2" l="1"/>
  <c r="G24" i="2"/>
  <c r="G25" i="2"/>
  <c r="G26" i="2"/>
  <c r="G27" i="2"/>
  <c r="G28" i="2"/>
  <c r="F28" i="2" l="1"/>
  <c r="H14" i="2"/>
  <c r="H19" i="2"/>
  <c r="H20" i="2"/>
  <c r="H22" i="2"/>
  <c r="H25" i="2"/>
  <c r="F19" i="2"/>
  <c r="F20" i="2"/>
  <c r="F21" i="2"/>
  <c r="F22" i="2"/>
  <c r="F23" i="2"/>
  <c r="F24" i="2"/>
  <c r="F25" i="2"/>
  <c r="F26" i="2"/>
  <c r="F27" i="2"/>
  <c r="F18" i="2"/>
  <c r="F14" i="2"/>
  <c r="H28" i="2"/>
  <c r="H27" i="2"/>
  <c r="H26" i="2"/>
  <c r="H24" i="2"/>
  <c r="H23" i="2"/>
  <c r="G22" i="2"/>
  <c r="G21" i="2"/>
  <c r="H21" i="2" s="1"/>
  <c r="G20" i="2"/>
  <c r="G19" i="2"/>
  <c r="G18" i="2"/>
  <c r="H18" i="2" s="1"/>
  <c r="D14" i="2"/>
  <c r="G14" i="2" s="1"/>
  <c r="H29" i="2" l="1"/>
  <c r="G29" i="2"/>
</calcChain>
</file>

<file path=xl/sharedStrings.xml><?xml version="1.0" encoding="utf-8"?>
<sst xmlns="http://schemas.openxmlformats.org/spreadsheetml/2006/main" count="73" uniqueCount="65">
  <si>
    <t>Mato vnt.</t>
  </si>
  <si>
    <t>vnt.</t>
  </si>
  <si>
    <t>Perkama prekė, specialieji reikalavimai</t>
  </si>
  <si>
    <t>tyrimas</t>
  </si>
  <si>
    <t>litras</t>
  </si>
  <si>
    <t>1 mato vnt įkainis be PVM</t>
  </si>
  <si>
    <t>1 mato vnt įkainis su PVM</t>
  </si>
  <si>
    <t>Gamintojas, prekės pavadinimas, katalogo Nr., nuoroda į gamintojo katalogo puslapį</t>
  </si>
  <si>
    <t>Pirkimo dalies Nr.</t>
  </si>
  <si>
    <t>ml</t>
  </si>
  <si>
    <t>14</t>
  </si>
  <si>
    <t>15</t>
  </si>
  <si>
    <t>Kasečių ir tarpinių rinkinys reakcijos lašelių generavimui</t>
  </si>
  <si>
    <t>Kasečių rinkinys reakcijos lašelių generavimui</t>
  </si>
  <si>
    <t>Tarpinių rinkinys reakcijos lašelių generavimui</t>
  </si>
  <si>
    <t>15.1</t>
  </si>
  <si>
    <t>15.2</t>
  </si>
  <si>
    <t>15.3</t>
  </si>
  <si>
    <t>15.4</t>
  </si>
  <si>
    <t>15.5</t>
  </si>
  <si>
    <t>15.6</t>
  </si>
  <si>
    <t>15.7</t>
  </si>
  <si>
    <t>15.8</t>
  </si>
  <si>
    <t>15.9</t>
  </si>
  <si>
    <t>15.10</t>
  </si>
  <si>
    <t>15.11</t>
  </si>
  <si>
    <t>Plokštelės laikiklis</t>
  </si>
  <si>
    <t>Kasetės laikiklis</t>
  </si>
  <si>
    <t>Alyva reakcijos lašelių generavimui</t>
  </si>
  <si>
    <t>Alyva nuskaitymo plokštelei</t>
  </si>
  <si>
    <t>Skaitmeninės emulsinės PGR reakcijos mišinys, pritaikytas hidrolizės zondų detekcijos formatui</t>
  </si>
  <si>
    <t>Skaitmeninės emulsinės PGR reakcijos mišinys, pritaikytas hidrolizės zondų detekcijos formatui, be UTP</t>
  </si>
  <si>
    <t>Skaitmeninės emulsinės PGR reakcijos mišinys, pritaikytas interkaliuojančių fluorescencinių DNR dažų detekcijos formatui</t>
  </si>
  <si>
    <t>Kontrolinių buferinių tirpalų rinkinys</t>
  </si>
  <si>
    <t>Siūlyti tik pilną komplektą. Priemonės turi būti suderintos tarpusavyje. Pritaikytas QX100 , QX200 arba lygiaverčiam analizatoriui, suteikiamam panaudos būdu. Minimalūs reikalavimai lygiaverčiam analizatoriui: 96 šulinėlių mikroplokštelių detekcijos formatas, ne mažiau kaip du kanalai fluorescencijos detekcijai, maksimalus generuojamų emulsinių lašelių skaičius viename šulinėlyje ne mažiau kaip 20000.</t>
  </si>
  <si>
    <t>SPS 1 priedas</t>
  </si>
  <si>
    <t>Preliminarus kiekis</t>
  </si>
  <si>
    <t>Viso kiekio kaina be PVM</t>
  </si>
  <si>
    <t>Viso kiekio kaina su PVM</t>
  </si>
  <si>
    <t>1.  Visoms nurodytoms konkrečioms medžiagoms ir/ar konkretiems prekių pavadinimams, kuriems taikoma „arba lygiavertis“ Tiekėjas, siūlantis lygiavertę prekę privalo patikimomis priemonėmis įrodyti, kad siūloma prekė yra lygiavertė ir visiškai atitinka techninėje specifikacijoje keliamus reikalavimus</t>
  </si>
  <si>
    <t>2.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anglų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t>
  </si>
  <si>
    <t>3. Tiekėjas turi tiekti prekes, atitinkančias Europos direktyvų nuostatas. Tiekėjas, tiekiantis reagentus ir pagalbines priemones su prietaisu, turi pateikti naudojimosi prietaisu instrukciją.</t>
  </si>
  <si>
    <t>4. Perkančioji organizacija, siekdama patikrinti konkretaus tiekėjo prekių atitikimą reikalavimams, gali prašyti Tiekėjo per nustatytą terminą pateikti prekių pavyzdžius. Nepateikus prekių pavyzdžių, pasiūlymas bus atmetamas.</t>
  </si>
  <si>
    <t>5. Tiekėjas, siūlantis lygiavertį prietaisą panaudos būdu, turi pateikti detalų prietaiso priežiūros planą, visas priežiūrai atlikti reikiamas priemones ir instrukcijas.</t>
  </si>
  <si>
    <t>6. Tiekėjas, suteikiantis prietaisą panaudos būdu, turi užtikrinti, kad kompetentingas specialistas, turintis kompetenciją įrodantį dokumentą, apmoko personalą naudotis įranga iškart po jos instaliavimo.</t>
  </si>
  <si>
    <t>7. Tiekėjas, suteikęs prietaisą panaudos būdu, privalo savo sąskaita užtikrinti jo techninę priežiūrą, galimą gedimų šalinimą/remontą visą panaudos sutarties galiojimo terminą .</t>
  </si>
  <si>
    <t xml:space="preserve">8. Tiekėjas yra oficialus siūlomų prekių gamintojo atstovas arba turi rašytinį susitarimą su tokiu atstovu dėl prekybos siūlomomis prekėmis (jei pats siūlomų prekių negamina). Pateikti dokumentą, patvirtinantį, kad tiekėjas yra oficialus siūlomų prekių gamintojo atstovas arba turi rašytinį susitarimą su tokiu atstovu dėl prekybos siūlomomis prekėmis, t. y. turi prekių gamintojo suteiktas teises arba lygiavertį dokumentą. </t>
  </si>
  <si>
    <t>9. Tiekėjas turi gamintojo įgaliojimą techniškai aptarnauti siūlomą įrangą arba turi rašytinį susitarimą su kitu ūkio subjektu, kuris yra gamintojo įgaliotas atlikti šios įrangos techninį aptarnavimą. Pateikti dokumentą, patvirtinantį, kad tiekėjas yra gamintojo įgaliotas atlikti įrangos techninį aptarnavimą, arba turi rašytinį susitarimą su kitu ūkio subjektu, kuris atliks šios įrangos techninį aptarnavimą.</t>
  </si>
  <si>
    <t>10.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</si>
  <si>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Viso:</t>
  </si>
  <si>
    <r>
      <t xml:space="preserve">Rinkinys BCR-ABL1 Mbcr b3a2, b2a2 kiekybiniam tyrimui Real-Time PGR metodu ir kalibruotam tarptautinėje skalėje. Pritaikytas Qiagen Rotor-Gene analizatoriui arba lygiaverčiam. </t>
    </r>
    <r>
      <rPr>
        <sz val="9"/>
        <rFont val="Calibri"/>
        <family val="2"/>
        <charset val="186"/>
        <scheme val="minor"/>
      </rPr>
      <t>Minimalūs reikalavimai lygiaverčiam analizatoriui: Real-Time PGR tipo termocikleris su specializuota programine įranga duomenų analizei, signalo detekcijos galimybė ne mažiau kaip 2-uose skirtingo šviesos bangos ilgio  detekcijos kanaluose, galimybė atlikti didelės skiriamosios gebos fragmentų lydimosi temperatūros analizę.</t>
    </r>
  </si>
  <si>
    <t>Reagentų ir pagalbinių priemonių komplektas skaitimeninės emulsinės PGR tyrimams</t>
  </si>
  <si>
    <t>TECHNINĖ SPECIFIKACIJA REAGENTŲ IR KITŲ PRIEMONIŲ KRAUJODAROS KAMIENINIŲ LĄSTELIŲ APDOROJIMUI, ŠALDYMUI, LĄSTELINEI TERAPIJAI IR ONKOHEMATOLOGINIŲ LIGŲ DIAGNOSTIKAI PIRKIMUI BEI PRIETAISŲ ĮSIGIJIMUI PANAUDOS BŪDU NR. 16322</t>
  </si>
  <si>
    <t>Bio-Rad, DG8™ Cartridges and Gaskets, Kat. Nr. 1864007, "15 p.d." 16 psl.</t>
  </si>
  <si>
    <t>Bio-Rad, DG8™ Cartridges for QX200™/QX100™ Droplet Generator, Kat. Nr. 1864008, "15 p.d." 16 psl.</t>
  </si>
  <si>
    <t>Bio-Rad, DG8™ Gaskets for QX200™/QX100™ Droplet Generator, Kat. Nr. 1863009, "15 p.d." 16 psl.</t>
  </si>
  <si>
    <t>Bio-Rad, DG8 Cartridge Holder, Kat. Nr. 1863051, "15 p.d." 16 psl.</t>
  </si>
  <si>
    <t>Bio-Rad, ddPCR™ Droplet Reader Oil, Kat. Nr. 1863004, "15 p.d." 16 psl.</t>
  </si>
  <si>
    <t>Bio-Rad, ddPCR™ Supermix for Probes (No dUTP), Kat. Nr. 1863025, "15 p.d." 16 psl.</t>
  </si>
  <si>
    <t>Bio-Rad, QX200™ ddPCR™ EvaGreen Supermix, Kat. Nr. 1864036, "15 p.d." 16 psl.</t>
  </si>
  <si>
    <t>Bio-Rad, ddPCR™ Buffer Control for Probes, Kat. Nr. 1863052, "15 p.d." 16 psl.</t>
  </si>
  <si>
    <t>Bio-Rad, Droplet Generation Oil for Probes, Kat. Nr. 1863005, "15 p.d." 16 psl.</t>
  </si>
  <si>
    <t>Bio-Rad, ddPCR™ Supermix for Probes, Kat. Nr. 1863028, "15 p.d." 16 psl.</t>
  </si>
  <si>
    <t>Bio-Rad, QXDx™ BCR-ABL %IS Kit, Kat. Nr. 12006134, "14 p.d." 4 psl.</t>
  </si>
  <si>
    <t>Bio-Rad, Droplet Reader Plate Holders, Kat. Nr. 29711024, "15.4 p.d." 23 psl.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</si>
</sst>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6" x14ac:knownFonts="1">
    <font>
      <sz val="10"/>
      <name val="Arial"/>
      <charset val="186"/>
    </font>
    <font>
      <sz val="8"/>
      <name val="Arial"/>
      <family val="2"/>
      <charset val="186"/>
    </font>
    <font>
      <b/>
      <sz val="9"/>
      <name val="Calibri"/>
      <family val="2"/>
      <charset val="186"/>
      <scheme val="minor"/>
    </font>
    <font>
      <sz val="9"/>
      <name val="Calibri"/>
      <family val="2"/>
      <charset val="186"/>
      <scheme val="minor"/>
    </font>
    <font>
      <sz val="9"/>
      <color indexed="8"/>
      <name val="Calibri"/>
      <family val="2"/>
      <charset val="186"/>
      <scheme val="minor"/>
    </font>
    <font>
      <sz val="9"/>
      <color rgb="FF000000"/>
      <name val="Calibri"/>
      <family val="2"/>
      <charset val="186"/>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55">
    <xf numFmtId="0" fontId="0" fillId="0" borderId="0" xfId="0"/>
    <xf numFmtId="49" fontId="2" fillId="0" borderId="0" xfId="0" applyNumberFormat="1" applyFont="1" applyFill="1" applyBorder="1" applyAlignment="1">
      <alignment horizontal="center" vertical="top"/>
    </xf>
    <xf numFmtId="0" fontId="3" fillId="0" borderId="0"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164" fontId="3" fillId="0" borderId="0" xfId="0" applyNumberFormat="1" applyFont="1" applyFill="1" applyBorder="1" applyAlignment="1">
      <alignment horizontal="right" vertical="top"/>
    </xf>
    <xf numFmtId="4" fontId="3" fillId="0" borderId="0" xfId="0" applyNumberFormat="1"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vertical="top"/>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2" borderId="0" xfId="0" applyFont="1" applyFill="1" applyAlignment="1">
      <alignment vertical="top"/>
    </xf>
    <xf numFmtId="0" fontId="3" fillId="0" borderId="0" xfId="0" applyFont="1" applyFill="1" applyAlignment="1">
      <alignment vertical="top"/>
    </xf>
    <xf numFmtId="0" fontId="3" fillId="0" borderId="0" xfId="0" applyFont="1" applyAlignment="1">
      <alignment vertical="top" wrapText="1"/>
    </xf>
    <xf numFmtId="0" fontId="5" fillId="0" borderId="0" xfId="0" applyFont="1"/>
    <xf numFmtId="0" fontId="3" fillId="0" borderId="0" xfId="0" applyFont="1"/>
    <xf numFmtId="49" fontId="3" fillId="0" borderId="2" xfId="0" applyNumberFormat="1" applyFont="1" applyFill="1" applyBorder="1" applyAlignment="1">
      <alignment horizontal="center" vertical="center" wrapText="1"/>
    </xf>
    <xf numFmtId="0" fontId="3" fillId="0" borderId="0" xfId="0" applyFont="1" applyAlignment="1">
      <alignment vertical="top"/>
    </xf>
    <xf numFmtId="0" fontId="5" fillId="0" borderId="0" xfId="0" applyFont="1" applyAlignment="1">
      <alignment vertical="top" wrapText="1"/>
    </xf>
    <xf numFmtId="49" fontId="3" fillId="2" borderId="1" xfId="0" applyNumberFormat="1" applyFont="1" applyFill="1" applyBorder="1" applyAlignment="1">
      <alignment horizontal="center" vertical="top"/>
    </xf>
    <xf numFmtId="0" fontId="3" fillId="2" borderId="1" xfId="0" applyFont="1" applyFill="1" applyBorder="1" applyAlignment="1">
      <alignment vertical="top" wrapText="1"/>
    </xf>
    <xf numFmtId="0" fontId="3" fillId="2" borderId="5" xfId="0" applyFont="1" applyFill="1" applyBorder="1" applyAlignment="1">
      <alignment horizontal="center" vertical="top" wrapText="1"/>
    </xf>
    <xf numFmtId="0" fontId="3" fillId="2" borderId="5" xfId="0" applyFont="1" applyFill="1" applyBorder="1" applyAlignment="1">
      <alignment horizontal="center" vertical="top"/>
    </xf>
    <xf numFmtId="164" fontId="3" fillId="2" borderId="5" xfId="0" applyNumberFormat="1" applyFont="1" applyFill="1" applyBorder="1" applyAlignment="1">
      <alignment horizontal="right" vertical="top"/>
    </xf>
    <xf numFmtId="4" fontId="3" fillId="2" borderId="5" xfId="0" applyNumberFormat="1" applyFont="1" applyFill="1" applyBorder="1" applyAlignment="1">
      <alignment horizontal="right" vertical="top"/>
    </xf>
    <xf numFmtId="0" fontId="3" fillId="2" borderId="0" xfId="0" applyFont="1" applyFill="1" applyBorder="1" applyAlignment="1">
      <alignment vertical="top"/>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164" fontId="3" fillId="2" borderId="1" xfId="0" applyNumberFormat="1" applyFont="1" applyFill="1" applyBorder="1" applyAlignment="1">
      <alignment horizontal="right" vertical="top"/>
    </xf>
    <xf numFmtId="4" fontId="3" fillId="2" borderId="1" xfId="0" applyNumberFormat="1" applyFont="1" applyFill="1" applyBorder="1" applyAlignment="1">
      <alignment horizontal="right" vertical="top"/>
    </xf>
    <xf numFmtId="0" fontId="3" fillId="2" borderId="1" xfId="0" applyFont="1" applyFill="1" applyBorder="1" applyAlignment="1">
      <alignment vertical="top"/>
    </xf>
    <xf numFmtId="0" fontId="2" fillId="2" borderId="6" xfId="0" applyFont="1" applyFill="1" applyBorder="1" applyAlignment="1">
      <alignment vertical="top" wrapText="1"/>
    </xf>
    <xf numFmtId="49" fontId="2" fillId="2" borderId="2" xfId="0" applyNumberFormat="1" applyFont="1" applyFill="1" applyBorder="1" applyAlignment="1">
      <alignment horizontal="center" vertical="top"/>
    </xf>
    <xf numFmtId="0" fontId="2" fillId="2" borderId="2" xfId="0" applyFont="1" applyFill="1" applyBorder="1" applyAlignment="1">
      <alignment vertical="top" wrapText="1"/>
    </xf>
    <xf numFmtId="0" fontId="3" fillId="2" borderId="2" xfId="0" applyFont="1" applyFill="1" applyBorder="1" applyAlignment="1">
      <alignment horizontal="center" vertical="top"/>
    </xf>
    <xf numFmtId="164" fontId="3" fillId="2" borderId="2" xfId="0" applyNumberFormat="1" applyFont="1" applyFill="1" applyBorder="1" applyAlignment="1">
      <alignment horizontal="right" vertical="top"/>
    </xf>
    <xf numFmtId="4" fontId="3" fillId="2" borderId="2" xfId="0" applyNumberFormat="1" applyFont="1" applyFill="1" applyBorder="1" applyAlignment="1">
      <alignment horizontal="right" vertical="top"/>
    </xf>
    <xf numFmtId="0" fontId="3" fillId="2" borderId="3" xfId="0" applyFont="1" applyFill="1" applyBorder="1" applyAlignment="1">
      <alignment vertical="top"/>
    </xf>
    <xf numFmtId="49" fontId="3" fillId="2" borderId="5" xfId="0" applyNumberFormat="1" applyFont="1" applyFill="1" applyBorder="1" applyAlignment="1">
      <alignment horizontal="center" vertical="top"/>
    </xf>
    <xf numFmtId="49" fontId="2" fillId="2" borderId="6" xfId="0" applyNumberFormat="1" applyFont="1" applyFill="1" applyBorder="1" applyAlignment="1">
      <alignment horizontal="center" vertical="top"/>
    </xf>
    <xf numFmtId="49" fontId="3" fillId="2" borderId="8" xfId="0" applyNumberFormat="1" applyFont="1" applyFill="1" applyBorder="1" applyAlignment="1">
      <alignment horizontal="center" vertical="top"/>
    </xf>
    <xf numFmtId="0" fontId="3" fillId="2" borderId="5" xfId="0" applyFont="1" applyFill="1" applyBorder="1" applyAlignment="1">
      <alignment vertical="top" wrapText="1"/>
    </xf>
    <xf numFmtId="0" fontId="3" fillId="2" borderId="8"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49" fontId="3" fillId="2" borderId="0" xfId="0" applyNumberFormat="1" applyFont="1" applyFill="1" applyBorder="1" applyAlignment="1">
      <alignment horizontal="left" vertical="top" wrapText="1"/>
    </xf>
    <xf numFmtId="0" fontId="3" fillId="0" borderId="0" xfId="0" applyFont="1" applyBorder="1" applyAlignment="1">
      <alignment horizontal="left" vertical="top" wrapText="1"/>
    </xf>
    <xf numFmtId="0" fontId="5" fillId="0" borderId="0" xfId="0" applyFont="1" applyAlignment="1">
      <alignment horizontal="left" vertical="top" wrapText="1"/>
    </xf>
    <xf numFmtId="0" fontId="3" fillId="0" borderId="7" xfId="0" applyFont="1" applyFill="1" applyBorder="1" applyAlignment="1">
      <alignment horizontal="left" vertical="top" wrapText="1"/>
    </xf>
    <xf numFmtId="0" fontId="4" fillId="2" borderId="0" xfId="0" applyFont="1" applyFill="1" applyBorder="1" applyAlignment="1">
      <alignment horizontal="left" vertical="top" wrapText="1"/>
    </xf>
    <xf numFmtId="0" fontId="3"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0" fontId="2" fillId="0" borderId="0"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I29"/>
  <sheetViews>
    <sheetView tabSelected="1" zoomScale="130" zoomScaleNormal="130" zoomScaleSheetLayoutView="115" workbookViewId="0">
      <selection activeCell="K28" sqref="K14:M28"/>
    </sheetView>
  </sheetViews>
  <sheetFormatPr defaultRowHeight="12" x14ac:dyDescent="0.2"/>
  <cols>
    <col min="1" max="1" width="6.7109375" style="1" customWidth="1"/>
    <col min="2" max="2" width="47" style="2" customWidth="1"/>
    <col min="3" max="3" width="7.7109375" style="3" customWidth="1"/>
    <col min="4" max="4" width="9.42578125" style="4" customWidth="1"/>
    <col min="5" max="6" width="9.7109375" style="5" customWidth="1"/>
    <col min="7" max="7" width="9.85546875" style="6" customWidth="1"/>
    <col min="8" max="8" width="9.5703125" style="6" customWidth="1"/>
    <col min="9" max="9" width="17.28515625" style="8" customWidth="1"/>
    <col min="10" max="16384" width="9.140625" style="8"/>
  </cols>
  <sheetData>
    <row r="1" spans="1:191" ht="11.25" customHeight="1" x14ac:dyDescent="0.2">
      <c r="H1" s="7" t="s">
        <v>35</v>
      </c>
    </row>
    <row r="2" spans="1:191" ht="29.25" customHeight="1" x14ac:dyDescent="0.2">
      <c r="A2" s="54" t="s">
        <v>52</v>
      </c>
      <c r="B2" s="54"/>
      <c r="C2" s="54"/>
      <c r="D2" s="54"/>
      <c r="E2" s="54"/>
      <c r="F2" s="54"/>
      <c r="G2" s="54"/>
      <c r="H2" s="54"/>
      <c r="I2" s="54"/>
    </row>
    <row r="3" spans="1:191" s="13" customFormat="1" ht="27" customHeight="1" x14ac:dyDescent="0.2">
      <c r="A3" s="51" t="s">
        <v>39</v>
      </c>
      <c r="B3" s="51"/>
      <c r="C3" s="51"/>
      <c r="D3" s="51"/>
      <c r="E3" s="51"/>
      <c r="F3" s="51"/>
      <c r="G3" s="51"/>
      <c r="H3" s="51"/>
      <c r="I3" s="51"/>
    </row>
    <row r="4" spans="1:191" s="14" customFormat="1" ht="15" customHeight="1" x14ac:dyDescent="0.2">
      <c r="A4" s="52" t="s">
        <v>40</v>
      </c>
      <c r="B4" s="52"/>
      <c r="C4" s="52"/>
      <c r="D4" s="52"/>
      <c r="E4" s="52"/>
      <c r="F4" s="52"/>
      <c r="G4" s="52"/>
      <c r="H4" s="52"/>
      <c r="I4" s="52"/>
    </row>
    <row r="5" spans="1:191" s="14" customFormat="1" ht="15.75" customHeight="1" x14ac:dyDescent="0.2">
      <c r="A5" s="53" t="s">
        <v>41</v>
      </c>
      <c r="B5" s="53"/>
      <c r="C5" s="53"/>
      <c r="D5" s="53"/>
      <c r="E5" s="53"/>
      <c r="F5" s="53"/>
      <c r="G5" s="53"/>
      <c r="H5" s="53"/>
      <c r="I5" s="53"/>
    </row>
    <row r="6" spans="1:191" s="14" customFormat="1" ht="15" customHeight="1" x14ac:dyDescent="0.2">
      <c r="A6" s="53" t="s">
        <v>42</v>
      </c>
      <c r="B6" s="53"/>
      <c r="C6" s="53"/>
      <c r="D6" s="53"/>
      <c r="E6" s="53"/>
      <c r="F6" s="53"/>
      <c r="G6" s="53"/>
      <c r="H6" s="53"/>
      <c r="I6" s="53"/>
    </row>
    <row r="7" spans="1:191" s="13" customFormat="1" ht="15" customHeight="1" x14ac:dyDescent="0.2">
      <c r="A7" s="47" t="s">
        <v>43</v>
      </c>
      <c r="B7" s="47"/>
      <c r="C7" s="47"/>
      <c r="D7" s="47"/>
      <c r="E7" s="47"/>
      <c r="F7" s="47"/>
      <c r="G7" s="47"/>
      <c r="H7" s="47"/>
      <c r="I7" s="47"/>
    </row>
    <row r="8" spans="1:191" s="13" customFormat="1" ht="15" customHeight="1" x14ac:dyDescent="0.2">
      <c r="A8" s="47" t="s">
        <v>44</v>
      </c>
      <c r="B8" s="47"/>
      <c r="C8" s="47"/>
      <c r="D8" s="47"/>
      <c r="E8" s="47"/>
      <c r="F8" s="47"/>
      <c r="G8" s="47"/>
      <c r="H8" s="47"/>
      <c r="I8" s="47"/>
    </row>
    <row r="9" spans="1:191" s="13" customFormat="1" ht="13.5" customHeight="1" x14ac:dyDescent="0.2">
      <c r="A9" s="47" t="s">
        <v>45</v>
      </c>
      <c r="B9" s="47"/>
      <c r="C9" s="47"/>
      <c r="D9" s="47"/>
      <c r="E9" s="47"/>
      <c r="F9" s="47"/>
      <c r="G9" s="47"/>
      <c r="H9" s="47"/>
      <c r="I9" s="47"/>
    </row>
    <row r="10" spans="1:191" s="17" customFormat="1" ht="25.5" customHeight="1" x14ac:dyDescent="0.2">
      <c r="A10" s="48" t="s">
        <v>46</v>
      </c>
      <c r="B10" s="48"/>
      <c r="C10" s="48"/>
      <c r="D10" s="48"/>
      <c r="E10" s="48"/>
      <c r="F10" s="48"/>
      <c r="G10" s="48"/>
      <c r="H10" s="48"/>
      <c r="I10" s="48"/>
      <c r="J10" s="19"/>
      <c r="K10" s="19"/>
      <c r="L10" s="15"/>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row>
    <row r="11" spans="1:191" s="17" customFormat="1" ht="27" customHeight="1" x14ac:dyDescent="0.2">
      <c r="A11" s="49" t="s">
        <v>47</v>
      </c>
      <c r="B11" s="49"/>
      <c r="C11" s="49"/>
      <c r="D11" s="49"/>
      <c r="E11" s="49"/>
      <c r="F11" s="49"/>
      <c r="G11" s="49"/>
      <c r="H11" s="49"/>
      <c r="I11" s="49"/>
      <c r="J11" s="20"/>
      <c r="K11" s="20"/>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row>
    <row r="12" spans="1:191" s="17" customFormat="1" ht="62.25" customHeight="1" x14ac:dyDescent="0.2">
      <c r="A12" s="50" t="s">
        <v>48</v>
      </c>
      <c r="B12" s="50"/>
      <c r="C12" s="50"/>
      <c r="D12" s="50"/>
      <c r="E12" s="50"/>
      <c r="F12" s="50"/>
      <c r="G12" s="50"/>
      <c r="H12" s="50"/>
      <c r="I12" s="50"/>
      <c r="J12" s="2"/>
      <c r="K12" s="2"/>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row>
    <row r="13" spans="1:191" s="12" customFormat="1" ht="72" customHeight="1" x14ac:dyDescent="0.2">
      <c r="A13" s="18" t="s">
        <v>8</v>
      </c>
      <c r="B13" s="9" t="s">
        <v>2</v>
      </c>
      <c r="C13" s="9" t="s">
        <v>0</v>
      </c>
      <c r="D13" s="9" t="s">
        <v>36</v>
      </c>
      <c r="E13" s="10" t="s">
        <v>5</v>
      </c>
      <c r="F13" s="10" t="s">
        <v>6</v>
      </c>
      <c r="G13" s="11" t="s">
        <v>37</v>
      </c>
      <c r="H13" s="11" t="s">
        <v>38</v>
      </c>
      <c r="I13" s="18" t="s">
        <v>7</v>
      </c>
    </row>
    <row r="14" spans="1:191" s="27" customFormat="1" ht="135" customHeight="1" x14ac:dyDescent="0.2">
      <c r="A14" s="34" t="s">
        <v>10</v>
      </c>
      <c r="B14" s="35" t="s">
        <v>50</v>
      </c>
      <c r="C14" s="36" t="s">
        <v>3</v>
      </c>
      <c r="D14" s="36">
        <f>24*15</f>
        <v>360</v>
      </c>
      <c r="E14" s="37">
        <v>115</v>
      </c>
      <c r="F14" s="37">
        <f>E14*1.05</f>
        <v>120.75</v>
      </c>
      <c r="G14" s="38">
        <f>E14*D14</f>
        <v>41400</v>
      </c>
      <c r="H14" s="38">
        <f>G14*1.05</f>
        <v>43470</v>
      </c>
      <c r="I14" s="45" t="s">
        <v>63</v>
      </c>
    </row>
    <row r="15" spans="1:191" s="27" customFormat="1" ht="12" customHeight="1" x14ac:dyDescent="0.2">
      <c r="A15" s="41"/>
      <c r="B15" s="33"/>
      <c r="C15" s="36"/>
      <c r="D15" s="36"/>
      <c r="E15" s="37"/>
      <c r="F15" s="37"/>
      <c r="G15" s="38"/>
      <c r="H15" s="38"/>
      <c r="I15" s="39"/>
    </row>
    <row r="16" spans="1:191" s="27" customFormat="1" ht="14.25" customHeight="1" x14ac:dyDescent="0.2">
      <c r="A16" s="41" t="s">
        <v>11</v>
      </c>
      <c r="B16" s="33" t="s">
        <v>51</v>
      </c>
      <c r="C16" s="28"/>
      <c r="D16" s="29"/>
      <c r="E16" s="30"/>
      <c r="F16" s="30"/>
      <c r="G16" s="31"/>
      <c r="H16" s="31"/>
      <c r="I16" s="32"/>
    </row>
    <row r="17" spans="1:9" s="27" customFormat="1" ht="117.75" customHeight="1" x14ac:dyDescent="0.2">
      <c r="A17" s="42"/>
      <c r="B17" s="44" t="s">
        <v>34</v>
      </c>
      <c r="C17" s="32"/>
      <c r="D17" s="32"/>
      <c r="E17" s="32"/>
      <c r="F17" s="32"/>
      <c r="G17" s="32"/>
      <c r="H17" s="32"/>
      <c r="I17" s="32"/>
    </row>
    <row r="18" spans="1:9" s="27" customFormat="1" ht="82.5" customHeight="1" x14ac:dyDescent="0.2">
      <c r="A18" s="40" t="s">
        <v>15</v>
      </c>
      <c r="B18" s="43" t="s">
        <v>12</v>
      </c>
      <c r="C18" s="23" t="s">
        <v>1</v>
      </c>
      <c r="D18" s="24">
        <v>12</v>
      </c>
      <c r="E18" s="25">
        <v>1185</v>
      </c>
      <c r="F18" s="25">
        <f>E18*1.05</f>
        <v>1244.25</v>
      </c>
      <c r="G18" s="26">
        <f>E18*D18</f>
        <v>14220</v>
      </c>
      <c r="H18" s="31">
        <f>G18*1.05</f>
        <v>14931</v>
      </c>
      <c r="I18" s="46" t="s">
        <v>53</v>
      </c>
    </row>
    <row r="19" spans="1:9" s="27" customFormat="1" ht="82.5" customHeight="1" x14ac:dyDescent="0.2">
      <c r="A19" s="21" t="s">
        <v>16</v>
      </c>
      <c r="B19" s="22" t="s">
        <v>13</v>
      </c>
      <c r="C19" s="28" t="s">
        <v>1</v>
      </c>
      <c r="D19" s="29">
        <v>60</v>
      </c>
      <c r="E19" s="30">
        <v>160</v>
      </c>
      <c r="F19" s="25">
        <f t="shared" ref="F19:F27" si="0">E19*1.05</f>
        <v>168</v>
      </c>
      <c r="G19" s="26">
        <f t="shared" ref="G19:G28" si="1">E19*D19</f>
        <v>9600</v>
      </c>
      <c r="H19" s="31">
        <f t="shared" ref="H19:H28" si="2">G19*1.05</f>
        <v>10080</v>
      </c>
      <c r="I19" s="45" t="s">
        <v>54</v>
      </c>
    </row>
    <row r="20" spans="1:9" s="27" customFormat="1" ht="82.5" customHeight="1" x14ac:dyDescent="0.2">
      <c r="A20" s="21" t="s">
        <v>17</v>
      </c>
      <c r="B20" s="22" t="s">
        <v>14</v>
      </c>
      <c r="C20" s="28" t="s">
        <v>1</v>
      </c>
      <c r="D20" s="29">
        <v>60</v>
      </c>
      <c r="E20" s="30">
        <v>44.5</v>
      </c>
      <c r="F20" s="25">
        <f t="shared" si="0"/>
        <v>46.725000000000001</v>
      </c>
      <c r="G20" s="26">
        <f t="shared" si="1"/>
        <v>2670</v>
      </c>
      <c r="H20" s="31">
        <f t="shared" si="2"/>
        <v>2803.5</v>
      </c>
      <c r="I20" s="45" t="s">
        <v>55</v>
      </c>
    </row>
    <row r="21" spans="1:9" s="27" customFormat="1" ht="82.5" customHeight="1" x14ac:dyDescent="0.2">
      <c r="A21" s="21" t="s">
        <v>18</v>
      </c>
      <c r="B21" s="22" t="s">
        <v>26</v>
      </c>
      <c r="C21" s="28" t="s">
        <v>1</v>
      </c>
      <c r="D21" s="29">
        <v>8</v>
      </c>
      <c r="E21" s="30">
        <v>440</v>
      </c>
      <c r="F21" s="25">
        <f t="shared" si="0"/>
        <v>462</v>
      </c>
      <c r="G21" s="26">
        <f t="shared" si="1"/>
        <v>3520</v>
      </c>
      <c r="H21" s="31">
        <f t="shared" si="2"/>
        <v>3696</v>
      </c>
      <c r="I21" s="45" t="s">
        <v>64</v>
      </c>
    </row>
    <row r="22" spans="1:9" s="27" customFormat="1" ht="82.5" customHeight="1" x14ac:dyDescent="0.2">
      <c r="A22" s="21" t="s">
        <v>19</v>
      </c>
      <c r="B22" s="22" t="s">
        <v>27</v>
      </c>
      <c r="C22" s="28" t="s">
        <v>1</v>
      </c>
      <c r="D22" s="29">
        <v>8</v>
      </c>
      <c r="E22" s="30">
        <v>392</v>
      </c>
      <c r="F22" s="25">
        <f t="shared" si="0"/>
        <v>411.6</v>
      </c>
      <c r="G22" s="26">
        <f t="shared" si="1"/>
        <v>3136</v>
      </c>
      <c r="H22" s="31">
        <f t="shared" si="2"/>
        <v>3292.8</v>
      </c>
      <c r="I22" s="45" t="s">
        <v>56</v>
      </c>
    </row>
    <row r="23" spans="1:9" s="27" customFormat="1" ht="82.5" customHeight="1" x14ac:dyDescent="0.2">
      <c r="A23" s="21" t="s">
        <v>20</v>
      </c>
      <c r="B23" s="22" t="s">
        <v>28</v>
      </c>
      <c r="C23" s="28" t="s">
        <v>9</v>
      </c>
      <c r="D23" s="29">
        <v>700</v>
      </c>
      <c r="E23" s="30">
        <v>2.9</v>
      </c>
      <c r="F23" s="25">
        <f t="shared" si="0"/>
        <v>3.0449999999999999</v>
      </c>
      <c r="G23" s="26">
        <f t="shared" si="1"/>
        <v>2030</v>
      </c>
      <c r="H23" s="31">
        <f t="shared" si="2"/>
        <v>2131.5</v>
      </c>
      <c r="I23" s="45" t="s">
        <v>61</v>
      </c>
    </row>
    <row r="24" spans="1:9" s="27" customFormat="1" ht="82.5" customHeight="1" x14ac:dyDescent="0.2">
      <c r="A24" s="21" t="s">
        <v>21</v>
      </c>
      <c r="B24" s="22" t="s">
        <v>29</v>
      </c>
      <c r="C24" s="28" t="s">
        <v>4</v>
      </c>
      <c r="D24" s="29">
        <v>5</v>
      </c>
      <c r="E24" s="30">
        <v>370.5</v>
      </c>
      <c r="F24" s="25">
        <f t="shared" si="0"/>
        <v>389.02500000000003</v>
      </c>
      <c r="G24" s="26">
        <f t="shared" si="1"/>
        <v>1852.5</v>
      </c>
      <c r="H24" s="31">
        <f t="shared" si="2"/>
        <v>1945.125</v>
      </c>
      <c r="I24" s="45" t="s">
        <v>57</v>
      </c>
    </row>
    <row r="25" spans="1:9" s="27" customFormat="1" ht="82.5" customHeight="1" x14ac:dyDescent="0.2">
      <c r="A25" s="21" t="s">
        <v>22</v>
      </c>
      <c r="B25" s="22" t="s">
        <v>30</v>
      </c>
      <c r="C25" s="28" t="s">
        <v>9</v>
      </c>
      <c r="D25" s="29">
        <v>1500</v>
      </c>
      <c r="E25" s="30">
        <v>70.150000000000006</v>
      </c>
      <c r="F25" s="25">
        <f t="shared" si="0"/>
        <v>73.657500000000013</v>
      </c>
      <c r="G25" s="26">
        <f t="shared" si="1"/>
        <v>105225.00000000001</v>
      </c>
      <c r="H25" s="31">
        <f t="shared" si="2"/>
        <v>110486.25000000001</v>
      </c>
      <c r="I25" s="45" t="s">
        <v>62</v>
      </c>
    </row>
    <row r="26" spans="1:9" s="27" customFormat="1" ht="82.5" customHeight="1" x14ac:dyDescent="0.2">
      <c r="A26" s="21" t="s">
        <v>23</v>
      </c>
      <c r="B26" s="22" t="s">
        <v>31</v>
      </c>
      <c r="C26" s="28" t="s">
        <v>9</v>
      </c>
      <c r="D26" s="29">
        <v>500</v>
      </c>
      <c r="E26" s="30">
        <v>71.95</v>
      </c>
      <c r="F26" s="25">
        <f t="shared" si="0"/>
        <v>75.547499999999999</v>
      </c>
      <c r="G26" s="26">
        <f t="shared" si="1"/>
        <v>35975</v>
      </c>
      <c r="H26" s="31">
        <f t="shared" si="2"/>
        <v>37773.75</v>
      </c>
      <c r="I26" s="45" t="s">
        <v>58</v>
      </c>
    </row>
    <row r="27" spans="1:9" s="27" customFormat="1" ht="82.5" customHeight="1" x14ac:dyDescent="0.2">
      <c r="A27" s="21" t="s">
        <v>24</v>
      </c>
      <c r="B27" s="22" t="s">
        <v>32</v>
      </c>
      <c r="C27" s="28" t="s">
        <v>9</v>
      </c>
      <c r="D27" s="29">
        <v>500</v>
      </c>
      <c r="E27" s="30">
        <v>72.099999999999994</v>
      </c>
      <c r="F27" s="25">
        <f t="shared" si="0"/>
        <v>75.704999999999998</v>
      </c>
      <c r="G27" s="26">
        <f t="shared" si="1"/>
        <v>36050</v>
      </c>
      <c r="H27" s="31">
        <f t="shared" si="2"/>
        <v>37852.5</v>
      </c>
      <c r="I27" s="45" t="s">
        <v>59</v>
      </c>
    </row>
    <row r="28" spans="1:9" s="27" customFormat="1" ht="82.5" customHeight="1" x14ac:dyDescent="0.2">
      <c r="A28" s="21" t="s">
        <v>25</v>
      </c>
      <c r="B28" s="22" t="s">
        <v>33</v>
      </c>
      <c r="C28" s="28" t="s">
        <v>1</v>
      </c>
      <c r="D28" s="29">
        <v>9</v>
      </c>
      <c r="E28" s="30">
        <v>182</v>
      </c>
      <c r="F28" s="25">
        <f>E28*1.05</f>
        <v>191.1</v>
      </c>
      <c r="G28" s="26">
        <f t="shared" si="1"/>
        <v>1638</v>
      </c>
      <c r="H28" s="31">
        <f t="shared" si="2"/>
        <v>1719.9</v>
      </c>
      <c r="I28" s="45" t="s">
        <v>60</v>
      </c>
    </row>
    <row r="29" spans="1:9" s="27" customFormat="1" x14ac:dyDescent="0.2">
      <c r="A29" s="21"/>
      <c r="B29" s="22"/>
      <c r="C29" s="28"/>
      <c r="D29" s="29"/>
      <c r="E29" s="30"/>
      <c r="F29" s="30" t="s">
        <v>49</v>
      </c>
      <c r="G29" s="31">
        <f>SUM(G18:G28)</f>
        <v>215916.5</v>
      </c>
      <c r="H29" s="31">
        <f>SUM(H18:H28)</f>
        <v>226712.32500000001</v>
      </c>
      <c r="I29" s="32"/>
    </row>
  </sheetData>
  <sortState ref="A456:K457">
    <sortCondition ref="H456:H457"/>
  </sortState>
  <mergeCells count="11">
    <mergeCell ref="A3:I3"/>
    <mergeCell ref="A4:I4"/>
    <mergeCell ref="A5:I5"/>
    <mergeCell ref="A6:I6"/>
    <mergeCell ref="A2:I2"/>
    <mergeCell ref="A7:I7"/>
    <mergeCell ref="A10:I10"/>
    <mergeCell ref="A11:I11"/>
    <mergeCell ref="A12:I12"/>
    <mergeCell ref="A8:I8"/>
    <mergeCell ref="A9:I9"/>
  </mergeCells>
  <phoneticPr fontId="1" type="noConversion"/>
  <pageMargins left="0.23622047244094491" right="0.19685039370078741" top="0.74803149606299213" bottom="0.74803149606299213" header="0.31496062992125984" footer="0.31496062992125984"/>
  <pageSetup paperSize="9" scale="8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VULSK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Stoškus</dc:creator>
  <cp:lastModifiedBy>user</cp:lastModifiedBy>
  <cp:lastPrinted>2018-03-12T10:27:59Z</cp:lastPrinted>
  <dcterms:created xsi:type="dcterms:W3CDTF">2009-02-19T10:45:00Z</dcterms:created>
  <dcterms:modified xsi:type="dcterms:W3CDTF">2018-04-18T13:54:58Z</dcterms:modified>
</cp:coreProperties>
</file>