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 PIRKIMAS\SUTARTYS\AmberCell Solutions S1-291-25\"/>
    </mc:Choice>
  </mc:AlternateContent>
  <xr:revisionPtr revIDLastSave="0" documentId="8_{C819B16F-9233-4118-A11B-A223B7DFF940}" xr6:coauthVersionLast="47" xr6:coauthVersionMax="47" xr10:uidLastSave="{00000000-0000-0000-0000-000000000000}"/>
  <bookViews>
    <workbookView xWindow="-120" yWindow="-120" windowWidth="29040" windowHeight="15840" xr2:uid="{D67DD141-B6DC-406D-997E-F56B9690226A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H19" i="1"/>
  <c r="I19" i="1" s="1"/>
  <c r="H16" i="1"/>
  <c r="I16" i="1" s="1"/>
</calcChain>
</file>

<file path=xl/sharedStrings.xml><?xml version="1.0" encoding="utf-8"?>
<sst xmlns="http://schemas.openxmlformats.org/spreadsheetml/2006/main" count="87" uniqueCount="67">
  <si>
    <t xml:space="preserve">Balioninis dilatacinis kateteris
</t>
  </si>
  <si>
    <t>vnt.</t>
  </si>
  <si>
    <t>Vaistus išskiriantis balioninis diliatacinis kateteris</t>
  </si>
  <si>
    <t xml:space="preserve">Vaistus išskiriantis balioninis dilatacinis kateteris
</t>
  </si>
  <si>
    <t xml:space="preserve"> vnt.</t>
  </si>
  <si>
    <t>1. Baliono diametras 2,0, 2,5, 3,0, 3,5 cm.
2. Baliono ilgis 80, 100, 120, 150 mm.
3. Kateterio ilgis - 90, 150 cm (± 2 cm).
4. Pravedėjas - 0,014 " (0,36 mm).
5.Padengtas paclitaxel mišiniu ar lygiaverčiu mišiniu be polimerų. 
6. Du rengenokontrastiniai markeriai.
7. Introdiuseris: ne daugiau 4 F.                                                                                    8. Nukreipiantis kateteris: ne daugiau 5F.                                              9. Turi atlaikyti slėgį iki 14 atmosferų.</t>
  </si>
  <si>
    <t xml:space="preserve">Pjaunantis balioninis dilatacinis kateteris
</t>
  </si>
  <si>
    <t>1. Baliono diametras 2,0, 3,0, 4,0  mm.
2. Baliono ilgis 15 mm.
3. Kateteris 3F.
4. Kateterio ilgis 140 cm (± 2 cm).
5. Metalinis pravedėjas 0,014" (0,36 mm).
6. Turi atlaikyti slėgį iki 8 atmosferų.
7. Introdiuseris: ne daugiau 4F.</t>
  </si>
  <si>
    <t xml:space="preserve">PTA Balionas, dengtas sirolimu (arba analogiškas)
</t>
  </si>
  <si>
    <t xml:space="preserve">PTA balionas dengtas paklitakseliu su geliu (arba analogiškas)
</t>
  </si>
  <si>
    <t xml:space="preserve">1. Baliono ilgis 10 mm -250 mm.
2. Baliono diametras 1,5 mm-6 mm.
3. Kateterio ilgis 135 cm. (± 2 cm)
4. Balionas - 3 sluoksnių Pebax arba lygiavertės medžiagos.
5. Baliono galiukas ne storesnis nei 0,017" 
6. Vaistas atsiskiria esant 6 atmosferų slėgiui.
7. Balionas padengtas vaistu 360 laipsniu kampu.                               8. Balionas padengtas komzitu: apsauginis gelis, vaisto nešėjas ir vaisto bazė.
</t>
  </si>
  <si>
    <t>1. Baliono diametras 2,0; 2,5; 3,0; 3,5; 4,0 mm.
2. Baliono ilgis (diametras 2- 3,5 mm): 40, 80, 120, 150 mm.
3. Baliono ilgis (diametras 4 mm): 40, 80 mm;
4. Kateterio ilgis: 120, 150 cm (± 2 cm);
5. Maksimalus pravedėjas: 0,015";
6. Nominalus slėgis - 6 atm.;
7. Max. slėgis - 16 atm.;                                                                       8. Introdiuseris: 4F;                                                                                                                               9. Kateterio distalinio galiuko ilgis: 3,5 mm;                                                                              10. Kateterio galiuko praeinamumo profilis (baliono diametras 4 mm): 0,44 mm.</t>
  </si>
  <si>
    <t>Specialus aukšto slėgio prailgintojas</t>
  </si>
  <si>
    <t>Hemodializės šuntų, balioniniai kateteriai</t>
  </si>
  <si>
    <t>Veninis stentas</t>
  </si>
  <si>
    <t>3</t>
  </si>
  <si>
    <t>Dvigubo tinklelio karotidinis stentas</t>
  </si>
  <si>
    <t xml:space="preserve">Švirkštas angiografiniam injektoriui
</t>
  </si>
  <si>
    <t>vnt</t>
  </si>
  <si>
    <t xml:space="preserve">1. Vienkartinis.
2. Tūris  150 ml.
3. MEDRAD (MARK V) tipo aukšto slėgio  injektoriui. </t>
  </si>
  <si>
    <t>,,Lunderquist" tipo didelio stangrumo viela</t>
  </si>
  <si>
    <t>Didelio kietumo ,,Extrastiff" viela skirta aortos ir didelio diametro stentgraftų implantacijoms. Ilgis turi būti įvairus 180 cm, 260 cm ir 300 cm. Diametras 0,035". Lankstus vielos galiukas įvairių modifikacijų - tiesus, viengubos arba dvigubos kreivės. Lankstaus vielos galiuko ilgis 4 cm ir 7 cm.</t>
  </si>
  <si>
    <t>Specialus pravedėjas</t>
  </si>
  <si>
    <t>1. Ilgis 300 cm, 190 cm  (± 3 cm).
2. Diametras 0,014'' (0,36 mm);
3. Viršūnė 0,012''.</t>
  </si>
  <si>
    <t xml:space="preserve">Rinkinys angioplastikai
</t>
  </si>
  <si>
    <t>1. Specialus švirkštas angioplastikai su monometru.
2. Suktukas.
3. Y konektorius.</t>
  </si>
  <si>
    <t>Specialus švirkštas  angioplastikai  su  manometru</t>
  </si>
  <si>
    <t xml:space="preserve">vnt. </t>
  </si>
  <si>
    <t>Prekių techninė specifikacija</t>
  </si>
  <si>
    <t>Pirkimo dalies Nr.</t>
  </si>
  <si>
    <t>Pirkimo dalies pavadinimas</t>
  </si>
  <si>
    <t>Mato vnt.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</si>
  <si>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</si>
  <si>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</si>
  <si>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</si>
  <si>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</si>
  <si>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</si>
  <si>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</si>
  <si>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</si>
  <si>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 xml:space="preserve">1. Baliono diametras 4,0, 5,0, 6,0 mm.
2. Baliono  ilgis 150, 200, 250 mm.
3. Kateteris 5 F.
4. Kateterio ilgis 80, 135 cm (± 5) cm.
5. Metalinis pravedėjas 0,035" (0,89 mm).
6. Turi atlaikyti slėgį:                                                                            4 mm iki 18 atmosferų.                                                                                                5 mm iki 16 atmosferų,                                                                              6 mm iki 12 atmosferų                                                       
7. Introdiuseris: 
ne daugiau 5F - 4-5 mm balioniniams kateteriams;
ne daugiau 6 F - 6 mm balioniniams kateteriams.                                                     </t>
  </si>
  <si>
    <t>1. Baliono diametras 4,0, 5,0, 6,0, 7,0, 8,0, 9,0, 10,0 mm.
2. Baliono  ilgis 20, 40, 60, 80, 100, 120, 150 mm 
3. Kateteris 5 F.
4. Kateterio ilgis 80, 135 cm (± 2 mm)
5. Metalinis pravedėjas 0,035" (0,89 mm)
6. Turi atlaikyti slėgį iki 14 atm.
7. Introdiuseris:                                                                                     ne daugiau 5 F - 4,0 - 6,0 mm balioniniams kateteriams;                                           
ne daugiau 6 F - 7,0 - 8,0 mm balioniniams kateteriams;                                          
ne daugiau 7 F - 9,0 - 10,0 mm balioniniams kateteriams;  
8. Veiklioji medžiaga: Citostatikas, slopinantis proliferaciją, imunomoduliatorius, priklauso taksanų grupei.</t>
  </si>
  <si>
    <r>
      <t>1. Baliono diametras 2,0, 2,5, 3,0, 3,5, 4,0 mm.
2. Baliono ilgis 60, 80, 100, 120, 150, 220 mm.
3. Kateteris &lt; 3 F.
4. Kateterio ilgis 90, 150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1 cm).
5. Metalinis pravedėjas 0,014" (0,36 mm).
6. Turi atlaikyti slėgį iki 14 (± 1) atmosferų.
7. Introdiuseris: ne daugiau 4F</t>
    </r>
    <r>
      <rPr>
        <sz val="11"/>
        <color theme="1"/>
        <rFont val="Times New Roman"/>
        <family val="1"/>
        <charset val="186"/>
      </rPr>
      <t>.</t>
    </r>
  </si>
  <si>
    <t xml:space="preserve">1. Baliono diametras 1,5 mm -12 mm
2. Baliono ilgis 10 mm-150 mm
3. Kateterio ilgis 80 cm, 150 cm (± 2 cm).
4. Turi turėti ne mažiau 2 rentgeno kontrastinius žymeklius.
5. Įstūmimo sistema OTW 0,018" (0,457 mm), 0,035" (0,89 mm) pravedėjams.                                                                                 6. Balionas turi būti suspaustas ne mažiau kaip per 6 klostes.     
</t>
  </si>
  <si>
    <t>1.  Slėgiui iki 1200 PSI.
2.  Ilgis 102 cm (± 2 cm)
3.  Prailgintojas pintas, minkštas, lankstus.</t>
  </si>
  <si>
    <t>1. Baliono diametras: 5,0, 6,0, 7,0, 8,0, 9,0, 10,0 mm;                                                       2. Baliono ilgis: 20, 40, 60 mm;                                                       3. Kateterio ilgis:: 40, 80 cm  (± 2 cm);                                                                                                              4. Pravedėjas 0,035'' (0,89 mm);                                                                  5. Introdiuseris: 6F-5,0, 6,0 mm balioniniams kateteriams;                     
6.  7F-7,0, 8,0, 9,0, 10,0 mm balioniniams kateteriams;                        
7. Slėgis: minimalus- 6 atmosferos;                                                                                                                                                maksimalus- 20 atmosferų.                                                             8. Veiklioji medžiaga - paklitakselis ar lygiavertis, kiekis baliono paviršiuje 3,0 mcg/mm²</t>
  </si>
  <si>
    <t>1. Nitinolinis savaime išsiplečiantis, tiksliai dislokuojamas stentas; RX segmento ilgis ne mažiau 30 cm.
2. Stento sienelės dizainas - dvigubo tinklelio, užtikrinančio apsaugą nuo trombų; 
3. Pravedėjas -0,014''                                                                                 4. Introdiuseris 5F.                                                                               5. Neišskleisto stento ilgis nuo 25 mm iki 43 mm                                     6. Neišskleisto dvigubo tinklelio ilgis nuo 18 mm iki 40 mm.                                                                                            7. Išskleisto stento ilgis -34 mm-60 mm.                                                       8. Išskleisto dvigubo tinklelio ilgis - 22 mm - 60 mm                                                9. Diametras: 5 mm-10 mm                                                                       10. Kateterio ilgis: 135 cm ( ± 2 cm).</t>
  </si>
  <si>
    <t>Maksimalus poreikis 36 mėn.</t>
  </si>
  <si>
    <r>
      <t xml:space="preserve">1. Baliono diametras 1,25; 1,5; 1,75; 2,0; 2,25; 2,5; 2,75; 3,0; 3,25; 3,5; 3,75; 4,0 mm.
2. Baliono ilgis 10-30 mm.
3. Kateteris proksimalinė dalis ne  &gt;1,8 F, distalinė dalis ne   &gt;2,5 F.
4. Kateterio ilgis </t>
    </r>
    <r>
      <rPr>
        <sz val="11"/>
        <color theme="1"/>
        <rFont val="Times New Roman"/>
        <family val="1"/>
        <charset val="186"/>
      </rPr>
      <t>158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1 cm).
5. Metalinis pravedėjas 0,014" (0,36 mm).
6. Turi atlaikyti slėgį nuo 6 iki 18 atmosferų.
7. Katetrio smaigalys su spalviniu markeriu, smaigalio tipas „standus-lankstus, standus“.
8. Introdiuseris: ne daugiau 4F. 
9. Nukreipiantis kateteris: ne daugiau 5F.</t>
    </r>
  </si>
  <si>
    <t>PRIEMONĖS, SKIRTOS INTERVENCINEI RADIOLOGIJAI II</t>
  </si>
  <si>
    <t>1-20 PIRKIMO ORBJEKTO DALYS</t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</si>
  <si>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</si>
  <si>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1. Baliono diametrai: 4,0, 5,0, 6,0, 7,0, 8,0 mm.
2. Baliono ilgiai:                                                                            2.1. diametrams 4,0-7,0 mm: 20, 40, 60, 80, 100, 120, 150 mm.                                                                              2.2. diametrui 8,0 mm: 20, 40, 60, 80, 100 mm;
3. Kateterio ilgis: 80, 135 cm (± 5 cm);
4. Pravedėjas: 0,035" (0,89 mm);
5. Nominalus slėgis - 6 atm.;                                                                                                                                                                   6. Maks. slėgis - 4mm diametro balionams ne mažiau 20 atm, 8 mm diametro balionams  -  ne mažiau 14 atm;                                                                                                       7. Introdiuseris:                                                                                                                                                          5F - 4-6 mm balioniniams kateteriams;                                                                                                                                         6F - 7-8 mm balioniniams kateteriams.                                                                 </t>
    </r>
    <r>
      <rPr>
        <sz val="11"/>
        <color indexed="8"/>
        <rFont val="Times New Roman"/>
        <family val="1"/>
        <charset val="186"/>
      </rPr>
      <t xml:space="preserve">                                                               </t>
    </r>
  </si>
  <si>
    <t>1. Stento ilgis: 40, 60, 80, 100, 150, 160 mm;                                      2. Stento diametras: 14-24 mm;                                                             3. Kateterio ilgis: 90-100 cm (± 2 cm);                                                      4. Introdiuseris: 9-10 F;                                                                             5. Pravedėjas: 0,035'' (0,89 mm);                                                       6. Stento galuose 3-4 rentgenokontrastiniai markeriai;                                    
7. Stentas nitinolinis, lankstus su didele radialine jėga. 
8. Triaksialinė įvedimo sistema.</t>
  </si>
  <si>
    <t>TERUMO.
Roadsaver.
RDS-xxxx-143RX</t>
  </si>
  <si>
    <t>Japonija</t>
  </si>
  <si>
    <t>Vokietija</t>
  </si>
  <si>
    <t>Optimed.
SinusXL Flex.
74xx-01-xxx0</t>
  </si>
  <si>
    <t>Katalogas_poz15.pdf</t>
  </si>
  <si>
    <t>Terumo, Ryurei, DC-*******</t>
  </si>
  <si>
    <t>Katalogas "poz_11.pdf"</t>
  </si>
  <si>
    <t>Katalogas_poz14.pdf</t>
  </si>
  <si>
    <t>Priedas nr 1 prie sutarties Nr. S1 -_____/25</t>
  </si>
  <si>
    <t xml:space="preserve">VšĮ Vilniaus miesto klinikinė ligoninė  </t>
  </si>
  <si>
    <t>UAB AmberCell Solutions</t>
  </si>
  <si>
    <t>Bendra suma: 8804,25 Eur su PVM</t>
  </si>
  <si>
    <t>Direktorius Evaldas Gražys</t>
  </si>
  <si>
    <t>Direktorė Aušra Bilotienė Motiejūnienė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</si>
</sst>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/>
    <xf numFmtId="0" fontId="8" fillId="0" borderId="1" xfId="0" applyFont="1" applyBorder="1"/>
    <xf numFmtId="0" fontId="8" fillId="0" borderId="0" xfId="0" applyFont="1"/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8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1" xfId="0" applyFont="1" applyBorder="1"/>
    <xf numFmtId="0" fontId="7" fillId="0" borderId="1" xfId="0" applyFont="1" applyBorder="1"/>
    <xf numFmtId="0" fontId="16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9" xfId="0" applyFont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B1EB-9792-4CB8-95E8-DC5F50289145}">
  <dimension ref="A1:U32"/>
  <sheetViews>
    <sheetView tabSelected="1" topLeftCell="A19" zoomScale="85" zoomScaleNormal="85" workbookViewId="0">
      <selection activeCell="B30" sqref="B30:D30"/>
    </sheetView>
  </sheetViews>
  <sheetFormatPr defaultColWidth="8.85546875" defaultRowHeight="15" x14ac:dyDescent="0.25"/>
  <cols>
    <col min="2" max="2" width="27.42578125" customWidth="1"/>
    <col min="4" max="4" width="14.140625" customWidth="1"/>
    <col min="5" max="5" width="44" customWidth="1"/>
    <col min="6" max="6" width="16.28515625" style="32" customWidth="1"/>
    <col min="7" max="7" width="14" style="32" customWidth="1"/>
    <col min="8" max="8" width="15" customWidth="1"/>
    <col min="9" max="9" width="14.42578125" customWidth="1"/>
    <col min="10" max="10" width="26.85546875" customWidth="1"/>
    <col min="11" max="11" width="26.85546875" style="38" customWidth="1"/>
    <col min="12" max="12" width="31.28515625" customWidth="1"/>
  </cols>
  <sheetData>
    <row r="1" spans="1:13" s="25" customFormat="1" ht="15.75" x14ac:dyDescent="0.25">
      <c r="A1" s="23"/>
      <c r="B1" s="24"/>
      <c r="C1" s="23"/>
      <c r="D1" s="23"/>
      <c r="E1" s="74" t="s">
        <v>61</v>
      </c>
      <c r="F1" s="74"/>
      <c r="G1" s="74"/>
      <c r="H1" s="74"/>
      <c r="I1" s="74"/>
      <c r="J1" s="74"/>
      <c r="K1" s="74"/>
      <c r="L1" s="74"/>
      <c r="M1" s="23"/>
    </row>
    <row r="2" spans="1:13" s="25" customFormat="1" ht="15.75" x14ac:dyDescent="0.25">
      <c r="A2" s="23"/>
      <c r="B2" s="24"/>
      <c r="C2" s="23"/>
      <c r="D2" s="23"/>
      <c r="E2" s="23"/>
      <c r="F2" s="31"/>
      <c r="G2" s="31"/>
      <c r="H2" s="23"/>
      <c r="I2" s="23"/>
      <c r="J2" s="23"/>
      <c r="K2" s="34"/>
      <c r="L2" s="23"/>
      <c r="M2" s="23"/>
    </row>
    <row r="3" spans="1:13" s="25" customFormat="1" ht="15.75" x14ac:dyDescent="0.25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23"/>
    </row>
    <row r="4" spans="1:13" s="25" customFormat="1" ht="15.75" x14ac:dyDescent="0.25">
      <c r="A4" s="75" t="s">
        <v>49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23"/>
    </row>
    <row r="5" spans="1:13" s="25" customFormat="1" ht="15.75" x14ac:dyDescent="0.25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23"/>
    </row>
    <row r="6" spans="1:13" ht="114" x14ac:dyDescent="0.25">
      <c r="A6" s="26" t="s">
        <v>29</v>
      </c>
      <c r="B6" s="26" t="s">
        <v>30</v>
      </c>
      <c r="C6" s="26" t="s">
        <v>31</v>
      </c>
      <c r="D6" s="26" t="s">
        <v>46</v>
      </c>
      <c r="E6" s="26" t="s">
        <v>32</v>
      </c>
      <c r="F6" s="29" t="s">
        <v>33</v>
      </c>
      <c r="G6" s="29" t="s">
        <v>34</v>
      </c>
      <c r="H6" s="29" t="s">
        <v>35</v>
      </c>
      <c r="I6" s="29" t="s">
        <v>36</v>
      </c>
      <c r="J6" s="27" t="s">
        <v>37</v>
      </c>
      <c r="K6" s="33" t="s">
        <v>50</v>
      </c>
      <c r="L6" s="26" t="s">
        <v>38</v>
      </c>
      <c r="M6" s="28"/>
    </row>
    <row r="7" spans="1:13" ht="180" hidden="1" x14ac:dyDescent="0.25">
      <c r="A7" s="1">
        <v>1</v>
      </c>
      <c r="B7" s="1" t="s">
        <v>0</v>
      </c>
      <c r="C7" s="2" t="s">
        <v>1</v>
      </c>
      <c r="D7" s="3">
        <v>30</v>
      </c>
      <c r="E7" s="4" t="s">
        <v>39</v>
      </c>
      <c r="F7" s="15"/>
      <c r="G7" s="15"/>
      <c r="H7" s="4"/>
      <c r="I7" s="4"/>
      <c r="J7" s="5"/>
      <c r="K7" s="35"/>
      <c r="L7" s="6"/>
      <c r="M7" s="7"/>
    </row>
    <row r="8" spans="1:13" ht="254.25" hidden="1" customHeight="1" x14ac:dyDescent="0.25">
      <c r="A8" s="8">
        <v>2</v>
      </c>
      <c r="B8" s="8" t="s">
        <v>2</v>
      </c>
      <c r="C8" s="15" t="s">
        <v>1</v>
      </c>
      <c r="D8" s="15">
        <v>90</v>
      </c>
      <c r="E8" s="4" t="s">
        <v>40</v>
      </c>
      <c r="F8" s="15"/>
      <c r="G8" s="15"/>
      <c r="H8" s="4"/>
      <c r="I8" s="4"/>
      <c r="J8" s="18"/>
      <c r="K8" s="37"/>
      <c r="L8" s="18"/>
      <c r="M8" s="19"/>
    </row>
    <row r="9" spans="1:13" ht="152.25" hidden="1" customHeight="1" x14ac:dyDescent="0.25">
      <c r="A9" s="8">
        <v>3</v>
      </c>
      <c r="B9" s="8" t="s">
        <v>3</v>
      </c>
      <c r="C9" s="15" t="s">
        <v>4</v>
      </c>
      <c r="D9" s="15">
        <v>15</v>
      </c>
      <c r="E9" s="4" t="s">
        <v>5</v>
      </c>
      <c r="F9" s="15"/>
      <c r="G9" s="15"/>
      <c r="H9" s="4"/>
      <c r="I9" s="4"/>
      <c r="J9" s="18"/>
      <c r="K9" s="37"/>
      <c r="L9" s="18"/>
      <c r="M9" s="19"/>
    </row>
    <row r="10" spans="1:13" ht="111" hidden="1" customHeight="1" x14ac:dyDescent="0.25">
      <c r="A10" s="8">
        <v>5</v>
      </c>
      <c r="B10" s="8" t="s">
        <v>6</v>
      </c>
      <c r="C10" s="9" t="s">
        <v>1</v>
      </c>
      <c r="D10" s="9">
        <v>3</v>
      </c>
      <c r="E10" s="4" t="s">
        <v>7</v>
      </c>
      <c r="F10" s="15"/>
      <c r="G10" s="15"/>
      <c r="H10" s="4"/>
      <c r="I10" s="4"/>
      <c r="J10" s="11"/>
      <c r="K10" s="36"/>
      <c r="L10" s="12"/>
      <c r="M10" s="13"/>
    </row>
    <row r="11" spans="1:13" ht="107.25" hidden="1" customHeight="1" x14ac:dyDescent="0.25">
      <c r="A11" s="8">
        <v>6</v>
      </c>
      <c r="B11" s="8" t="s">
        <v>0</v>
      </c>
      <c r="C11" s="15" t="s">
        <v>4</v>
      </c>
      <c r="D11" s="15">
        <v>60</v>
      </c>
      <c r="E11" s="4" t="s">
        <v>41</v>
      </c>
      <c r="F11" s="15"/>
      <c r="G11" s="15"/>
      <c r="H11" s="4"/>
      <c r="I11" s="4"/>
      <c r="J11" s="18"/>
      <c r="K11" s="37"/>
      <c r="L11" s="18"/>
      <c r="M11" s="19"/>
    </row>
    <row r="12" spans="1:13" ht="321" hidden="1" customHeight="1" x14ac:dyDescent="0.25">
      <c r="A12" s="8">
        <v>7</v>
      </c>
      <c r="B12" s="8" t="s">
        <v>0</v>
      </c>
      <c r="C12" s="15" t="s">
        <v>4</v>
      </c>
      <c r="D12" s="15">
        <v>90</v>
      </c>
      <c r="E12" s="4" t="s">
        <v>51</v>
      </c>
      <c r="F12" s="15">
        <v>5</v>
      </c>
      <c r="G12" s="15"/>
      <c r="H12" s="4"/>
      <c r="I12" s="4"/>
      <c r="J12" s="18"/>
      <c r="K12" s="37"/>
      <c r="L12" s="18"/>
      <c r="M12" s="19"/>
    </row>
    <row r="13" spans="1:13" ht="141" hidden="1" customHeight="1" x14ac:dyDescent="0.25">
      <c r="A13" s="8">
        <v>8</v>
      </c>
      <c r="B13" s="8" t="s">
        <v>8</v>
      </c>
      <c r="C13" s="9" t="s">
        <v>1</v>
      </c>
      <c r="D13" s="9">
        <v>10</v>
      </c>
      <c r="E13" s="4" t="s">
        <v>42</v>
      </c>
      <c r="F13" s="43"/>
      <c r="G13" s="43"/>
      <c r="H13" s="44"/>
      <c r="I13" s="44"/>
      <c r="J13" s="45"/>
      <c r="K13" s="40"/>
      <c r="L13" s="46"/>
      <c r="M13" s="42"/>
    </row>
    <row r="14" spans="1:13" ht="157.5" hidden="1" customHeight="1" x14ac:dyDescent="0.25">
      <c r="A14" s="8">
        <v>9</v>
      </c>
      <c r="B14" s="47" t="s">
        <v>9</v>
      </c>
      <c r="C14" s="48" t="s">
        <v>4</v>
      </c>
      <c r="D14" s="49">
        <v>10</v>
      </c>
      <c r="E14" s="50" t="s">
        <v>10</v>
      </c>
      <c r="F14" s="51"/>
      <c r="G14" s="51"/>
      <c r="H14" s="52"/>
      <c r="I14" s="52"/>
      <c r="J14" s="53"/>
      <c r="K14" s="54"/>
      <c r="L14" s="12"/>
      <c r="M14" s="42"/>
    </row>
    <row r="15" spans="1:13" ht="180" hidden="1" x14ac:dyDescent="0.25">
      <c r="A15" s="8">
        <v>10</v>
      </c>
      <c r="B15" s="21" t="s">
        <v>0</v>
      </c>
      <c r="C15" s="9" t="s">
        <v>1</v>
      </c>
      <c r="D15" s="9">
        <v>120</v>
      </c>
      <c r="E15" s="4" t="s">
        <v>11</v>
      </c>
      <c r="F15" s="55"/>
      <c r="G15" s="55"/>
      <c r="H15" s="56"/>
      <c r="I15" s="56"/>
      <c r="J15" s="11"/>
      <c r="K15" s="36"/>
      <c r="L15" s="12"/>
      <c r="M15" s="42"/>
    </row>
    <row r="16" spans="1:13" ht="183.75" customHeight="1" x14ac:dyDescent="0.25">
      <c r="A16" s="8">
        <v>11</v>
      </c>
      <c r="B16" s="21" t="s">
        <v>0</v>
      </c>
      <c r="C16" s="9" t="s">
        <v>1</v>
      </c>
      <c r="D16" s="9">
        <v>15</v>
      </c>
      <c r="E16" s="4" t="s">
        <v>47</v>
      </c>
      <c r="F16" s="4">
        <v>5</v>
      </c>
      <c r="G16" s="39">
        <v>63</v>
      </c>
      <c r="H16" s="39">
        <f>G16*D16</f>
        <v>945</v>
      </c>
      <c r="I16" s="39">
        <f>H16*1.05</f>
        <v>992.25</v>
      </c>
      <c r="J16" s="40" t="s">
        <v>58</v>
      </c>
      <c r="K16" s="40" t="s">
        <v>54</v>
      </c>
      <c r="L16" s="41" t="s">
        <v>59</v>
      </c>
      <c r="M16" s="42"/>
    </row>
    <row r="17" spans="1:21" ht="50.25" hidden="1" customHeight="1" x14ac:dyDescent="0.25">
      <c r="A17" s="8">
        <v>12</v>
      </c>
      <c r="B17" s="21" t="s">
        <v>12</v>
      </c>
      <c r="C17" s="15" t="s">
        <v>4</v>
      </c>
      <c r="D17" s="15">
        <v>300</v>
      </c>
      <c r="E17" s="4" t="s">
        <v>43</v>
      </c>
      <c r="F17" s="15"/>
      <c r="G17" s="15"/>
      <c r="H17" s="4"/>
      <c r="I17" s="4"/>
      <c r="J17" s="18"/>
      <c r="K17" s="37"/>
      <c r="L17" s="18"/>
      <c r="M17" s="19"/>
    </row>
    <row r="18" spans="1:21" ht="182.25" hidden="1" customHeight="1" x14ac:dyDescent="0.25">
      <c r="A18" s="8">
        <v>13</v>
      </c>
      <c r="B18" s="21" t="s">
        <v>13</v>
      </c>
      <c r="C18" s="15" t="s">
        <v>4</v>
      </c>
      <c r="D18" s="15">
        <v>39</v>
      </c>
      <c r="E18" s="4" t="s">
        <v>44</v>
      </c>
      <c r="F18" s="15"/>
      <c r="G18" s="15"/>
      <c r="H18" s="4"/>
      <c r="I18" s="4"/>
      <c r="J18" s="57"/>
      <c r="K18" s="58"/>
      <c r="L18" s="57"/>
      <c r="M18" s="19"/>
    </row>
    <row r="19" spans="1:21" ht="191.1" customHeight="1" x14ac:dyDescent="0.25">
      <c r="A19" s="8">
        <v>14</v>
      </c>
      <c r="B19" s="59" t="s">
        <v>14</v>
      </c>
      <c r="C19" s="60" t="s">
        <v>1</v>
      </c>
      <c r="D19" s="60" t="s">
        <v>15</v>
      </c>
      <c r="E19" s="4" t="s">
        <v>52</v>
      </c>
      <c r="F19" s="61">
        <v>5</v>
      </c>
      <c r="G19" s="62">
        <v>1350</v>
      </c>
      <c r="H19" s="62">
        <f>G19*D19</f>
        <v>4050</v>
      </c>
      <c r="I19" s="62">
        <f>H19*1.05</f>
        <v>4252.5</v>
      </c>
      <c r="J19" s="63" t="s">
        <v>56</v>
      </c>
      <c r="K19" s="64" t="s">
        <v>55</v>
      </c>
      <c r="L19" s="65" t="s">
        <v>60</v>
      </c>
      <c r="M19" s="66"/>
      <c r="N19" s="67"/>
      <c r="O19" s="67"/>
      <c r="P19" s="67"/>
      <c r="Q19" s="67"/>
      <c r="R19" s="67"/>
      <c r="S19" s="68"/>
      <c r="T19" s="69"/>
      <c r="U19" s="67"/>
    </row>
    <row r="20" spans="1:21" ht="218.25" customHeight="1" x14ac:dyDescent="0.25">
      <c r="A20" s="8">
        <v>15</v>
      </c>
      <c r="B20" s="21" t="s">
        <v>16</v>
      </c>
      <c r="C20" s="15" t="s">
        <v>1</v>
      </c>
      <c r="D20" s="15">
        <v>3</v>
      </c>
      <c r="E20" s="17" t="s">
        <v>45</v>
      </c>
      <c r="F20" s="15">
        <v>5</v>
      </c>
      <c r="G20" s="39">
        <v>1130</v>
      </c>
      <c r="H20" s="39">
        <f>G20*D20</f>
        <v>3390</v>
      </c>
      <c r="I20" s="39">
        <f>H20*1.05</f>
        <v>3559.5</v>
      </c>
      <c r="J20" s="70" t="s">
        <v>53</v>
      </c>
      <c r="K20" s="70" t="s">
        <v>54</v>
      </c>
      <c r="L20" s="70" t="s">
        <v>57</v>
      </c>
      <c r="M20" s="19"/>
    </row>
    <row r="21" spans="1:21" ht="64.5" hidden="1" customHeight="1" x14ac:dyDescent="0.25">
      <c r="A21" s="1">
        <v>16</v>
      </c>
      <c r="B21" s="21" t="s">
        <v>17</v>
      </c>
      <c r="C21" s="15" t="s">
        <v>18</v>
      </c>
      <c r="D21" s="16">
        <v>50</v>
      </c>
      <c r="E21" s="14" t="s">
        <v>19</v>
      </c>
      <c r="F21" s="3"/>
      <c r="G21" s="3"/>
      <c r="H21" s="14"/>
      <c r="I21" s="14"/>
      <c r="J21" s="18"/>
      <c r="K21" s="37"/>
      <c r="L21" s="18"/>
      <c r="M21" s="19"/>
    </row>
    <row r="22" spans="1:21" ht="103.5" hidden="1" customHeight="1" x14ac:dyDescent="0.25">
      <c r="A22" s="1">
        <v>17</v>
      </c>
      <c r="B22" s="21" t="s">
        <v>20</v>
      </c>
      <c r="C22" s="9" t="s">
        <v>1</v>
      </c>
      <c r="D22" s="10">
        <v>18</v>
      </c>
      <c r="E22" s="17" t="s">
        <v>21</v>
      </c>
      <c r="F22" s="15"/>
      <c r="G22" s="15"/>
      <c r="H22" s="17"/>
      <c r="I22" s="17"/>
      <c r="J22" s="11"/>
      <c r="K22" s="36"/>
      <c r="L22" s="11"/>
      <c r="M22" s="20"/>
    </row>
    <row r="23" spans="1:21" ht="46.35" hidden="1" customHeight="1" x14ac:dyDescent="0.25">
      <c r="A23" s="1">
        <v>18</v>
      </c>
      <c r="B23" s="21" t="s">
        <v>22</v>
      </c>
      <c r="C23" s="9" t="s">
        <v>1</v>
      </c>
      <c r="D23" s="10">
        <v>30</v>
      </c>
      <c r="E23" s="17" t="s">
        <v>23</v>
      </c>
      <c r="F23" s="15"/>
      <c r="G23" s="15"/>
      <c r="H23" s="17"/>
      <c r="I23" s="17"/>
      <c r="J23" s="11"/>
      <c r="K23" s="36"/>
      <c r="L23" s="11"/>
      <c r="M23" s="20"/>
    </row>
    <row r="24" spans="1:21" ht="60" hidden="1" x14ac:dyDescent="0.25">
      <c r="A24" s="1">
        <v>19</v>
      </c>
      <c r="B24" s="21" t="s">
        <v>24</v>
      </c>
      <c r="C24" s="9" t="s">
        <v>1</v>
      </c>
      <c r="D24" s="10">
        <v>30</v>
      </c>
      <c r="E24" s="4" t="s">
        <v>25</v>
      </c>
      <c r="F24" s="15"/>
      <c r="G24" s="15"/>
      <c r="H24" s="4"/>
      <c r="I24" s="4"/>
      <c r="J24" s="11"/>
      <c r="K24" s="36"/>
      <c r="L24" s="12"/>
      <c r="M24" s="13"/>
    </row>
    <row r="25" spans="1:21" ht="42.75" hidden="1" x14ac:dyDescent="0.25">
      <c r="A25" s="1">
        <v>20</v>
      </c>
      <c r="B25" s="30" t="s">
        <v>26</v>
      </c>
      <c r="C25" s="2" t="s">
        <v>27</v>
      </c>
      <c r="D25" s="3">
        <v>60</v>
      </c>
      <c r="E25" s="21"/>
      <c r="F25" s="8"/>
      <c r="G25" s="8"/>
      <c r="H25" s="21"/>
      <c r="I25" s="21"/>
      <c r="J25" s="5"/>
      <c r="K25" s="35"/>
      <c r="L25" s="5"/>
      <c r="M25" s="22"/>
    </row>
    <row r="26" spans="1:21" s="71" customFormat="1" ht="15.75" x14ac:dyDescent="0.25">
      <c r="B26" s="78" t="s">
        <v>64</v>
      </c>
      <c r="C26" s="78"/>
      <c r="D26" s="78"/>
      <c r="K26" s="72"/>
    </row>
    <row r="27" spans="1:21" s="71" customFormat="1" ht="15.75" x14ac:dyDescent="0.25">
      <c r="K27" s="72"/>
    </row>
    <row r="28" spans="1:21" s="71" customFormat="1" ht="15.75" x14ac:dyDescent="0.25">
      <c r="B28" s="77" t="s">
        <v>62</v>
      </c>
      <c r="C28" s="77"/>
      <c r="D28" s="77"/>
      <c r="G28" s="77" t="s">
        <v>63</v>
      </c>
      <c r="H28" s="77"/>
      <c r="I28" s="77"/>
      <c r="K28" s="72"/>
    </row>
    <row r="29" spans="1:21" s="71" customFormat="1" ht="15.75" x14ac:dyDescent="0.25">
      <c r="K29" s="72"/>
    </row>
    <row r="30" spans="1:21" s="71" customFormat="1" ht="15.75" x14ac:dyDescent="0.25">
      <c r="B30" s="73" t="s">
        <v>66</v>
      </c>
      <c r="C30" s="73"/>
      <c r="D30" s="73"/>
      <c r="G30" s="73" t="s">
        <v>65</v>
      </c>
      <c r="H30" s="73"/>
      <c r="I30" s="73"/>
      <c r="K30" s="72"/>
    </row>
    <row r="31" spans="1:21" s="71" customFormat="1" ht="15.75" x14ac:dyDescent="0.25">
      <c r="K31" s="72"/>
    </row>
    <row r="32" spans="1:21" s="71" customFormat="1" ht="15.75" x14ac:dyDescent="0.25">
      <c r="K32" s="72"/>
    </row>
  </sheetData>
  <mergeCells count="9">
    <mergeCell ref="B30:D30"/>
    <mergeCell ref="G30:I30"/>
    <mergeCell ref="E1:L1"/>
    <mergeCell ref="A3:L3"/>
    <mergeCell ref="A4:L4"/>
    <mergeCell ref="A5:L5"/>
    <mergeCell ref="B28:D28"/>
    <mergeCell ref="G28:I28"/>
    <mergeCell ref="B26:D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9" ma:contentTypeDescription="Create a new document." ma:contentTypeScope="" ma:versionID="5bb08d5f84f1b892d84222bcbb5fcbdb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95dc5205d3fee2f4bc563091c2370dbc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Props1.xml><?xml version="1.0" encoding="utf-8"?>
<ds:datastoreItem xmlns:ds="http://schemas.openxmlformats.org/officeDocument/2006/customXml" ds:itemID="{AB370DDA-1501-4144-8346-E9904BDD6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21054-C06C-4D88-ACCB-7FF0B2A27E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55A996-65F2-446B-A0D0-9FF87549A07C}">
  <ds:schemaRefs>
    <ds:schemaRef ds:uri="http://purl.org/dc/elements/1.1/"/>
    <ds:schemaRef ds:uri="566a6986-1f43-4b64-aee6-dcdab7b219a8"/>
    <ds:schemaRef ds:uri="49aa73c7-48eb-493e-a0e1-3e59701ed8c4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dcterms:created xsi:type="dcterms:W3CDTF">2025-01-06T10:55:11Z</dcterms:created>
  <dcterms:modified xsi:type="dcterms:W3CDTF">2025-06-30T06:08:45Z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  <property fmtid="{D5CDD505-2E9C-101B-9397-08002B2CF9AE}" pid="4" name="LabbisDVSAttachmentId">
    <vt:lpwstr>7035d603-52fb-413e-a336-952d345fc612</vt:lpwstr>
  </property>
</Properties>
</file>